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ml.chartshapes+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3.xml" ContentType="application/vnd.ms-office.chartex+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Karishma\OneDrive\Desktop\E-Commerce-Sales-Analysis -Dashboard\"/>
    </mc:Choice>
  </mc:AlternateContent>
  <xr:revisionPtr revIDLastSave="0" documentId="13_ncr:1_{DD086ACC-90A1-405C-90B7-90B70BF56E7F}" xr6:coauthVersionLast="47" xr6:coauthVersionMax="47" xr10:uidLastSave="{00000000-0000-0000-0000-000000000000}"/>
  <bookViews>
    <workbookView xWindow="-108" yWindow="-108" windowWidth="23256" windowHeight="12456" tabRatio="810" activeTab="2" xr2:uid="{00000000-000D-0000-FFFF-FFFF00000000}"/>
  </bookViews>
  <sheets>
    <sheet name="Data" sheetId="1" r:id="rId1"/>
    <sheet name="Combo Chart" sheetId="3" r:id="rId2"/>
    <sheet name="Dashboard" sheetId="14" r:id="rId3"/>
    <sheet name="Waterfall Chart" sheetId="4" r:id="rId4"/>
    <sheet name="Pie Chart" sheetId="5" r:id="rId5"/>
    <sheet name="Map Chart" sheetId="6" r:id="rId6"/>
    <sheet name="Top 5 Customers" sheetId="12" r:id="rId7"/>
    <sheet name="Top 5" sheetId="7" r:id="rId8"/>
    <sheet name="KPI" sheetId="9" r:id="rId9"/>
    <sheet name="KPI YOY" sheetId="10"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n.WorksheetConnection_EcommerceSalesAnalysis.xlsxTable_11" hidden="1">Table_1[]</definedName>
    <definedName name="Slicer_Region">#N/A</definedName>
    <definedName name="Slicer_Segment">#N/A</definedName>
    <definedName name="Slicer_Ship_Mode">#N/A</definedName>
    <definedName name="Slicer_Year">#N/A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9" roundtripDataSignature="AMtx7mgYS6wfnPy0iIjdhtUlD2xFm8j14w=="/>
    </ext>
  </extLst>
</workbook>
</file>

<file path=xl/calcChain.xml><?xml version="1.0" encoding="utf-8"?>
<calcChain xmlns="http://schemas.openxmlformats.org/spreadsheetml/2006/main">
  <c r="D28" i="6" l="1"/>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19" i="6"/>
  <c r="D20" i="6"/>
  <c r="D21" i="6"/>
  <c r="D22" i="6"/>
  <c r="D23" i="6"/>
  <c r="D24" i="6"/>
  <c r="D25" i="6"/>
  <c r="D26" i="6"/>
  <c r="D27"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45" i="9"/>
  <c r="I10" i="10"/>
  <c r="K10" i="10"/>
  <c r="E24" i="6"/>
  <c r="K17" i="9"/>
  <c r="E39" i="6"/>
  <c r="E49" i="6"/>
  <c r="E33" i="6"/>
  <c r="E27" i="6"/>
  <c r="E28" i="6"/>
  <c r="N17" i="9"/>
  <c r="E52" i="6"/>
  <c r="H10" i="10"/>
  <c r="E48" i="6"/>
  <c r="E51" i="6"/>
  <c r="E18" i="6"/>
  <c r="E46" i="6"/>
  <c r="B17" i="9"/>
  <c r="E31" i="6"/>
  <c r="E6" i="6"/>
  <c r="E41" i="6"/>
  <c r="E4" i="6"/>
  <c r="E5" i="4"/>
  <c r="E22" i="6"/>
  <c r="H17" i="9"/>
  <c r="E25" i="6"/>
  <c r="E40" i="6"/>
  <c r="E15" i="6"/>
  <c r="E42" i="6"/>
  <c r="E37" i="6"/>
  <c r="E17" i="9"/>
  <c r="L10" i="10"/>
  <c r="E45" i="6"/>
  <c r="E44" i="6"/>
  <c r="E29" i="6"/>
  <c r="E50" i="6"/>
  <c r="E43" i="6"/>
  <c r="E35" i="6"/>
  <c r="E16" i="6"/>
  <c r="E10" i="6"/>
  <c r="J10" i="10"/>
  <c r="E5" i="6"/>
  <c r="E19" i="6"/>
  <c r="E13" i="6"/>
  <c r="E11" i="6"/>
  <c r="E20" i="6"/>
  <c r="E12" i="6"/>
  <c r="E36" i="6"/>
  <c r="E23" i="6"/>
  <c r="E32" i="6"/>
  <c r="E7" i="4"/>
  <c r="E47" i="6"/>
  <c r="E8" i="6"/>
  <c r="E14" i="6"/>
  <c r="E6" i="4"/>
  <c r="E26" i="6"/>
  <c r="E17" i="6"/>
  <c r="E7" i="6"/>
  <c r="E30" i="6"/>
  <c r="E21" i="6"/>
  <c r="E34" i="6"/>
  <c r="E9" i="6"/>
  <c r="E4" i="4"/>
  <c r="E3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CBA990-A392-4B22-BEE9-12665E7951A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53FC98-5160-48F3-AF40-C44219420BAA}"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1"/>
        </x15:connection>
      </ext>
    </extLst>
  </connection>
</connections>
</file>

<file path=xl/sharedStrings.xml><?xml version="1.0" encoding="utf-8"?>
<sst xmlns="http://schemas.openxmlformats.org/spreadsheetml/2006/main" count="130168" uniqueCount="10958">
  <si>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</si>
  <si>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</si>
  <si>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</si>
  <si>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</si>
  <si>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</si>
  <si>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</si>
  <si>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</si>
  <si>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</si>
  <si>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</si>
  <si>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</si>
  <si>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</si>
  <si>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</si>
  <si>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</si>
  <si>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</si>
  <si>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</si>
  <si>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</si>
  <si>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</si>
  <si>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</si>
  <si>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</si>
  <si>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</si>
  <si>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</si>
  <si>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</si>
  <si>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</si>
  <si>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</si>
  <si>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</si>
  <si>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</si>
  <si>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</si>
  <si>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</si>
  <si>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</si>
  <si>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</si>
  <si>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</si>
  <si>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</si>
  <si>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</si>
  <si>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</si>
  <si>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</si>
  <si>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</si>
  <si>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</si>
  <si>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</si>
  <si>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</si>
  <si>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</si>
  <si>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</si>
  <si>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</si>
  <si>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</si>
  <si>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</si>
  <si>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</si>
  <si>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</si>
  <si>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</si>
  <si>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</si>
  <si>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</si>
  <si>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</si>
  <si>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</si>
  <si>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</si>
  <si>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</si>
  <si>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</si>
  <si>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</si>
  <si>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</si>
  <si>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</si>
  <si>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</si>
  <si>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</si>
  <si>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</si>
  <si>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</si>
  <si>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</si>
  <si>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</si>
  <si>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</si>
  <si>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</si>
  <si>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</si>
  <si>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</si>
  <si>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</si>
  <si>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</si>
  <si>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</si>
  <si>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</si>
  <si>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</si>
  <si>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</si>
  <si>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</si>
  <si>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</si>
  <si>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</si>
  <si>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</si>
  <si>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</si>
  <si>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</si>
  <si>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</si>
  <si>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</si>
  <si>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</si>
  <si>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</si>
  <si>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</si>
  <si>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</si>
  <si>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</si>
  <si>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</si>
  <si>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</si>
  <si>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</si>
  <si>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</si>
  <si>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</si>
  <si>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</si>
  <si>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</si>
  <si>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</si>
  <si>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</si>
  <si>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</si>
  <si>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</si>
  <si>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</si>
  <si>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</si>
  <si>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</si>
  <si>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</si>
  <si>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</si>
  <si>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</si>
  <si>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</si>
  <si>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</si>
  <si>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</si>
  <si>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</si>
  <si>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</si>
  <si>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</si>
  <si>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</si>
  <si>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</si>
  <si>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</si>
  <si>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</si>
  <si>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</si>
  <si>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</si>
  <si>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</si>
  <si>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</si>
  <si>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</si>
  <si>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</si>
  <si>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</si>
  <si>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</si>
  <si>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</si>
  <si>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</si>
  <si>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</si>
  <si>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</si>
  <si>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</si>
  <si>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</si>
  <si>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</si>
  <si>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</si>
  <si>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</si>
  <si>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</si>
  <si>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</si>
  <si>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</si>
  <si>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</si>
  <si>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</si>
  <si>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</si>
  <si>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</si>
  <si>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</si>
  <si>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</si>
  <si>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</si>
  <si>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</si>
  <si>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</si>
  <si>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</si>
  <si>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</si>
  <si>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</si>
  <si>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</si>
  <si>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</si>
  <si>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</si>
  <si>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</si>
  <si>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</si>
  <si>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</si>
  <si>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</si>
  <si>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</si>
  <si>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</si>
  <si>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</si>
  <si>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</si>
  <si>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</si>
  <si>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</si>
  <si>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</si>
  <si>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</si>
  <si>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</si>
  <si>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</si>
  <si>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</si>
  <si>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</si>
  <si>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</si>
  <si>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</si>
  <si>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</si>
  <si>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</si>
  <si>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</si>
  <si>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</si>
  <si>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</si>
  <si>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</si>
  <si>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</si>
  <si>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</si>
  <si>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</si>
  <si>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</si>
  <si>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</si>
  <si>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</si>
  <si>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</si>
  <si>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</si>
  <si>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</si>
  <si>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</si>
  <si>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</si>
  <si>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</si>
  <si>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</si>
  <si>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</si>
  <si>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</si>
  <si>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</si>
  <si>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</si>
  <si>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</si>
  <si>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</si>
  <si>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</si>
  <si>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</si>
  <si>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</si>
  <si>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</si>
  <si>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</si>
  <si>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</si>
  <si>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</si>
  <si>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</si>
  <si>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</si>
  <si>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</si>
  <si>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</si>
  <si>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</si>
  <si>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</si>
  <si>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</si>
  <si>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</si>
  <si>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</si>
  <si>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</si>
  <si>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</si>
  <si>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</si>
  <si>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</si>
  <si>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</si>
  <si>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</si>
  <si>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</si>
  <si>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</si>
  <si>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</si>
  <si>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</si>
  <si>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</si>
  <si>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</si>
  <si>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</si>
  <si>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</si>
  <si>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</si>
  <si>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</si>
  <si>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</si>
  <si>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</si>
  <si>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</si>
  <si>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</si>
  <si>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</si>
  <si>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</si>
  <si>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</si>
  <si>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</si>
  <si>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</si>
  <si>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</si>
  <si>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</si>
  <si>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</si>
  <si>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</si>
  <si>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</si>
  <si>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</si>
  <si>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</si>
  <si>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</si>
  <si>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</si>
  <si>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</si>
  <si>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</si>
  <si>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</si>
  <si>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</si>
  <si>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</si>
  <si>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</si>
  <si>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</si>
  <si>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</si>
  <si>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</si>
  <si>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</si>
  <si>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</si>
  <si>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</si>
  <si>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</si>
  <si>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</si>
  <si>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</si>
  <si>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</si>
  <si>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</si>
  <si>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</si>
  <si>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</si>
  <si>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</si>
  <si>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</si>
  <si>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</si>
  <si>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</si>
  <si>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</si>
  <si>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</si>
  <si>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</si>
  <si>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</si>
  <si>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</si>
  <si>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</si>
  <si>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</si>
  <si>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</si>
  <si>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</si>
  <si>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</si>
  <si>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</si>
  <si>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</si>
  <si>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</si>
  <si>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</si>
  <si>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</si>
  <si>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</si>
  <si>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</si>
  <si>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</si>
  <si>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</si>
  <si>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</si>
  <si>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</si>
  <si>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</si>
  <si>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</si>
  <si>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</si>
  <si>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</si>
  <si>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</si>
  <si>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</si>
  <si>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</si>
  <si>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</si>
  <si>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</si>
  <si>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</si>
  <si>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</si>
  <si>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</si>
  <si>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</si>
  <si>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</si>
  <si>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</si>
  <si>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</si>
  <si>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</si>
  <si>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</si>
  <si>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</si>
  <si>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</si>
  <si>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</si>
  <si>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</si>
  <si>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</si>
  <si>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</si>
  <si>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</si>
  <si>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</si>
  <si>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</si>
  <si>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</si>
  <si>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</si>
  <si>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</si>
  <si>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</si>
  <si>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</si>
  <si>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</si>
  <si>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</si>
  <si>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</si>
  <si>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</si>
  <si>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</si>
  <si>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</si>
  <si>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</si>
  <si>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</si>
  <si>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</si>
  <si>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</si>
  <si>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</si>
  <si>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</si>
  <si>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</si>
  <si>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</si>
  <si>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</si>
  <si>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</si>
  <si>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</si>
  <si>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</si>
  <si>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</si>
  <si>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</si>
  <si>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</si>
  <si>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</si>
  <si>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</si>
  <si>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</si>
  <si>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</si>
  <si>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</si>
  <si>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</si>
  <si>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</si>
  <si>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</si>
  <si>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</si>
  <si>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</si>
  <si>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</si>
  <si>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</si>
  <si>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</si>
  <si>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</si>
  <si>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</si>
  <si>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</si>
  <si>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</si>
  <si>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</si>
  <si>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</si>
  <si>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</si>
  <si>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</si>
  <si>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</si>
  <si>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</si>
  <si>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</si>
  <si>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</si>
  <si>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</si>
  <si>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</si>
  <si>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</si>
  <si>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</si>
  <si>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</si>
  <si>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</si>
  <si>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</si>
  <si>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</si>
  <si>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</si>
  <si>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</si>
  <si>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</si>
  <si>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</si>
  <si>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</si>
  <si>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</si>
  <si>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</si>
  <si>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</si>
  <si>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</si>
  <si>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</si>
  <si>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</si>
  <si>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</si>
  <si>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</si>
  <si>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</si>
  <si>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</si>
  <si>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</si>
  <si>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</si>
  <si>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</si>
  <si>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</si>
  <si>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</si>
  <si>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</si>
  <si>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</si>
  <si>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</si>
  <si>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</si>
  <si>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</si>
  <si>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</si>
  <si>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</si>
  <si>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</si>
  <si>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</si>
  <si>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</si>
  <si>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</si>
  <si>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</si>
  <si>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</si>
  <si>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</si>
  <si>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</si>
  <si>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</si>
  <si>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</si>
  <si>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</si>
  <si>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</si>
  <si>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</si>
  <si>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</si>
  <si>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</si>
  <si>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</si>
  <si>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</si>
  <si>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</si>
  <si>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</si>
  <si>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</si>
  <si>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</si>
  <si>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</si>
  <si>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</si>
  <si>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</si>
  <si>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</si>
  <si>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</si>
  <si>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</si>
  <si>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</si>
  <si>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</si>
  <si>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</si>
  <si>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</si>
  <si>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</si>
  <si>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</si>
  <si>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</si>
  <si>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</si>
  <si>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</si>
  <si>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</si>
  <si>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</si>
  <si>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</si>
  <si>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</si>
  <si>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</si>
  <si>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</si>
  <si>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</si>
  <si>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</si>
  <si>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</si>
  <si>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</si>
  <si>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</si>
  <si>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</si>
  <si>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</si>
  <si>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</si>
  <si>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</si>
  <si>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</si>
  <si>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</si>
  <si>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</si>
  <si>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</si>
  <si>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</si>
  <si>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</si>
  <si>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</si>
  <si>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</si>
  <si>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</si>
  <si>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</si>
  <si>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</si>
  <si>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</si>
  <si>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</si>
  <si>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</si>
  <si>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</si>
  <si>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</si>
  <si>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</si>
  <si>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</si>
  <si>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</si>
  <si>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</si>
  <si>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</si>
  <si>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</si>
  <si>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</si>
  <si>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</si>
  <si>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</si>
  <si>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</si>
  <si>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</si>
  <si>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</si>
  <si>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</si>
  <si>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</si>
  <si>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</si>
  <si>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</si>
  <si>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</si>
  <si>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</si>
  <si>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</si>
  <si>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</si>
  <si>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</si>
  <si>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</si>
  <si>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</si>
  <si>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</si>
  <si>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</si>
  <si>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</si>
  <si>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</si>
  <si>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</si>
  <si>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</si>
  <si>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</si>
  <si>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</si>
  <si>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</si>
  <si>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</si>
  <si>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</si>
  <si>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</si>
  <si>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</si>
  <si>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</si>
  <si>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</si>
  <si>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</si>
  <si>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</si>
  <si>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</si>
  <si>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</si>
  <si>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</si>
  <si>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</si>
  <si>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</si>
  <si>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</si>
  <si>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</si>
  <si>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</si>
  <si>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</si>
  <si>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</si>
  <si>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</si>
  <si>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</si>
  <si>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</si>
  <si>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</si>
  <si>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</si>
  <si>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</si>
  <si>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</si>
  <si>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</si>
  <si>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</si>
  <si>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</si>
  <si>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</si>
  <si>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</si>
  <si>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</si>
  <si>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</si>
  <si>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</si>
  <si>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</si>
  <si>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</si>
  <si>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</si>
  <si>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</si>
  <si>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</si>
  <si>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</si>
  <si>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</si>
  <si>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</si>
  <si>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</si>
  <si>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</si>
  <si>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</si>
  <si>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</si>
  <si>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</si>
  <si>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</si>
  <si>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</si>
  <si>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</si>
  <si>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</si>
  <si>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</si>
  <si>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</si>
  <si>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</si>
  <si>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</si>
  <si>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</si>
  <si>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</si>
  <si>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</si>
  <si>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</si>
  <si>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</si>
  <si>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</si>
  <si>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</si>
  <si>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</si>
  <si>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</si>
  <si>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</si>
  <si>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</si>
  <si>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</si>
  <si>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</si>
  <si>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</si>
  <si>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</si>
  <si>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</si>
  <si>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</si>
  <si>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</si>
  <si>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</si>
  <si>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</si>
  <si>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</si>
  <si>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</si>
  <si>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</si>
  <si>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</si>
  <si>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</si>
  <si>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</si>
  <si>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</si>
  <si>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</si>
  <si>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</si>
  <si>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</si>
  <si>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</si>
  <si>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</si>
  <si>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</si>
  <si>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</si>
  <si>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</si>
  <si>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</si>
  <si>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</si>
  <si>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</si>
  <si>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</si>
  <si>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</si>
  <si>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</si>
  <si>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</si>
  <si>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</si>
  <si>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</si>
  <si>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</si>
  <si>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</si>
  <si>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</si>
  <si>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</si>
  <si>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</si>
  <si>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</si>
  <si>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</si>
  <si>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</si>
  <si>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</si>
  <si>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</si>
  <si>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</si>
  <si>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</si>
  <si>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</si>
  <si>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</si>
  <si>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</si>
  <si>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</si>
  <si>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</si>
  <si>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</si>
  <si>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</si>
  <si>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</si>
  <si>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</si>
  <si>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</si>
  <si>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</si>
  <si>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</si>
  <si>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</si>
  <si>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</si>
  <si>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</si>
  <si>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</si>
  <si>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</si>
  <si>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</si>
  <si>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</si>
  <si>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</si>
  <si>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</si>
  <si>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</si>
  <si>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</si>
  <si>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</si>
  <si>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</si>
  <si>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</si>
  <si>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</si>
  <si>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</si>
  <si>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</si>
  <si>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</si>
  <si>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</si>
  <si>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</si>
  <si>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</si>
  <si>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</si>
  <si>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</si>
  <si>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</si>
  <si>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</si>
  <si>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</si>
  <si>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</si>
  <si>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</si>
  <si>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</si>
  <si>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</si>
  <si>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</si>
  <si>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</si>
  <si>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</si>
  <si>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</si>
  <si>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</si>
  <si>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</si>
  <si>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</si>
  <si>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</si>
  <si>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</si>
  <si>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</si>
  <si>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</si>
  <si>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</si>
  <si>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</si>
  <si>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</si>
  <si>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</si>
  <si>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</si>
  <si>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</si>
  <si>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</si>
  <si>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</si>
  <si>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</si>
  <si>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</si>
  <si>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</si>
  <si>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</si>
  <si>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</si>
  <si>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</si>
  <si>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</si>
  <si>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</si>
  <si>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</si>
  <si>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</si>
  <si>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</si>
  <si>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</si>
  <si>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</si>
  <si>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</si>
  <si>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</si>
  <si>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</si>
  <si>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</si>
  <si>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</si>
  <si>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</si>
  <si>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</si>
  <si>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</si>
  <si>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</si>
  <si>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</si>
  <si>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</si>
  <si>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</si>
  <si>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</si>
  <si>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</si>
  <si>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</si>
  <si>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</si>
  <si>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</si>
  <si>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</si>
  <si>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</si>
  <si>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</si>
  <si>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</si>
  <si>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</si>
  <si>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</si>
  <si>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</si>
  <si>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</si>
  <si>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</si>
  <si>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</si>
  <si>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</si>
  <si>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</si>
  <si>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</si>
  <si>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</si>
  <si>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</si>
  <si>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</si>
  <si>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</si>
  <si>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</si>
  <si>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</si>
  <si>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</si>
  <si>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</si>
  <si>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</si>
  <si>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</si>
  <si>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</si>
  <si>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</si>
  <si>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</si>
  <si>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</si>
  <si>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</si>
  <si>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</si>
  <si>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</si>
  <si>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</si>
  <si>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</si>
  <si>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</si>
  <si>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</si>
  <si>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</si>
  <si>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</si>
  <si>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</si>
  <si>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</si>
  <si>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</si>
  <si>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</si>
  <si>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</si>
  <si>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</si>
  <si>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</si>
  <si>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</si>
  <si>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</si>
  <si>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</si>
  <si>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</si>
  <si>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</si>
  <si>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</si>
  <si>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</si>
  <si>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</si>
  <si>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</si>
  <si>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</si>
  <si>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</si>
  <si>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</si>
  <si>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</si>
  <si>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</si>
  <si>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</si>
  <si>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</si>
  <si>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</si>
  <si>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</si>
  <si>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</si>
  <si>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</si>
  <si>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</si>
  <si>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</si>
  <si>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</si>
  <si>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</si>
  <si>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</si>
  <si>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</si>
  <si>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</si>
  <si>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</si>
  <si>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</si>
  <si>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</si>
  <si>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</si>
  <si>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</si>
  <si>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</si>
  <si>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</si>
  <si>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</si>
  <si>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</si>
  <si>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</si>
  <si>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</si>
  <si>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</si>
  <si>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</si>
  <si>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</si>
  <si>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</si>
  <si>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</si>
  <si>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</si>
  <si>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</si>
  <si>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</si>
  <si>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</si>
  <si>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</si>
  <si>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</si>
  <si>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</si>
  <si>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</si>
  <si>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</si>
  <si>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</si>
  <si>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</si>
  <si>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</si>
  <si>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</si>
  <si>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</si>
  <si>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</si>
  <si>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</si>
  <si>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</si>
  <si>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</si>
  <si>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</si>
  <si>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</si>
  <si>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</si>
  <si>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</si>
  <si>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</si>
  <si>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</si>
  <si>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</si>
  <si>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</si>
  <si>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</si>
  <si>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</si>
  <si>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</si>
  <si>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</si>
  <si>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</si>
  <si>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</si>
  <si>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</si>
  <si>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</si>
  <si>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</si>
  <si>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</si>
  <si>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</si>
  <si>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</si>
  <si>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</si>
  <si>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</si>
  <si>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</si>
  <si>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</si>
  <si>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</si>
  <si>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</si>
  <si>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</si>
  <si>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</si>
  <si>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</si>
  <si>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</si>
  <si>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</si>
  <si>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</si>
  <si>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</si>
  <si>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</si>
  <si>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</si>
  <si>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</si>
  <si>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</si>
  <si>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</si>
  <si>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</si>
  <si>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</si>
  <si>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</si>
  <si>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</si>
  <si>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</si>
  <si>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</si>
  <si>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</si>
  <si>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</si>
  <si>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</si>
  <si>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</si>
  <si>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</si>
  <si>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</si>
  <si>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</si>
  <si>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</si>
  <si>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</si>
  <si>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</si>
  <si>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</si>
  <si>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</si>
  <si>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</si>
  <si>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</si>
  <si>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</si>
  <si>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</si>
  <si>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</si>
  <si>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</si>
  <si>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</si>
  <si>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</si>
  <si>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</si>
  <si>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</si>
  <si>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</si>
  <si>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</si>
  <si>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</si>
  <si>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</si>
  <si>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</si>
  <si>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</si>
  <si>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</si>
  <si>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</si>
  <si>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</si>
  <si>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</si>
  <si>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</si>
  <si>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</si>
  <si>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</si>
  <si>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</si>
  <si>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</si>
  <si>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</si>
  <si>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</si>
  <si>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</si>
  <si>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</si>
  <si>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</si>
  <si>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</si>
  <si>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</si>
  <si>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</si>
  <si>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</si>
  <si>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</si>
  <si>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</si>
  <si>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</si>
  <si>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</si>
  <si>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</si>
  <si>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</si>
  <si>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</si>
  <si>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</si>
  <si>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</si>
  <si>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</si>
  <si>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</si>
  <si>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</si>
  <si>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</si>
  <si>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</si>
  <si>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</si>
  <si>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</si>
  <si>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</si>
  <si>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</si>
  <si>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</si>
  <si>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</si>
  <si>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</si>
  <si>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</si>
  <si>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</si>
  <si>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</si>
  <si>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</si>
  <si>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</si>
  <si>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</si>
  <si>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</si>
  <si>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</si>
  <si>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</si>
  <si>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</si>
  <si>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</si>
  <si>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</si>
  <si>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</si>
  <si>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</si>
  <si>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</si>
  <si>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</si>
  <si>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</si>
  <si>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</si>
  <si>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</si>
  <si>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</si>
  <si>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</si>
  <si>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</si>
  <si>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</si>
  <si>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</si>
  <si>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</si>
  <si>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</si>
  <si>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</si>
  <si>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</si>
  <si>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</si>
  <si>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</si>
  <si>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</si>
  <si>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</si>
  <si>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</si>
  <si>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</si>
  <si>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</si>
  <si>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</si>
  <si>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</si>
  <si>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</si>
  <si>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</si>
  <si>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</si>
  <si>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</si>
  <si>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</si>
  <si>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</si>
  <si>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</si>
  <si>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</si>
  <si>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</si>
  <si>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</si>
  <si>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</si>
  <si>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</si>
  <si>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</si>
  <si>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</si>
  <si>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</si>
  <si>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</si>
  <si>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</si>
  <si>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</si>
  <si>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</si>
  <si>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</si>
  <si>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</si>
  <si>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</si>
  <si>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</si>
  <si>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</si>
  <si>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</si>
  <si>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</si>
  <si>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</si>
  <si>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</si>
  <si>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</si>
  <si>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</si>
  <si>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</si>
  <si>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</si>
  <si>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</si>
  <si>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</si>
  <si>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</si>
  <si>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</si>
  <si>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</si>
  <si>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</si>
  <si>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</si>
  <si>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</si>
  <si>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</si>
  <si>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</si>
  <si>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</si>
  <si>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</si>
  <si>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</si>
  <si>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</si>
  <si>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</si>
  <si>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</si>
  <si>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</si>
  <si>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</si>
  <si>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</si>
  <si>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</si>
  <si>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</si>
  <si>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</si>
  <si>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</si>
  <si>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</si>
  <si>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</si>
  <si>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</si>
  <si>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</si>
  <si>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</si>
  <si>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</si>
  <si>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</si>
  <si>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</si>
  <si>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</si>
  <si>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</si>
  <si>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</si>
  <si>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</si>
  <si>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</si>
  <si>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</si>
  <si>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</si>
  <si>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</si>
  <si>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</si>
  <si>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</si>
  <si>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</si>
  <si>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</si>
  <si>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</si>
  <si>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</si>
  <si>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</si>
  <si>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</si>
  <si>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</si>
  <si>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</si>
  <si>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</si>
  <si>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</si>
  <si>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</si>
  <si>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</si>
  <si>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</si>
  <si>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</si>
  <si>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</si>
  <si>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</si>
  <si>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</si>
  <si>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</si>
  <si>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</si>
  <si>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</si>
  <si>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</si>
  <si>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</si>
  <si>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</si>
  <si>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</si>
  <si>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</si>
  <si>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</si>
  <si>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</si>
  <si>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</si>
  <si>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</si>
  <si>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</si>
  <si>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</si>
  <si>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</si>
  <si>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</si>
  <si>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</si>
  <si>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</si>
  <si>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</si>
  <si>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</si>
  <si>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</si>
  <si>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</si>
  <si>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</si>
  <si>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</si>
  <si>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</si>
  <si>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</si>
  <si>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</si>
  <si>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</si>
  <si>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</si>
  <si>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</si>
  <si>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</si>
  <si>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</si>
  <si>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</si>
  <si>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</si>
  <si>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</si>
  <si>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</si>
  <si>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</si>
  <si>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</si>
  <si>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</si>
  <si>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</si>
  <si>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</si>
  <si>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</si>
  <si>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</si>
  <si>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</si>
  <si>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</si>
  <si>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</si>
  <si>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</si>
  <si>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</si>
  <si>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</si>
  <si>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</si>
  <si>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</si>
  <si>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</si>
  <si>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</si>
  <si>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</si>
  <si>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</si>
  <si>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</si>
  <si>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</si>
  <si>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</si>
  <si>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</si>
  <si>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</si>
  <si>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</si>
  <si>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</si>
  <si>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</si>
  <si>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</si>
  <si>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</si>
  <si>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</si>
  <si>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</si>
  <si>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</si>
  <si>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</si>
  <si>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</si>
  <si>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</si>
  <si>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</si>
  <si>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</si>
  <si>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</si>
  <si>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</si>
  <si>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</si>
  <si>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</si>
  <si>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</si>
  <si>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</si>
  <si>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</si>
  <si>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</si>
  <si>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</si>
  <si>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</si>
  <si>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</si>
  <si>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</si>
  <si>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</si>
  <si>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</si>
  <si>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</si>
  <si>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</si>
  <si>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</si>
  <si>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</si>
  <si>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</si>
  <si>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</si>
  <si>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</si>
  <si>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</si>
  <si>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</si>
  <si>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</si>
  <si>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</si>
  <si>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</si>
  <si>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</si>
  <si>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</si>
  <si>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</si>
  <si>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</si>
  <si>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</si>
  <si>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</si>
  <si>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</si>
  <si>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</si>
  <si>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</si>
  <si>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</si>
  <si>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</si>
  <si>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</si>
  <si>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</si>
  <si>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</si>
  <si>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</si>
  <si>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</si>
  <si>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</si>
  <si>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</si>
  <si>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</si>
  <si>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</si>
  <si>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</si>
  <si>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</si>
  <si>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</si>
  <si>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</si>
  <si>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</si>
  <si>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</si>
  <si>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</si>
  <si>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</si>
  <si>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</si>
  <si>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</si>
  <si>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</si>
  <si>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</si>
  <si>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</si>
  <si>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</si>
  <si>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</si>
  <si>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</si>
  <si>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</si>
  <si>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</si>
  <si>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</si>
  <si>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</si>
  <si>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</si>
  <si>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</si>
  <si>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</si>
  <si>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</si>
  <si>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</si>
  <si>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</si>
  <si>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</si>
  <si>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</si>
  <si>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</si>
  <si>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</si>
  <si>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</si>
  <si>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</si>
  <si>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</si>
  <si>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</si>
  <si>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</si>
  <si>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</si>
  <si>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</si>
  <si>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</si>
  <si>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</si>
  <si>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</si>
  <si>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</si>
  <si>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</si>
  <si>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</si>
  <si>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</si>
  <si>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</si>
  <si>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</si>
  <si>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</si>
  <si>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</si>
  <si>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</si>
  <si>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</si>
  <si>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</si>
  <si>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</si>
  <si>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</si>
  <si>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</si>
  <si>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</si>
  <si>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</si>
  <si>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</si>
  <si>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</si>
  <si>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</si>
  <si>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</si>
  <si>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</si>
  <si>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</si>
  <si>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</si>
  <si>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</si>
  <si>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</si>
  <si>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</si>
  <si>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</si>
  <si>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</si>
  <si>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</si>
  <si>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</si>
  <si>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</si>
  <si>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</si>
  <si>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</si>
  <si>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</si>
  <si>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</si>
  <si>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</si>
  <si>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</si>
  <si>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</si>
  <si>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</si>
  <si>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</si>
  <si>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</si>
  <si>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</si>
  <si>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</si>
  <si>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</si>
  <si>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</si>
  <si>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</si>
  <si>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</si>
  <si>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</si>
  <si>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</si>
  <si>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</si>
  <si>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</si>
  <si>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</si>
  <si>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</si>
  <si>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</si>
  <si>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</si>
  <si>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</si>
  <si>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</si>
  <si>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</si>
  <si>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</si>
  <si>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</si>
  <si>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</si>
  <si>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</si>
  <si>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</si>
  <si>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</si>
  <si>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</si>
  <si>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</si>
  <si>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</si>
  <si>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</si>
  <si>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</si>
  <si>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</si>
  <si>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</si>
  <si>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</si>
  <si>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</si>
  <si>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</si>
  <si>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</si>
  <si>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</si>
  <si>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</si>
  <si>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</si>
  <si>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</si>
  <si>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</si>
  <si>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</si>
  <si>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</si>
  <si>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</si>
  <si>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</si>
  <si>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</si>
  <si>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</si>
  <si>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</si>
  <si>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</si>
  <si>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</si>
  <si>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</si>
  <si>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</si>
  <si>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</si>
  <si>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</si>
  <si>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</si>
  <si>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</si>
  <si>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</si>
  <si>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</si>
  <si>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</si>
  <si>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</si>
  <si>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</si>
  <si>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</si>
  <si>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</si>
  <si>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</si>
  <si>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</si>
  <si>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</si>
  <si>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</si>
  <si>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</si>
  <si>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</si>
  <si>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</si>
  <si>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</si>
  <si>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</si>
  <si>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</si>
  <si>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</si>
  <si>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</si>
  <si>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</si>
  <si>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</si>
  <si>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</si>
  <si>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</si>
  <si>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</si>
  <si>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</si>
  <si>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</si>
  <si>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</si>
  <si>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</si>
  <si>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</si>
  <si>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</si>
  <si>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</si>
  <si>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</si>
  <si>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</si>
  <si>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</si>
  <si>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</si>
  <si>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</si>
  <si>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</si>
  <si>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</si>
  <si>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</si>
  <si>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</si>
  <si>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</si>
  <si>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</si>
  <si>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</si>
  <si>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</si>
  <si>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</si>
  <si>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</si>
  <si>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</si>
  <si>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</si>
  <si>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</si>
  <si>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</si>
  <si>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</si>
  <si>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</si>
  <si>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</si>
  <si>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</si>
  <si>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</si>
  <si>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</si>
  <si>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</si>
  <si>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</si>
  <si>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</si>
  <si>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</si>
  <si>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</si>
  <si>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</si>
  <si>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</si>
  <si>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</si>
  <si>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</si>
  <si>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</si>
  <si>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</si>
  <si>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</si>
  <si>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</si>
  <si>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</si>
  <si>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</si>
  <si>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</si>
  <si>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</si>
  <si>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</si>
  <si>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</si>
  <si>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</si>
  <si>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</si>
  <si>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</si>
  <si>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</si>
  <si>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</si>
  <si>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</si>
  <si>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</si>
  <si>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</si>
  <si>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</si>
  <si>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</si>
  <si>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</si>
  <si>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</si>
  <si>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</si>
  <si>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</si>
  <si>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</si>
  <si>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</si>
  <si>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</si>
  <si>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</si>
  <si>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</si>
  <si>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</si>
  <si>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</si>
  <si>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</si>
  <si>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</si>
  <si>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</si>
  <si>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</si>
  <si>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</si>
  <si>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</si>
  <si>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</si>
  <si>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</si>
  <si>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</si>
  <si>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</si>
  <si>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</si>
  <si>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</si>
  <si>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</si>
  <si>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</si>
  <si>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</si>
  <si>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</si>
  <si>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</si>
  <si>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</si>
  <si>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</si>
  <si>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</si>
  <si>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</si>
  <si>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</si>
  <si>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</si>
  <si>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</si>
  <si>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</si>
  <si>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</si>
  <si>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</si>
  <si>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</si>
  <si>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</si>
  <si>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</si>
  <si>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</si>
  <si>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</si>
  <si>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</si>
  <si>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</si>
  <si>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</si>
  <si>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</si>
  <si>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</si>
  <si>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</si>
  <si>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</si>
  <si>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</si>
  <si>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</si>
  <si>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</si>
  <si>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</si>
  <si>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</si>
  <si>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</si>
  <si>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</si>
  <si>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</si>
  <si>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</si>
  <si>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</si>
  <si>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</si>
  <si>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</si>
  <si>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</si>
  <si>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</si>
  <si>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</si>
  <si>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</si>
  <si>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</si>
  <si>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</si>
  <si>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</si>
  <si>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</si>
  <si>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</si>
  <si>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</si>
  <si>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</si>
  <si>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</si>
  <si>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</si>
  <si>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</si>
  <si>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</si>
  <si>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</si>
  <si>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</si>
  <si>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</si>
  <si>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</si>
  <si>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</si>
  <si>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</si>
  <si>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</si>
  <si>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</si>
  <si>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</si>
  <si>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</si>
  <si>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</si>
  <si>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</si>
  <si>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</si>
  <si>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</si>
  <si>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</si>
  <si>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</si>
  <si>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</si>
  <si>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</si>
  <si>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</si>
  <si>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</si>
  <si>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</si>
  <si>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</si>
  <si>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</si>
  <si>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</si>
  <si>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</si>
  <si>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</si>
  <si>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</si>
  <si>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</si>
  <si>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</si>
  <si>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</si>
  <si>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</si>
  <si>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</si>
  <si>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</si>
  <si>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</si>
  <si>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</si>
  <si>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</si>
  <si>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</si>
  <si>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</si>
  <si>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</si>
  <si>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</si>
  <si>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</si>
  <si>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</si>
  <si>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</si>
  <si>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</si>
  <si>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</si>
  <si>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</si>
  <si>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</si>
  <si>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</si>
  <si>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</si>
  <si>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</si>
  <si>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</si>
  <si>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</si>
  <si>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</si>
  <si>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</si>
  <si>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</si>
  <si>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</si>
  <si>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</si>
  <si>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</si>
  <si>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</si>
  <si>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</si>
  <si>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</si>
  <si>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</si>
  <si>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</si>
  <si>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</si>
  <si>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</si>
  <si>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</si>
  <si>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</si>
  <si>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</si>
  <si>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</si>
  <si>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</si>
  <si>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</si>
  <si>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</si>
  <si>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</si>
  <si>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</si>
  <si>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</si>
  <si>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</si>
  <si>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</si>
  <si>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</si>
  <si>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</si>
  <si>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</si>
  <si>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</si>
  <si>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</si>
  <si>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</si>
  <si>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</si>
  <si>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</si>
  <si>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</si>
  <si>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</si>
  <si>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</si>
  <si>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</si>
  <si>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</si>
  <si>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</si>
  <si>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</si>
  <si>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</si>
  <si>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</si>
  <si>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</si>
  <si>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</si>
  <si>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</si>
  <si>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</si>
  <si>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</si>
  <si>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</si>
  <si>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</si>
  <si>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</si>
  <si>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</si>
  <si>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</si>
  <si>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</si>
  <si>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</si>
  <si>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</si>
  <si>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</si>
  <si>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</si>
  <si>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</si>
  <si>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</si>
  <si>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</si>
  <si>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</si>
  <si>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</si>
  <si>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</si>
  <si>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</si>
  <si>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</si>
  <si>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</si>
  <si>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</si>
  <si>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</si>
  <si>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</si>
  <si>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</si>
  <si>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</si>
  <si>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</si>
  <si>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</si>
  <si>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</si>
  <si>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</si>
  <si>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</si>
  <si>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</si>
  <si>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</si>
  <si>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</si>
  <si>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</si>
  <si>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</si>
  <si>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</si>
  <si>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</si>
  <si>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</si>
  <si>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</si>
  <si>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</si>
  <si>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</si>
  <si>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</si>
  <si>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</si>
  <si>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</si>
  <si>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</si>
  <si>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</si>
  <si>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</si>
  <si>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</si>
  <si>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</si>
  <si>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</si>
  <si>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</si>
  <si>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</si>
  <si>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</si>
  <si>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</si>
  <si>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</si>
  <si>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</si>
  <si>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</si>
  <si>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</si>
  <si>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</si>
  <si>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</si>
  <si>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</si>
  <si>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</si>
  <si>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</si>
  <si>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</si>
  <si>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</si>
  <si>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</si>
  <si>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</si>
  <si>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</si>
  <si>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</si>
  <si>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</si>
  <si>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</si>
  <si>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</si>
  <si>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</si>
  <si>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</si>
  <si>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</si>
  <si>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</si>
  <si>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</si>
  <si>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</si>
  <si>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</si>
  <si>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</si>
  <si>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</si>
  <si>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</si>
  <si>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</si>
  <si>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</si>
  <si>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</si>
  <si>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</si>
  <si>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</si>
  <si>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</si>
  <si>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</si>
  <si>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</si>
  <si>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</si>
  <si>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</si>
  <si>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</si>
  <si>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</si>
  <si>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</si>
  <si>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</si>
  <si>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</si>
  <si>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</si>
  <si>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</si>
  <si>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</si>
  <si>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</si>
  <si>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</si>
  <si>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</si>
  <si>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</si>
  <si>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</si>
  <si>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</si>
  <si>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</si>
  <si>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</si>
  <si>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</si>
  <si>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</si>
  <si>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</si>
  <si>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</si>
  <si>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</si>
  <si>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</si>
  <si>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</si>
  <si>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</si>
  <si>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</si>
  <si>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</si>
  <si>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</si>
  <si>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</si>
  <si>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</si>
  <si>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</si>
  <si>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</si>
  <si>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</si>
  <si>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</si>
  <si>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</si>
  <si>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</si>
  <si>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</si>
  <si>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</si>
  <si>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</si>
  <si>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</si>
  <si>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</si>
  <si>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</si>
  <si>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</si>
  <si>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</si>
  <si>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</si>
  <si>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</si>
  <si>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</si>
  <si>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</si>
  <si>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</si>
  <si>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</si>
  <si>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</si>
  <si>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</si>
  <si>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</si>
  <si>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</si>
  <si>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</si>
  <si>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</si>
  <si>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</si>
  <si>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</si>
  <si>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</si>
  <si>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</si>
  <si>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</si>
  <si>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</si>
  <si>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</si>
  <si>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</si>
  <si>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</si>
  <si>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</si>
  <si>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</si>
  <si>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</si>
  <si>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</si>
  <si>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</si>
  <si>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</si>
  <si>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</si>
  <si>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</si>
  <si>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</si>
  <si>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</si>
  <si>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</si>
  <si>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</si>
  <si>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</si>
  <si>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</si>
  <si>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</si>
  <si>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</si>
  <si>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</si>
  <si>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</si>
  <si>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</si>
  <si>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</si>
  <si>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</si>
  <si>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</si>
  <si>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</si>
  <si>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</si>
  <si>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</si>
  <si>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</si>
  <si>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</si>
  <si>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</si>
  <si>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</si>
  <si>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</si>
  <si>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</si>
  <si>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</si>
  <si>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</si>
  <si>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</si>
  <si>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</si>
  <si>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</si>
  <si>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</si>
  <si>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</si>
  <si>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</si>
  <si>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</si>
  <si>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</si>
  <si>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</si>
  <si>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</si>
  <si>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</si>
  <si>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</si>
  <si>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</si>
  <si>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</si>
  <si>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</si>
  <si>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</si>
  <si>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</si>
  <si>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</si>
  <si>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</si>
  <si>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</si>
  <si>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</si>
  <si>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</si>
  <si>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</si>
  <si>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</si>
  <si>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</si>
  <si>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</si>
  <si>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</si>
  <si>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</si>
  <si>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</si>
  <si>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</si>
  <si>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</si>
  <si>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</si>
  <si>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</si>
  <si>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</si>
  <si>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</si>
  <si>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</si>
  <si>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</si>
  <si>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</si>
  <si>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</si>
  <si>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</si>
  <si>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</si>
  <si>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</si>
  <si>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</si>
  <si>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</si>
  <si>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</si>
  <si>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</si>
  <si>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</si>
  <si>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</si>
  <si>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</si>
  <si>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</si>
  <si>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</si>
  <si>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</si>
  <si>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</si>
  <si>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</si>
  <si>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</si>
  <si>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</si>
  <si>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</si>
  <si>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</si>
  <si>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</si>
  <si>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</si>
  <si>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</si>
  <si>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</si>
  <si>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</si>
  <si>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</si>
  <si>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</si>
  <si>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</si>
  <si>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</si>
  <si>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</si>
  <si>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</si>
  <si>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</si>
  <si>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</si>
  <si>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</si>
  <si>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</si>
  <si>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</si>
  <si>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</si>
  <si>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</si>
  <si>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</si>
  <si>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</si>
  <si>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</si>
  <si>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</si>
  <si>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</si>
  <si>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</si>
  <si>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</si>
  <si>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</si>
  <si>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</si>
  <si>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</si>
  <si>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</si>
  <si>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</si>
  <si>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</si>
  <si>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</si>
  <si>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</si>
  <si>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</si>
  <si>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</si>
  <si>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</si>
  <si>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</si>
  <si>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</si>
  <si>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</si>
  <si>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</si>
  <si>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</si>
  <si>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</si>
  <si>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</si>
  <si>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</si>
  <si>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</si>
  <si>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</si>
  <si>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</si>
  <si>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</si>
  <si>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</si>
  <si>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</si>
  <si>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</si>
  <si>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</si>
  <si>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</si>
  <si>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</si>
  <si>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</si>
  <si>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</si>
  <si>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</si>
  <si>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</si>
  <si>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</si>
  <si>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</si>
  <si>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</si>
  <si>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</si>
  <si>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</si>
  <si>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</si>
  <si>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</si>
  <si>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</si>
  <si>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</si>
  <si>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</si>
  <si>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</si>
  <si>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</si>
  <si>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</si>
  <si>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</si>
  <si>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</si>
  <si>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</si>
  <si>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</si>
  <si>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</si>
  <si>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</si>
  <si>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</si>
  <si>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</si>
  <si>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</si>
  <si>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</si>
  <si>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</si>
  <si>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</si>
  <si>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</si>
  <si>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</si>
  <si>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</si>
  <si>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</si>
  <si>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</si>
  <si>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</si>
  <si>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</si>
  <si>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</si>
  <si>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</si>
  <si>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</si>
  <si>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</si>
  <si>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</si>
  <si>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</si>
  <si>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</si>
  <si>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</si>
  <si>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</si>
  <si>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</si>
  <si>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</si>
  <si>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</si>
  <si>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</si>
  <si>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</si>
  <si>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</si>
  <si>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</si>
  <si>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</si>
  <si>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</si>
  <si>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</si>
  <si>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</si>
  <si>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</si>
  <si>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</si>
  <si>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</si>
  <si>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</si>
  <si>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</si>
  <si>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</si>
  <si>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</si>
  <si>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</si>
  <si>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</si>
  <si>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</si>
  <si>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</si>
  <si>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</si>
  <si>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</si>
  <si>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</si>
  <si>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</si>
  <si>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</si>
  <si>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</si>
  <si>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</si>
  <si>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</si>
  <si>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</si>
  <si>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</si>
  <si>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</si>
  <si>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</si>
  <si>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</si>
  <si>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</si>
  <si>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</si>
  <si>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</si>
  <si>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</si>
  <si>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</si>
  <si>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</si>
  <si>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</si>
  <si>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</si>
  <si>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</si>
  <si>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</si>
  <si>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</si>
  <si>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</si>
  <si>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</si>
  <si>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</si>
  <si>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</si>
  <si>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</si>
  <si>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</si>
  <si>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</si>
  <si>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</si>
  <si>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</si>
  <si>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</si>
  <si>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</si>
  <si>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</si>
  <si>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</si>
  <si>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</si>
  <si>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</si>
  <si>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</si>
  <si>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</si>
  <si>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</si>
  <si>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</si>
  <si>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</si>
  <si>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</si>
  <si>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</si>
  <si>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</si>
  <si>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</si>
  <si>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</si>
  <si>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</si>
  <si>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</si>
  <si>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</si>
  <si>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</si>
  <si>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</si>
  <si>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</si>
  <si>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</si>
  <si>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</si>
  <si>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</si>
  <si>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</si>
  <si>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</si>
  <si>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</si>
  <si>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</si>
  <si>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</si>
  <si>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</si>
  <si>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</si>
  <si>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</si>
  <si>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</si>
  <si>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</si>
  <si>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</si>
  <si>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</si>
  <si>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</si>
  <si>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</si>
  <si>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</si>
  <si>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</si>
  <si>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</si>
  <si>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</si>
  <si>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</si>
  <si>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</si>
  <si>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</si>
  <si>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</si>
  <si>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</si>
  <si>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</si>
  <si>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</si>
  <si>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</si>
  <si>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</si>
  <si>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</si>
  <si>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</si>
  <si>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</si>
  <si>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</si>
  <si>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</si>
  <si>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</si>
  <si>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</si>
  <si>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</si>
  <si>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</si>
  <si>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</si>
  <si>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</si>
  <si>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</si>
  <si>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</si>
  <si>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</si>
  <si>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</si>
  <si>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</si>
  <si>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</si>
  <si>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</si>
  <si>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</si>
  <si>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</si>
  <si>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</si>
  <si>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</si>
  <si>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</si>
  <si>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</si>
  <si>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</si>
  <si>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</si>
  <si>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</si>
  <si>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</si>
  <si>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</si>
  <si>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</si>
  <si>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</si>
  <si>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</si>
  <si>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</si>
  <si>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</si>
  <si>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</si>
  <si>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</si>
  <si>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</si>
  <si>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</si>
  <si>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</si>
  <si>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</si>
  <si>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</si>
  <si>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</si>
  <si>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</si>
  <si>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</si>
  <si>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</si>
  <si>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</si>
  <si>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</si>
  <si>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</si>
  <si>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</si>
  <si>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</si>
  <si>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</si>
  <si>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</si>
  <si>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</si>
  <si>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</si>
  <si>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</si>
  <si>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</si>
  <si>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</si>
  <si>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</si>
  <si>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</si>
  <si>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</si>
  <si>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</si>
  <si>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</si>
  <si>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</si>
  <si>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</si>
  <si>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</si>
  <si>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</si>
  <si>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</si>
  <si>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</si>
  <si>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</si>
  <si>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</si>
  <si>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</si>
  <si>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</si>
  <si>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</si>
  <si>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</si>
  <si>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</si>
  <si>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</si>
  <si>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</si>
  <si>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</si>
  <si>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</si>
  <si>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</si>
  <si>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</si>
  <si>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</si>
  <si>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</si>
  <si>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</si>
  <si>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</si>
  <si>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</si>
  <si>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</si>
  <si>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</si>
  <si>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</si>
  <si>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</si>
  <si>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</si>
  <si>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</si>
  <si>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</si>
  <si>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</si>
  <si>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</si>
  <si>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</si>
  <si>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</si>
  <si>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</si>
  <si>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</si>
  <si>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</si>
  <si>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</si>
  <si>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</si>
  <si>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</si>
  <si>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</si>
  <si>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</si>
  <si>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</si>
  <si>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</si>
  <si>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</si>
  <si>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</si>
  <si>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</si>
  <si>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</si>
  <si>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</si>
  <si>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</si>
  <si>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</si>
  <si>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</si>
  <si>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</si>
  <si>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</si>
  <si>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</si>
  <si>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</si>
  <si>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</si>
  <si>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</si>
  <si>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</si>
  <si>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</si>
  <si>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</si>
  <si>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</si>
  <si>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</si>
  <si>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</si>
  <si>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</si>
  <si>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</si>
  <si>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</si>
  <si>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</si>
  <si>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</si>
  <si>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</si>
  <si>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</si>
  <si>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</si>
  <si>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</si>
  <si>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</si>
  <si>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</si>
  <si>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</si>
  <si>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</si>
  <si>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</si>
  <si>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</si>
  <si>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</si>
  <si>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</si>
  <si>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</si>
  <si>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</si>
  <si>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</si>
  <si>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</si>
  <si>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</si>
  <si>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</si>
  <si>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</si>
  <si>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</si>
  <si>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</si>
  <si>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</si>
  <si>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</si>
  <si>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</si>
  <si>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</si>
  <si>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</si>
  <si>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</si>
  <si>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</si>
  <si>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</si>
  <si>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</si>
  <si>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</si>
  <si>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</si>
  <si>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</si>
  <si>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</si>
  <si>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</si>
  <si>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</si>
  <si>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</si>
  <si>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</si>
  <si>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</si>
  <si>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</si>
  <si>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</si>
  <si>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</si>
  <si>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</si>
  <si>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</si>
  <si>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</si>
  <si>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</si>
  <si>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</si>
  <si>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</si>
  <si>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</si>
  <si>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</si>
  <si>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</si>
  <si>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</si>
  <si>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</si>
  <si>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</si>
  <si>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</si>
  <si>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</si>
  <si>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</si>
  <si>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</si>
  <si>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</si>
  <si>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</si>
  <si>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</si>
  <si>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</si>
  <si>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</si>
  <si>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</si>
  <si>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</si>
  <si>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</si>
  <si>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</si>
  <si>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</si>
  <si>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</si>
  <si>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</si>
  <si>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</si>
  <si>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</si>
  <si>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</si>
  <si>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</si>
  <si>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</si>
  <si>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</si>
  <si>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</si>
  <si>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</si>
  <si>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</si>
  <si>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</si>
  <si>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</si>
  <si>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</si>
  <si>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</si>
  <si>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</si>
  <si>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</si>
  <si>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</si>
  <si>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</si>
  <si>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</si>
  <si>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</si>
  <si>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</si>
  <si>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</si>
  <si>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</si>
  <si>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</si>
  <si>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</si>
  <si>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</si>
  <si>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</si>
  <si>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</si>
  <si>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</si>
  <si>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</si>
  <si>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</si>
  <si>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</si>
  <si>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</si>
  <si>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</si>
  <si>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</si>
  <si>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</si>
  <si>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</si>
  <si>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</si>
  <si>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</si>
  <si>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</si>
  <si>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</si>
  <si>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</si>
  <si>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</si>
  <si>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</si>
  <si>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</si>
  <si>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</si>
  <si>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</si>
  <si>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</si>
  <si>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</si>
  <si>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</si>
  <si>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</si>
  <si>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</si>
  <si>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</si>
  <si>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</si>
  <si>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</si>
  <si>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</si>
  <si>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</si>
  <si>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</si>
  <si>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</si>
  <si>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</si>
  <si>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</si>
  <si>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</si>
  <si>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</si>
  <si>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</si>
  <si>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</si>
  <si>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</si>
  <si>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</si>
  <si>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</si>
  <si>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</si>
  <si>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</si>
  <si>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</si>
  <si>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</si>
  <si>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</si>
  <si>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</si>
  <si>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</si>
  <si>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</si>
  <si>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</si>
  <si>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</si>
  <si>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</si>
  <si>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</si>
  <si>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</si>
  <si>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</si>
  <si>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</si>
  <si>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</si>
  <si>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</si>
  <si>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</si>
  <si>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</si>
  <si>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</si>
  <si>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</si>
  <si>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</si>
  <si>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</si>
  <si>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</si>
  <si>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</si>
  <si>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</si>
  <si>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</si>
  <si>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</si>
  <si>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</si>
  <si>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</si>
  <si>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</si>
  <si>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</si>
  <si>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</si>
  <si>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</si>
  <si>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</si>
  <si>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</si>
  <si>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</si>
  <si>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</si>
  <si>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</si>
  <si>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</si>
  <si>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</si>
  <si>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</si>
  <si>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</si>
  <si>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</si>
  <si>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</si>
  <si>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</si>
  <si>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</si>
  <si>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</si>
  <si>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</si>
  <si>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</si>
  <si>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</si>
  <si>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</si>
  <si>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</si>
  <si>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</si>
  <si>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</si>
  <si>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</si>
  <si>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</si>
  <si>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</si>
  <si>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</si>
  <si>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</si>
  <si>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</si>
  <si>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</si>
  <si>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</si>
  <si>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</si>
  <si>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</si>
  <si>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</si>
  <si>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</si>
  <si>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</si>
  <si>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</si>
  <si>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</si>
  <si>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</si>
  <si>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</si>
  <si>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</si>
  <si>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</si>
  <si>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</si>
  <si>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</si>
  <si>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</si>
  <si>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</si>
  <si>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</si>
  <si>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</si>
  <si>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</si>
  <si>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</si>
  <si>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</si>
  <si>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</si>
  <si>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</si>
  <si>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</si>
  <si>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</si>
  <si>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</si>
  <si>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</si>
  <si>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</si>
  <si>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</si>
  <si>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</si>
  <si>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</si>
  <si>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</si>
  <si>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</si>
  <si>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</si>
  <si>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</si>
  <si>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</si>
  <si>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</si>
  <si>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</si>
  <si>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</si>
  <si>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</si>
  <si>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</si>
  <si>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</si>
  <si>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</si>
  <si>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</si>
  <si>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</si>
  <si>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</si>
  <si>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</si>
  <si>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</si>
  <si>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</si>
  <si>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</si>
  <si>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</si>
  <si>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</si>
  <si>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</si>
  <si>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</si>
  <si>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</si>
  <si>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</si>
  <si>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</si>
  <si>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</si>
  <si>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</si>
  <si>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</si>
  <si>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</si>
  <si>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</si>
  <si>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</si>
  <si>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</si>
  <si>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</si>
  <si>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</si>
  <si>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</si>
  <si>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</si>
  <si>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</si>
  <si>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</si>
  <si>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</si>
  <si>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</si>
  <si>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</si>
  <si>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</si>
  <si>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</si>
  <si>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</si>
  <si>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</si>
  <si>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</si>
  <si>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</si>
  <si>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</si>
  <si>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</si>
  <si>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</si>
  <si>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</si>
  <si>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</si>
  <si>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</si>
  <si>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</si>
  <si>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</si>
  <si>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</si>
  <si>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</si>
  <si>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</si>
  <si>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</si>
  <si>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</si>
  <si>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</si>
  <si>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</si>
  <si>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</si>
  <si>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</si>
  <si>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</si>
  <si>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</si>
  <si>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</si>
  <si>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</si>
  <si>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</si>
  <si>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</si>
  <si>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</si>
  <si>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</si>
  <si>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</si>
  <si>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</si>
  <si>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</si>
  <si>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</si>
  <si>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</si>
  <si>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</si>
  <si>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</si>
  <si>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</si>
  <si>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</si>
  <si>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</si>
  <si>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</si>
  <si>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</si>
  <si>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</si>
  <si>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</si>
  <si>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</si>
  <si>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</si>
  <si>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</si>
  <si>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</si>
  <si>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</si>
  <si>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</si>
  <si>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</si>
  <si>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</si>
  <si>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</si>
  <si>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</si>
  <si>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</si>
  <si>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</si>
  <si>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</si>
  <si>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</si>
  <si>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</si>
  <si>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</si>
  <si>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</si>
  <si>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</si>
  <si>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</si>
  <si>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</si>
  <si>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</si>
  <si>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</si>
  <si>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</si>
  <si>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</si>
  <si>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</si>
  <si>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</si>
  <si>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</si>
  <si>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</si>
  <si>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</si>
  <si>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</si>
  <si>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</si>
  <si>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</si>
  <si>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</si>
  <si>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</si>
  <si>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</si>
  <si>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</si>
  <si>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</si>
  <si>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</si>
  <si>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</si>
  <si>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</si>
  <si>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</si>
  <si>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</si>
  <si>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</si>
  <si>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</si>
  <si>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</si>
  <si>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</si>
  <si>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</si>
  <si>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</si>
  <si>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</si>
  <si>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</si>
  <si>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</si>
  <si>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</si>
  <si>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</si>
  <si>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</si>
  <si>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</si>
  <si>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</si>
  <si>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</si>
  <si>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</si>
  <si>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</si>
  <si>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</si>
  <si>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</si>
  <si>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</si>
  <si>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</si>
  <si>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</si>
  <si>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</si>
  <si>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</si>
  <si>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</si>
  <si>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</si>
  <si>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</si>
  <si>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</si>
  <si>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</si>
  <si>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</si>
  <si>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</si>
  <si>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</si>
  <si>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</si>
  <si>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</si>
  <si>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</si>
  <si>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</si>
  <si>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</si>
  <si>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</si>
  <si>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</si>
  <si>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</si>
  <si>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</si>
  <si>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</si>
  <si>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</si>
  <si>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</si>
  <si>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</si>
  <si>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</si>
  <si>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</si>
  <si>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</si>
  <si>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</si>
  <si>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</si>
  <si>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</si>
  <si>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</si>
  <si>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</si>
  <si>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</si>
  <si>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</si>
  <si>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</si>
  <si>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</si>
  <si>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</si>
  <si>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</si>
  <si>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</si>
  <si>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</si>
  <si>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</si>
  <si>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</si>
  <si>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</si>
  <si>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</si>
  <si>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</si>
  <si>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</si>
  <si>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</si>
  <si>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</si>
  <si>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</si>
  <si>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</si>
  <si>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</si>
  <si>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</si>
  <si>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</si>
  <si>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</si>
  <si>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</si>
  <si>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</si>
  <si>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</si>
  <si>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</si>
  <si>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</si>
  <si>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</si>
  <si>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</si>
  <si>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</si>
  <si>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</si>
  <si>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</si>
  <si>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</si>
  <si>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</si>
  <si>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</si>
  <si>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</si>
  <si>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</si>
  <si>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</si>
  <si>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</si>
  <si>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</si>
  <si>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</si>
  <si>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</si>
  <si>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</si>
  <si>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</si>
  <si>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</si>
  <si>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</si>
  <si>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</si>
  <si>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</si>
  <si>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</si>
  <si>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</si>
  <si>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</si>
  <si>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</si>
  <si>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</si>
  <si>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</si>
  <si>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</si>
  <si>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</si>
  <si>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</si>
  <si>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</si>
  <si>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</si>
  <si>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</si>
  <si>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</si>
  <si>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</si>
  <si>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</si>
  <si>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</si>
  <si>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</si>
  <si>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</si>
  <si>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</si>
  <si>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</si>
  <si>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</si>
  <si>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</si>
  <si>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</si>
  <si>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</si>
  <si>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</si>
  <si>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</si>
  <si>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</si>
  <si>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</si>
  <si>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</si>
  <si>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</si>
  <si>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</si>
  <si>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</si>
  <si>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</si>
  <si>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</si>
  <si>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</si>
  <si>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</si>
  <si>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</si>
  <si>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</si>
  <si>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</si>
  <si>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</si>
  <si>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</si>
  <si>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</si>
  <si>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</si>
  <si>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</si>
  <si>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</si>
  <si>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</si>
  <si>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</si>
  <si>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</si>
  <si>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</si>
  <si>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</si>
  <si>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</si>
  <si>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</si>
  <si>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</si>
  <si>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</si>
  <si>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</si>
  <si>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</si>
  <si>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</si>
  <si>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</si>
  <si>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</si>
  <si>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</si>
  <si>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</si>
  <si>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</si>
  <si>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</si>
  <si>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</si>
  <si>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</si>
  <si>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</si>
  <si>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</si>
  <si>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</si>
  <si>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</si>
  <si>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</si>
  <si>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</si>
  <si>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</si>
  <si>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</si>
  <si>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</si>
  <si>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</si>
  <si>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</si>
  <si>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</si>
  <si>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</si>
  <si>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</si>
  <si>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</si>
  <si>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</si>
  <si>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</si>
  <si>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</si>
  <si>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</si>
  <si>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</si>
  <si>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</si>
  <si>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</si>
  <si>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</si>
  <si>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</si>
  <si>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</si>
  <si>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</si>
  <si>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</si>
  <si>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</si>
  <si>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</si>
  <si>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</si>
  <si>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</si>
  <si>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</si>
  <si>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</si>
  <si>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</si>
  <si>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</si>
  <si>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</si>
  <si>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</si>
  <si>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</si>
  <si>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</si>
  <si>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</si>
  <si>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</si>
  <si>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</si>
  <si>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</si>
  <si>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</si>
  <si>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</si>
  <si>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</si>
  <si>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</si>
  <si>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</si>
  <si>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</si>
  <si>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</si>
  <si>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</si>
  <si>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</si>
  <si>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</si>
  <si>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</si>
  <si>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</si>
  <si>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</si>
  <si>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</si>
  <si>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</si>
  <si>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</si>
  <si>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</si>
  <si>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</si>
  <si>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</si>
  <si>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</si>
  <si>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</si>
  <si>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</si>
  <si>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</si>
  <si>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</si>
  <si>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</si>
  <si>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</si>
  <si>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</si>
  <si>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</si>
  <si>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</si>
  <si>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</si>
  <si>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</si>
  <si>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</si>
  <si>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</si>
  <si>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</si>
  <si>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</si>
  <si>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</si>
  <si>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</si>
  <si>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</si>
  <si>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</si>
  <si>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</si>
  <si>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</si>
  <si>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</si>
  <si>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</si>
  <si>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</si>
  <si>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</si>
  <si>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</si>
  <si>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</si>
  <si>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</si>
  <si>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</si>
  <si>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</si>
  <si>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</si>
  <si>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</si>
  <si>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</si>
  <si>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</si>
  <si>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</si>
  <si>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</si>
  <si>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</si>
  <si>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</si>
  <si>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</si>
  <si>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</si>
  <si>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</si>
  <si>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</si>
  <si>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</si>
  <si>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</si>
  <si>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</si>
  <si>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</si>
  <si>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</si>
  <si>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</si>
  <si>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</si>
  <si>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</si>
  <si>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</si>
  <si>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</si>
  <si>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</si>
  <si>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</si>
  <si>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</si>
  <si>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</si>
  <si>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</si>
  <si>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</si>
  <si>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</si>
  <si>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</si>
  <si>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</si>
  <si>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</si>
  <si>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</si>
  <si>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</si>
  <si>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</si>
  <si>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</si>
  <si>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</si>
  <si>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</si>
  <si>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</si>
  <si>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</si>
  <si>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</si>
  <si>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</si>
  <si>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</si>
  <si>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</si>
  <si>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</si>
  <si>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</si>
  <si>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</si>
  <si>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</si>
  <si>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</si>
  <si>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</si>
  <si>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</si>
  <si>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</si>
  <si>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</si>
  <si>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</si>
  <si>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</si>
  <si>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</si>
  <si>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</si>
  <si>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</si>
  <si>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</si>
  <si>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</si>
  <si>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</si>
  <si>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</si>
  <si>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</si>
  <si>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</si>
  <si>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</si>
  <si>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</si>
  <si>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</si>
  <si>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</si>
  <si>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</si>
  <si>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</si>
  <si>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</si>
  <si>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</si>
  <si>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</si>
  <si>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</si>
  <si>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</si>
  <si>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</si>
  <si>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</si>
  <si>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</si>
  <si>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</si>
  <si>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</si>
  <si>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</si>
  <si>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</si>
  <si>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</si>
  <si>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</si>
  <si>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</si>
  <si>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</si>
  <si>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</si>
  <si>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</si>
  <si>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</si>
  <si>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</si>
  <si>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</si>
  <si>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</si>
  <si>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</si>
  <si>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</si>
  <si>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</si>
  <si>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</si>
  <si>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</si>
  <si>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</si>
  <si>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</si>
  <si>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</si>
  <si>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</si>
  <si>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</si>
  <si>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</si>
  <si>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</si>
  <si>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</si>
  <si>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</si>
  <si>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</si>
  <si>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</si>
  <si>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</si>
  <si>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</si>
  <si>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</si>
  <si>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</si>
  <si>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</si>
  <si>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</si>
  <si>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</si>
  <si>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</si>
  <si>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</si>
  <si>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</si>
  <si>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</si>
  <si>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</si>
  <si>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</si>
  <si>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</si>
  <si>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</si>
  <si>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</si>
  <si>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</si>
  <si>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</si>
  <si>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</si>
  <si>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</si>
  <si>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</si>
  <si>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</si>
  <si>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</si>
  <si>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</si>
  <si>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</si>
  <si>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</si>
  <si>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</si>
  <si>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</si>
  <si>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</si>
  <si>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</si>
  <si>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</si>
  <si>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</si>
  <si>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</si>
  <si>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</si>
  <si>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</si>
  <si>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</si>
  <si>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</si>
  <si>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</si>
  <si>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</si>
  <si>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</si>
  <si>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</si>
  <si>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</si>
  <si>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</si>
  <si>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</si>
  <si>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</si>
  <si>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</si>
  <si>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</si>
  <si>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</si>
  <si>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</si>
  <si>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</si>
  <si>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</si>
  <si>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</si>
  <si>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</si>
  <si>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</si>
  <si>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</si>
  <si>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</si>
  <si>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</si>
  <si>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</si>
  <si>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</si>
  <si>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</si>
  <si>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</si>
  <si>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</si>
  <si>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</si>
  <si>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</si>
  <si>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</si>
  <si>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</si>
  <si>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</si>
  <si>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</si>
  <si>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</si>
  <si>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</si>
  <si>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</si>
  <si>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</si>
  <si>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</si>
  <si>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</si>
  <si>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</si>
  <si>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</si>
  <si>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</si>
  <si>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</si>
  <si>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</si>
  <si>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</si>
  <si>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</si>
  <si>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</si>
  <si>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</si>
  <si>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</si>
  <si>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</si>
  <si>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</si>
  <si>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</si>
  <si>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</si>
  <si>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</si>
  <si>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</si>
  <si>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</si>
  <si>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</si>
  <si>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</si>
  <si>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</si>
  <si>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</si>
  <si>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</si>
  <si>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</si>
  <si>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</si>
  <si>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</si>
  <si>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</si>
  <si>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</si>
  <si>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</si>
  <si>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</si>
  <si>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</si>
  <si>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</si>
  <si>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</si>
  <si>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</si>
  <si>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</si>
  <si>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</si>
  <si>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</si>
  <si>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</si>
  <si>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</si>
  <si>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</si>
  <si>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</si>
  <si>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</si>
  <si>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</si>
  <si>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</si>
  <si>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</si>
  <si>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</si>
  <si>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</si>
  <si>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</si>
  <si>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</si>
  <si>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</si>
  <si>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</si>
  <si>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</si>
  <si>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</si>
  <si>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</si>
  <si>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</si>
  <si>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</si>
  <si>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</si>
  <si>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</si>
  <si>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</si>
  <si>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</si>
  <si>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</si>
  <si>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</si>
  <si>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</si>
  <si>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</si>
  <si>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</si>
  <si>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</si>
  <si>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</si>
  <si>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</si>
  <si>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</si>
  <si>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</si>
  <si>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</si>
  <si>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</si>
  <si>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</si>
  <si>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</si>
  <si>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</si>
  <si>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</si>
  <si>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</si>
  <si>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</si>
  <si>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</si>
  <si>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</si>
  <si>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</si>
  <si>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</si>
  <si>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</si>
  <si>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</si>
  <si>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</si>
  <si>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</si>
  <si>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</si>
  <si>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</si>
  <si>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</si>
  <si>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</si>
  <si>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</si>
  <si>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</si>
  <si>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</si>
  <si>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</si>
  <si>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</si>
  <si>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</si>
  <si>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</si>
  <si>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</si>
  <si>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</si>
  <si>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</si>
  <si>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</si>
  <si>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</si>
  <si>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</si>
  <si>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</si>
  <si>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</si>
  <si>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</si>
  <si>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</si>
  <si>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</si>
  <si>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</si>
  <si>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</si>
  <si>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</si>
  <si>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</si>
  <si>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</si>
  <si>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</si>
  <si>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</si>
  <si>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</si>
  <si>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</si>
  <si>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</si>
  <si>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</si>
  <si>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</si>
  <si>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</si>
  <si>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</si>
  <si>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</si>
  <si>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</si>
  <si>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</si>
  <si>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</si>
  <si>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</si>
  <si>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</si>
  <si>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</si>
  <si>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</si>
  <si>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</si>
  <si>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</si>
  <si>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</si>
  <si>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</si>
  <si>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</si>
  <si>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</si>
  <si>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</si>
  <si>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</si>
  <si>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</si>
  <si>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</si>
  <si>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</si>
  <si>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</si>
  <si>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</si>
  <si>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</si>
  <si>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</si>
  <si>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</si>
  <si>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</si>
  <si>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</si>
  <si>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</si>
  <si>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</si>
  <si>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</si>
  <si>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</si>
  <si>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</si>
  <si>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</si>
  <si>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</si>
  <si>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</si>
  <si>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</si>
  <si>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</si>
  <si>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</si>
  <si>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</si>
  <si>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</si>
  <si>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</si>
  <si>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</si>
  <si>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</si>
  <si>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</si>
  <si>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</si>
  <si>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</si>
  <si>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</si>
  <si>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</si>
  <si>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</si>
  <si>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</si>
  <si>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</si>
  <si>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</si>
  <si>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</si>
  <si>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</si>
  <si>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</si>
  <si>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</si>
  <si>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</si>
  <si>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</si>
  <si>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</si>
  <si>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</si>
  <si>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</si>
  <si>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</si>
  <si>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</si>
  <si>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</si>
  <si>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</si>
  <si>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</si>
  <si>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</si>
  <si>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</si>
  <si>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</si>
  <si>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</si>
  <si>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</si>
  <si>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</si>
  <si>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</si>
  <si>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</si>
  <si>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</si>
  <si>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</si>
  <si>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</si>
  <si>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</si>
  <si>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</si>
  <si>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</si>
  <si>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</si>
  <si>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</si>
  <si>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</si>
  <si>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</si>
  <si>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</si>
  <si>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</si>
  <si>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</si>
  <si>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</si>
  <si>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</si>
  <si>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</si>
  <si>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</si>
  <si>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</si>
  <si>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</si>
  <si>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</si>
  <si>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</si>
  <si>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</si>
  <si>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</si>
  <si>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</si>
  <si>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</si>
  <si>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</si>
  <si>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</si>
  <si>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</si>
  <si>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</si>
  <si>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</si>
  <si>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</si>
  <si>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</si>
  <si>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</si>
  <si>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</si>
  <si>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</si>
  <si>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</si>
  <si>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</si>
  <si>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</si>
  <si>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</si>
  <si>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</si>
  <si>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</si>
  <si>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</si>
  <si>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</si>
  <si>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</si>
  <si>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</si>
  <si>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</si>
  <si>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</si>
  <si>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</si>
  <si>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</si>
  <si>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</si>
  <si>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</si>
  <si>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</si>
  <si>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</si>
  <si>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</si>
  <si>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</si>
  <si>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</si>
  <si>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</si>
  <si>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</si>
  <si>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</si>
  <si>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</si>
  <si>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</si>
  <si>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</si>
  <si>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</si>
  <si>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</si>
  <si>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</si>
  <si>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</si>
  <si>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</si>
  <si>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</si>
  <si>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</si>
  <si>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</si>
  <si>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</si>
  <si>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</si>
  <si>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</si>
  <si>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</si>
  <si>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</si>
  <si>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</si>
  <si>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</si>
  <si>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</si>
  <si>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</si>
  <si>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</si>
  <si>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</si>
  <si>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</si>
  <si>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</si>
  <si>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</si>
  <si>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</si>
  <si>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</si>
  <si>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</si>
  <si>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</si>
  <si>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</si>
  <si>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</si>
  <si>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</si>
  <si>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</si>
  <si>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</si>
  <si>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</si>
  <si>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</si>
  <si>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</si>
  <si>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</si>
  <si>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</si>
  <si>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</si>
  <si>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</si>
  <si>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</si>
  <si>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</si>
  <si>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</si>
  <si>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</si>
  <si>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</si>
  <si>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</si>
  <si>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</si>
  <si>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</si>
  <si>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</si>
  <si>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</si>
  <si>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</si>
  <si>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</si>
  <si>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</si>
  <si>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</si>
  <si>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</si>
  <si>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</si>
  <si>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</si>
  <si>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</si>
  <si>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</si>
  <si>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</si>
  <si>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</si>
  <si>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</si>
  <si>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</si>
  <si>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</si>
  <si>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</si>
  <si>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</si>
  <si>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</si>
  <si>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</si>
  <si>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</si>
  <si>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</si>
  <si>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</si>
  <si>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</si>
  <si>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</si>
  <si>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</si>
  <si>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</si>
  <si>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</si>
  <si>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</si>
  <si>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</si>
  <si>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</si>
  <si>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</si>
  <si>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</si>
  <si>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</si>
  <si>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</si>
  <si>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</si>
  <si>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</si>
  <si>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</si>
  <si>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</si>
  <si>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</si>
  <si>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</si>
  <si>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</si>
  <si>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</si>
  <si>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</si>
  <si>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</si>
  <si>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</si>
  <si>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</si>
  <si>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</si>
  <si>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</si>
  <si>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</si>
  <si>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</si>
  <si>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</si>
  <si>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</si>
  <si>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</si>
  <si>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</si>
  <si>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</si>
  <si>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</si>
  <si>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</si>
  <si>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</si>
  <si>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</si>
  <si>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</si>
  <si>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</si>
  <si>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</si>
  <si>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</si>
  <si>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</si>
  <si>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</si>
  <si>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</si>
  <si>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</si>
  <si>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</si>
  <si>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</si>
  <si>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</si>
  <si>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</si>
  <si>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</si>
  <si>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</si>
  <si>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</si>
  <si>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</si>
  <si>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</si>
  <si>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</si>
  <si>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</si>
  <si>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</si>
  <si>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</si>
  <si>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</si>
  <si>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</si>
  <si>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</si>
  <si>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</si>
  <si>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</si>
  <si>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</si>
  <si>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</si>
  <si>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</si>
  <si>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</si>
  <si>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</si>
  <si>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</si>
  <si>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</si>
  <si>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</si>
  <si>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</si>
  <si>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</si>
  <si>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</si>
  <si>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</si>
  <si>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</si>
  <si>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</si>
  <si>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</si>
  <si>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</si>
  <si>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</si>
  <si>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</si>
  <si>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</si>
  <si>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</si>
  <si>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</si>
  <si>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</si>
  <si>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</si>
  <si>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</si>
  <si>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</si>
  <si>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</si>
  <si>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</si>
  <si>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</si>
  <si>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</si>
  <si>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</si>
  <si>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</si>
  <si>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</si>
  <si>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</si>
  <si>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</si>
  <si>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</si>
  <si>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</si>
  <si>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</si>
  <si>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</si>
  <si>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</si>
  <si>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</si>
  <si>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</si>
  <si>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</si>
  <si>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</si>
  <si>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</si>
  <si>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</si>
  <si>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</si>
  <si>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</si>
  <si>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</si>
  <si>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</si>
  <si>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</si>
  <si>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</si>
  <si>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</si>
  <si>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</si>
  <si>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</si>
  <si>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</si>
  <si>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</si>
  <si>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</si>
  <si>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</si>
  <si>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</si>
  <si>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</si>
  <si>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</si>
  <si>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</si>
  <si>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</si>
  <si>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</si>
  <si>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</si>
  <si>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</si>
  <si>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</si>
  <si>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</si>
  <si>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</si>
  <si>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</si>
  <si>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</si>
  <si>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</si>
  <si>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</si>
  <si>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</si>
  <si>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</si>
  <si>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</si>
  <si>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</si>
  <si>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</si>
  <si>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</si>
  <si>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</si>
  <si>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</si>
  <si>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</si>
  <si>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</si>
  <si>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</si>
  <si>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</si>
  <si>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</si>
  <si>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</si>
  <si>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</si>
  <si>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</si>
  <si>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</si>
  <si>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</si>
  <si>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</si>
  <si>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</si>
  <si>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</si>
  <si>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</si>
  <si>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</si>
  <si>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</si>
  <si>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</si>
  <si>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</si>
  <si>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</si>
  <si>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</si>
  <si>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</si>
  <si>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</si>
  <si>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</si>
  <si>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</si>
  <si>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</si>
  <si>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</si>
  <si>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</si>
  <si>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</si>
  <si>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</si>
  <si>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</si>
  <si>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</si>
  <si>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</si>
  <si>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</si>
  <si>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</si>
  <si>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</si>
  <si>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</si>
  <si>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</si>
  <si>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</si>
  <si>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</si>
  <si>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</si>
  <si>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</si>
  <si>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</si>
  <si>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</si>
  <si>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</si>
  <si>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</si>
  <si>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</si>
  <si>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</si>
  <si>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</si>
  <si>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</si>
  <si>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</si>
  <si>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</si>
  <si>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</si>
  <si>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</si>
  <si>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</si>
  <si>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</si>
  <si>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</si>
  <si>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</si>
  <si>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</si>
  <si>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</si>
  <si>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</si>
  <si>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</si>
  <si>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</si>
  <si>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</si>
  <si>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</si>
  <si>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</si>
  <si>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</si>
  <si>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</si>
  <si>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</si>
  <si>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</si>
  <si>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</si>
  <si>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</si>
  <si>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</si>
  <si>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</si>
  <si>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</si>
  <si>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</si>
  <si>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</si>
  <si>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</si>
  <si>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</si>
  <si>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</si>
  <si>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</si>
  <si>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</si>
  <si>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</si>
  <si>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</si>
  <si>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</si>
  <si>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</si>
  <si>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</si>
  <si>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</si>
  <si>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</si>
  <si>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</si>
  <si>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</si>
  <si>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</si>
  <si>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</si>
  <si>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</si>
  <si>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</si>
  <si>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</si>
  <si>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</si>
  <si>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</si>
  <si>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</si>
  <si>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</si>
  <si>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</si>
  <si>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</si>
  <si>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</si>
  <si>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</si>
  <si>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</si>
  <si>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</si>
  <si>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</si>
  <si>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</si>
  <si>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</si>
  <si>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</si>
  <si>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</si>
  <si>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</si>
  <si>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</si>
  <si>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</si>
  <si>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</si>
  <si>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</si>
  <si>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</si>
  <si>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</si>
  <si>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</si>
  <si>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</si>
  <si>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</si>
  <si>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</si>
  <si>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</si>
  <si>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</si>
  <si>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</si>
  <si>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</si>
  <si>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</si>
  <si>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</si>
  <si>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</si>
  <si>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</si>
  <si>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</si>
  <si>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</si>
  <si>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</si>
  <si>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</si>
  <si>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</si>
  <si>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</si>
  <si>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</si>
  <si>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</si>
  <si>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</si>
  <si>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</si>
  <si>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</si>
  <si>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</si>
  <si>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</si>
  <si>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</si>
  <si>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</si>
  <si>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</si>
  <si>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</si>
  <si>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</si>
  <si>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</si>
  <si>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</si>
  <si>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</si>
  <si>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</si>
  <si>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</si>
  <si>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</si>
  <si>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</si>
  <si>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</si>
  <si>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</si>
  <si>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</si>
  <si>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</si>
  <si>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</si>
  <si>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</si>
  <si>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</si>
  <si>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</si>
  <si>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</si>
  <si>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</si>
  <si>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</si>
  <si>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</si>
  <si>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</si>
  <si>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</si>
  <si>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</si>
  <si>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</si>
  <si>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</si>
  <si>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</si>
  <si>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</si>
  <si>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</si>
  <si>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</si>
  <si>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</si>
  <si>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</si>
  <si>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</si>
  <si>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</si>
  <si>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</si>
  <si>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</si>
  <si>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</si>
  <si>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</si>
  <si>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</si>
  <si>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</si>
  <si>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</si>
  <si>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</si>
  <si>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</si>
  <si>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</si>
  <si>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</si>
  <si>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</si>
  <si>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</si>
  <si>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</si>
  <si>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</si>
  <si>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</si>
  <si>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</si>
  <si>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</si>
  <si>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</si>
  <si>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</si>
  <si>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</si>
  <si>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</si>
  <si>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</si>
  <si>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</si>
  <si>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</si>
  <si>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</si>
  <si>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</si>
  <si>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</si>
  <si>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</si>
  <si>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</si>
  <si>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</si>
  <si>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</si>
  <si>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</si>
  <si>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</si>
  <si>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</si>
  <si>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</si>
  <si>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</si>
  <si>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</si>
  <si>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</si>
  <si>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</si>
  <si>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</si>
  <si>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</si>
  <si>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</si>
  <si>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</si>
  <si>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</si>
  <si>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</si>
  <si>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</si>
  <si>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</si>
  <si>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</si>
  <si>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</si>
  <si>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</si>
  <si>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</si>
  <si>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</si>
  <si>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</si>
  <si>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</si>
  <si>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</si>
  <si>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</si>
  <si>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</si>
  <si>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</si>
  <si>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</si>
  <si>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</si>
  <si>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</si>
  <si>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</si>
  <si>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</si>
  <si>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</si>
  <si>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</si>
  <si>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</si>
  <si>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</si>
  <si>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</si>
  <si>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</si>
  <si>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</si>
  <si>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</si>
  <si>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</si>
  <si>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</si>
  <si>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</si>
  <si>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</si>
  <si>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</si>
  <si>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</si>
  <si>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</si>
  <si>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</si>
  <si>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</si>
  <si>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</si>
  <si>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</si>
  <si>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</si>
  <si>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</si>
  <si>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</si>
  <si>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</si>
  <si>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</si>
  <si>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</si>
  <si>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</si>
  <si>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</si>
  <si>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</si>
  <si>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</si>
  <si>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</si>
  <si>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</si>
  <si>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</si>
  <si>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</si>
  <si>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</si>
  <si>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</si>
  <si>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</si>
  <si>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</si>
  <si>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</si>
  <si>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</si>
  <si>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</si>
  <si>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</si>
  <si>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</si>
  <si>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</si>
  <si>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</si>
  <si>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</si>
  <si>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</si>
  <si>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</si>
  <si>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</si>
  <si>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</si>
  <si>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</si>
  <si>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</si>
  <si>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</si>
  <si>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</si>
  <si>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</si>
  <si>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</si>
  <si>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</si>
  <si>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</si>
  <si>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</si>
  <si>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</si>
  <si>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</si>
  <si>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</si>
  <si>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</si>
  <si>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</si>
  <si>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</si>
  <si>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</si>
  <si>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</si>
  <si>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</si>
  <si>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</si>
  <si>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</si>
  <si>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</si>
  <si>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</si>
  <si>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</si>
  <si>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</si>
  <si>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</si>
  <si>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</si>
  <si>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</si>
  <si>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</si>
  <si>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</si>
  <si>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</si>
  <si>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</si>
  <si>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</si>
  <si>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</si>
  <si>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</si>
  <si>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</si>
  <si>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</si>
  <si>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</si>
  <si>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</si>
  <si>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</si>
  <si>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</si>
  <si>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</si>
  <si>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</si>
  <si>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</si>
  <si>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</si>
  <si>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</si>
  <si>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</si>
  <si>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</si>
  <si>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</si>
  <si>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</si>
  <si>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</si>
  <si>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</si>
  <si>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</si>
  <si>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</si>
  <si>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</si>
  <si>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</si>
  <si>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</si>
  <si>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</si>
  <si>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</si>
  <si>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</si>
  <si>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</si>
  <si>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</si>
  <si>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</si>
  <si>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</si>
  <si>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</si>
  <si>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</si>
  <si>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</si>
  <si>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</si>
  <si>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</si>
  <si>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</si>
  <si>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</si>
  <si>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</si>
  <si>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</si>
  <si>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</si>
  <si>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</si>
  <si>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</si>
  <si>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</si>
  <si>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</si>
  <si>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</si>
  <si>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</si>
  <si>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</si>
  <si>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</si>
  <si>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</si>
  <si>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</si>
  <si>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</si>
  <si>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</si>
  <si>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</si>
  <si>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</si>
  <si>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</si>
  <si>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</si>
  <si>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</si>
  <si>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</si>
  <si>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</si>
  <si>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</si>
  <si>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</si>
  <si>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</si>
  <si>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</si>
  <si>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</si>
  <si>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</si>
  <si>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</si>
  <si>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</si>
  <si>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</si>
  <si>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</si>
  <si>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</si>
  <si>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</si>
  <si>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</si>
  <si>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</si>
  <si>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</si>
  <si>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</si>
  <si>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</si>
  <si>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</si>
  <si>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</si>
  <si>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</si>
  <si>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</si>
  <si>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</si>
  <si>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</si>
  <si>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</si>
  <si>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</si>
  <si>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</si>
  <si>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</si>
  <si>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</si>
  <si>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</si>
  <si>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</si>
  <si>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</si>
  <si>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</si>
  <si>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</si>
  <si>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</si>
  <si>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</si>
  <si>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</si>
  <si>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</si>
  <si>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</si>
  <si>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</si>
  <si>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</si>
  <si>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</si>
  <si>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</si>
  <si>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</si>
  <si>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</si>
  <si>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</si>
  <si>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</si>
  <si>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</si>
  <si>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</si>
  <si>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</si>
  <si>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</si>
  <si>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</si>
  <si>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</si>
  <si>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</si>
  <si>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</si>
  <si>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</si>
  <si>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</si>
  <si>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</si>
  <si>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</si>
  <si>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</si>
  <si>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</si>
  <si>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</si>
  <si>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</si>
  <si>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</si>
  <si>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</si>
  <si>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</si>
  <si>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</si>
  <si>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</si>
  <si>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</si>
  <si>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</si>
  <si>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</si>
  <si>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</si>
  <si>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</si>
  <si>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</si>
  <si>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</si>
  <si>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</si>
  <si>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</si>
  <si>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</si>
  <si>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</si>
  <si>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</si>
  <si>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</si>
  <si>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</si>
  <si>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</si>
  <si>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</si>
  <si>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</si>
  <si>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</si>
  <si>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</si>
  <si>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</si>
  <si>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</si>
  <si>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</si>
  <si>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</si>
  <si>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</si>
  <si>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</si>
  <si>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</si>
  <si>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</si>
  <si>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</si>
  <si>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</si>
  <si>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</si>
  <si>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</si>
  <si>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</si>
  <si>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</si>
  <si>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</si>
  <si>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</si>
  <si>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</si>
  <si>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</si>
  <si>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</si>
  <si>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</si>
  <si>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</si>
  <si>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</si>
  <si>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</si>
  <si>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</si>
  <si>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</si>
  <si>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</si>
  <si>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</si>
  <si>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</si>
  <si>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</si>
  <si>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</si>
  <si>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</si>
  <si>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</si>
  <si>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</si>
  <si>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</si>
  <si>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</si>
  <si>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</si>
  <si>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</si>
  <si>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</si>
  <si>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</si>
  <si>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</si>
  <si>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</si>
  <si>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</si>
  <si>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</si>
  <si>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</si>
  <si>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</si>
  <si>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</si>
  <si>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</si>
  <si>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</si>
  <si>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</si>
  <si>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</si>
  <si>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</si>
  <si>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</si>
  <si>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</si>
  <si>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</si>
  <si>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</si>
  <si>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</si>
  <si>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</si>
  <si>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</si>
  <si>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</si>
  <si>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</si>
  <si>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</si>
  <si>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</si>
  <si>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</si>
  <si>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</si>
  <si>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</si>
  <si>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</si>
  <si>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</si>
  <si>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</si>
  <si>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</si>
  <si>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</si>
  <si>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</si>
  <si>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</si>
  <si>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</si>
  <si>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</si>
  <si>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</si>
  <si>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</si>
  <si>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</si>
  <si>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</si>
  <si>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</si>
  <si>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</si>
  <si>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</si>
  <si>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</si>
  <si>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</si>
  <si>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</si>
  <si>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</si>
  <si>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</si>
  <si>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</si>
  <si>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</si>
  <si>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</si>
  <si>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</si>
  <si>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</si>
  <si>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</si>
  <si>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</si>
  <si>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</si>
  <si>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</si>
  <si>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</si>
  <si>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</si>
  <si>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</si>
  <si>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</si>
  <si>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</si>
  <si>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</si>
  <si>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</si>
  <si>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</si>
  <si>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</si>
  <si>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</si>
  <si>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</si>
  <si>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</si>
  <si>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</si>
  <si>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</si>
  <si>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</si>
  <si>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</si>
  <si>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</si>
  <si>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</si>
  <si>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</si>
  <si>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</si>
  <si>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</si>
  <si>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</si>
  <si>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</si>
  <si>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</si>
  <si>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</si>
  <si>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</si>
  <si>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</si>
  <si>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</si>
  <si>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</si>
  <si>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</si>
  <si>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</si>
  <si>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</si>
  <si>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</si>
  <si>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</si>
  <si>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</si>
  <si>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</si>
  <si>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</si>
  <si>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</si>
  <si>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</si>
  <si>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</si>
  <si>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</si>
  <si>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</si>
  <si>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</si>
  <si>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</si>
  <si>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</si>
  <si>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</si>
  <si>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</si>
  <si>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</si>
  <si>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</si>
  <si>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</si>
  <si>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</si>
  <si>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</si>
  <si>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</si>
  <si>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</si>
  <si>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</si>
  <si>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</si>
  <si>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</si>
  <si>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</si>
  <si>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</si>
  <si>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</si>
  <si>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</si>
  <si>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</si>
  <si>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</si>
  <si>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</si>
  <si>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</si>
  <si>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</si>
  <si>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</si>
  <si>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</si>
  <si>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</si>
  <si>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</si>
  <si>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</si>
  <si>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</si>
  <si>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</si>
  <si>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</si>
  <si>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</si>
  <si>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</si>
  <si>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</si>
  <si>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</si>
  <si>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</si>
  <si>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</si>
  <si>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</si>
  <si>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</si>
  <si>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</si>
  <si>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</si>
  <si>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</si>
  <si>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</si>
  <si>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</si>
  <si>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</si>
  <si>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</si>
  <si>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</si>
  <si>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</si>
  <si>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</si>
  <si>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</si>
  <si>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</si>
  <si>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</si>
  <si>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</si>
  <si>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</si>
  <si>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</si>
  <si>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</si>
  <si>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</si>
  <si>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</si>
  <si>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</si>
  <si>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</si>
  <si>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</si>
  <si>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</si>
  <si>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</si>
  <si>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</si>
  <si>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</si>
  <si>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</si>
  <si>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</si>
  <si>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</si>
  <si>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</si>
  <si>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</si>
  <si>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</si>
  <si>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</si>
  <si>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</si>
  <si>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</si>
  <si>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</si>
  <si>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</si>
  <si>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</si>
  <si>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</si>
  <si>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</si>
  <si>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</si>
  <si>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</si>
  <si>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</si>
  <si>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</si>
  <si>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</si>
  <si>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</si>
  <si>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</si>
  <si>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</si>
  <si>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</si>
  <si>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</si>
  <si>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</si>
  <si>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</si>
  <si>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</si>
  <si>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</si>
  <si>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</si>
  <si>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</si>
  <si>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</si>
  <si>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</si>
  <si>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</si>
  <si>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</si>
  <si>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</si>
  <si>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</si>
  <si>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</si>
  <si>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</si>
  <si>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</si>
  <si>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</si>
  <si>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</si>
  <si>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</si>
  <si>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</si>
  <si>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</si>
  <si>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</si>
  <si>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</si>
  <si>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</si>
  <si>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</si>
  <si>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</si>
  <si>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</si>
  <si>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</si>
  <si>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</si>
  <si>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</si>
  <si>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</si>
  <si>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</si>
  <si>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</si>
  <si>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</si>
  <si>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</si>
  <si>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</si>
  <si>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</si>
  <si>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</si>
  <si>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</si>
  <si>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</si>
  <si>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</si>
  <si>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</si>
  <si>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</si>
  <si>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</si>
  <si>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</si>
  <si>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</si>
  <si>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</si>
  <si>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</si>
  <si>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</si>
  <si>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</si>
  <si>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</si>
  <si>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</si>
  <si>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</si>
  <si>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</si>
  <si>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</si>
  <si>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</si>
  <si>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</si>
  <si>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</si>
  <si>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</si>
  <si>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</si>
  <si>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</si>
  <si>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</si>
  <si>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</si>
  <si>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</si>
  <si>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</si>
  <si>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</si>
  <si>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</si>
  <si>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</si>
  <si>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</si>
  <si>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</si>
  <si>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</si>
  <si>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</si>
  <si>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</si>
  <si>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</si>
  <si>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</si>
  <si>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</si>
  <si>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</si>
  <si>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</si>
  <si>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</si>
  <si>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</si>
  <si>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</si>
  <si>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</si>
  <si>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</si>
  <si>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</si>
  <si>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</si>
  <si>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</si>
  <si>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</si>
  <si>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</si>
  <si>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</si>
  <si>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</si>
  <si>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</si>
  <si>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</si>
  <si>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</si>
  <si>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</si>
  <si>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</si>
  <si>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</si>
  <si>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</si>
  <si>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</si>
  <si>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</si>
  <si>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</si>
  <si>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</si>
  <si>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</si>
  <si>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</si>
  <si>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</si>
  <si>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</si>
  <si>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</si>
  <si>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</si>
  <si>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</si>
  <si>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</si>
  <si>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</si>
  <si>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</si>
  <si>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</si>
  <si>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</si>
  <si>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</si>
  <si>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</si>
  <si>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</si>
  <si>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</si>
  <si>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</si>
  <si>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</si>
  <si>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</si>
  <si>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</si>
  <si>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</si>
  <si>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</si>
  <si>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</si>
  <si>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</si>
  <si>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</si>
  <si>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</si>
  <si>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</si>
  <si>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</si>
  <si>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</si>
  <si>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</si>
  <si>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</si>
  <si>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</si>
  <si>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</si>
  <si>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</si>
  <si>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</si>
  <si>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</si>
  <si>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</si>
  <si>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</si>
  <si>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</si>
  <si>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</si>
  <si>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</si>
  <si>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</si>
  <si>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</si>
  <si>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</si>
  <si>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</si>
  <si>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</si>
  <si>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</si>
  <si>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</si>
  <si>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</si>
  <si>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</si>
  <si>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</si>
  <si>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</si>
  <si>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</si>
  <si>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</si>
  <si>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</si>
  <si>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</si>
  <si>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</si>
  <si>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</si>
  <si>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</si>
  <si>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</si>
  <si>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</si>
  <si>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</si>
  <si>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</si>
  <si>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</si>
  <si>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</si>
  <si>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</si>
  <si>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</si>
  <si>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</si>
  <si>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</si>
  <si>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</si>
  <si>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</si>
  <si>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</si>
  <si>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</si>
  <si>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</si>
  <si>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</si>
  <si>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</si>
  <si>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</si>
  <si>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</si>
  <si>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</si>
  <si>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</si>
  <si>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</si>
  <si>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</si>
  <si>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</si>
  <si>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</si>
  <si>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</si>
  <si>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</si>
  <si>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</si>
  <si>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</si>
  <si>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</si>
  <si>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</si>
  <si>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</si>
  <si>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</si>
  <si>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</si>
  <si>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</si>
  <si>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</si>
  <si>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</si>
  <si>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</si>
  <si>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</si>
  <si>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</si>
  <si>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</si>
  <si>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</si>
  <si>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</si>
  <si>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</si>
  <si>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</si>
  <si>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</si>
  <si>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</si>
  <si>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</si>
  <si>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</si>
  <si>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</si>
  <si>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</si>
  <si>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</si>
  <si>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</si>
  <si>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</si>
  <si>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</si>
  <si>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</si>
  <si>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</si>
  <si>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</si>
  <si>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</si>
  <si>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</si>
  <si>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</si>
  <si>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</si>
  <si>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</si>
  <si>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</si>
  <si>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</si>
  <si>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</si>
  <si>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</si>
  <si>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</si>
  <si>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</si>
  <si>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</si>
  <si>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</si>
  <si>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</si>
  <si>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</si>
  <si>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</si>
  <si>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</si>
  <si>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</si>
  <si>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</si>
  <si>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</si>
  <si>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</si>
  <si>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</si>
  <si>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</si>
  <si>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</si>
  <si>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</si>
  <si>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</si>
  <si>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</si>
  <si>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</si>
  <si>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</si>
  <si>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</si>
  <si>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</si>
  <si>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</si>
  <si>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</si>
  <si>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</si>
  <si>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</si>
  <si>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</si>
  <si>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</si>
  <si>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</si>
  <si>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</si>
  <si>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</si>
  <si>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</si>
  <si>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</si>
  <si>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</si>
  <si>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</si>
  <si>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</si>
  <si>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</si>
  <si>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</si>
  <si>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</si>
  <si>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</si>
  <si>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</si>
  <si>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</si>
  <si>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</si>
  <si>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</si>
  <si>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</si>
  <si>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</si>
  <si>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</si>
  <si>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</si>
  <si>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</si>
  <si>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</si>
  <si>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</si>
  <si>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</si>
  <si>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</si>
  <si>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</si>
  <si>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</si>
  <si>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</si>
  <si>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</si>
  <si>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</si>
  <si>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</si>
  <si>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</si>
  <si>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</si>
  <si>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</si>
  <si>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</si>
  <si>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</si>
  <si>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</si>
  <si>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</si>
  <si>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</si>
  <si>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</si>
  <si>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</si>
  <si>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</si>
  <si>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</si>
  <si>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</si>
  <si>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</si>
  <si>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</si>
  <si>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</si>
  <si>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</si>
  <si>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</si>
  <si>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</si>
  <si>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</si>
  <si>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</si>
  <si>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</si>
  <si>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</si>
  <si>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</si>
  <si>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</si>
  <si>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</si>
  <si>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</si>
  <si>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</si>
  <si>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</si>
  <si>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</si>
  <si>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</si>
  <si>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</si>
  <si>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</si>
  <si>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</si>
  <si>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</si>
  <si>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</si>
  <si>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</si>
  <si>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</si>
  <si>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</si>
  <si>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</si>
  <si>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</si>
  <si>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</si>
  <si>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</si>
  <si>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</si>
  <si>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</si>
  <si>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</si>
  <si>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</si>
  <si>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</si>
  <si>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</si>
  <si>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</si>
  <si>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</si>
  <si>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</si>
  <si>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</si>
  <si>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</si>
  <si>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</si>
  <si>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</si>
  <si>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</si>
  <si>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</si>
  <si>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</si>
  <si>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</si>
  <si>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</si>
  <si>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</si>
  <si>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</si>
  <si>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</si>
  <si>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</si>
  <si>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</si>
  <si>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</si>
  <si>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</si>
  <si>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</si>
  <si>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</si>
  <si>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</si>
  <si>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</si>
  <si>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</si>
  <si>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</si>
  <si>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</si>
  <si>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</si>
  <si>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</si>
  <si>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</si>
  <si>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</si>
  <si>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</si>
  <si>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</si>
  <si>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</si>
  <si>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</si>
  <si>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</si>
  <si>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</si>
  <si>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</si>
  <si>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</si>
  <si>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</si>
  <si>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</si>
  <si>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</si>
  <si>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</si>
  <si>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</si>
  <si>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</si>
  <si>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</si>
  <si>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</si>
  <si>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</si>
  <si>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</si>
  <si>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</si>
  <si>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</si>
  <si>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</si>
  <si>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</si>
  <si>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</si>
  <si>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</si>
  <si>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</si>
  <si>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</si>
  <si>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</si>
  <si>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</si>
  <si>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</si>
  <si>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</si>
  <si>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</si>
  <si>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</si>
  <si>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</si>
  <si>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</si>
  <si>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</si>
  <si>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</si>
  <si>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</si>
  <si>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</si>
  <si>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</si>
  <si>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</si>
  <si>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</si>
  <si>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</si>
  <si>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</si>
  <si>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</si>
  <si>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</si>
  <si>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</si>
  <si>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</si>
  <si>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</si>
  <si>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</si>
  <si>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</si>
  <si>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</si>
  <si>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</si>
  <si>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</si>
  <si>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</si>
  <si>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</si>
  <si>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</si>
  <si>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</si>
  <si>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</si>
  <si>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</si>
  <si>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</si>
  <si>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</si>
  <si>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</si>
  <si>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</si>
  <si>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</si>
  <si>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</si>
  <si>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</si>
  <si>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</si>
  <si>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</si>
  <si>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</si>
  <si>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</si>
  <si>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</si>
  <si>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</si>
  <si>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</si>
  <si>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</si>
  <si>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</si>
  <si>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</si>
  <si>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</si>
  <si>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</si>
  <si>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</si>
  <si>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</si>
  <si>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</si>
  <si>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</si>
  <si>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</si>
  <si>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</si>
  <si>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</si>
  <si>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</si>
  <si>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</si>
  <si>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</si>
  <si>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</si>
  <si>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</si>
  <si>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</si>
  <si>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</si>
  <si>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</si>
  <si>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</si>
  <si>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</si>
  <si>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</si>
  <si>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</si>
  <si>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</si>
  <si>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</si>
  <si>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</si>
  <si>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</si>
  <si>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</si>
  <si>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</si>
  <si>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</si>
  <si>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</si>
  <si>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</si>
  <si>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</si>
  <si>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</si>
  <si>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</si>
  <si>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</si>
  <si>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</si>
  <si>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</si>
  <si>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</si>
  <si>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</si>
  <si>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</si>
  <si>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</si>
  <si>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</si>
  <si>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</si>
  <si>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</si>
  <si>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</si>
  <si>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</si>
  <si>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</si>
  <si>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</si>
  <si>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</si>
  <si>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</si>
  <si>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</si>
  <si>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</si>
  <si>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</si>
  <si>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</si>
  <si>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</si>
  <si>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</si>
  <si>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</si>
  <si>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</si>
  <si>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</si>
  <si>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</si>
  <si>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</si>
  <si>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</si>
  <si>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</si>
  <si>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</si>
  <si>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</si>
  <si>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</si>
  <si>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</si>
  <si>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</si>
  <si>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</si>
  <si>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</si>
  <si>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</si>
  <si>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</si>
  <si>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</si>
  <si>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</si>
  <si>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</si>
  <si>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</si>
  <si>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</si>
  <si>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</si>
  <si>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</si>
  <si>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</si>
  <si>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</si>
  <si>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</si>
  <si>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</si>
  <si>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</si>
  <si>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</si>
  <si>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</si>
  <si>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</si>
  <si>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</si>
  <si>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</si>
  <si>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</si>
  <si>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</si>
  <si>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</si>
  <si>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</si>
  <si>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</si>
  <si>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</si>
  <si>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</si>
  <si>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</si>
  <si>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</si>
  <si>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</si>
  <si>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</si>
  <si>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</si>
  <si>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</si>
  <si>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</si>
  <si>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</si>
  <si>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</si>
  <si>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</si>
  <si>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</si>
  <si>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</si>
  <si>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</si>
  <si>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</si>
  <si>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</si>
  <si>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</si>
  <si>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</si>
  <si>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</si>
  <si>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</si>
  <si>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</si>
  <si>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</si>
  <si>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</si>
  <si>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</si>
  <si>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</si>
  <si>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</si>
  <si>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</si>
  <si>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</si>
  <si>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</si>
  <si>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</si>
  <si>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</si>
  <si>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</si>
  <si>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</si>
  <si>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</si>
  <si>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</si>
  <si>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</si>
  <si>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</si>
  <si>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</si>
  <si>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</si>
  <si>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</si>
  <si>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</si>
  <si>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</si>
  <si>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</si>
  <si>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</si>
  <si>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</si>
  <si>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</si>
  <si>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</si>
  <si>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</si>
  <si>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</si>
  <si>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</si>
  <si>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</si>
  <si>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</si>
  <si>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</si>
  <si>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</si>
  <si>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</si>
  <si>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</si>
  <si>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</si>
  <si>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</si>
  <si>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</si>
  <si>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</si>
  <si>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</si>
  <si>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</si>
  <si>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</si>
  <si>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</si>
  <si>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</si>
  <si>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</si>
  <si>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</si>
  <si>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</si>
  <si>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</si>
  <si>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</si>
  <si>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</si>
  <si>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</si>
  <si>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</si>
  <si>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</si>
  <si>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</si>
  <si>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</si>
  <si>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</si>
  <si>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</si>
  <si>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</si>
  <si>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</si>
  <si>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</si>
  <si>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</si>
  <si>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</si>
  <si>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</si>
  <si>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</si>
  <si>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</si>
  <si>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</si>
  <si>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</si>
  <si>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</si>
  <si>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</si>
  <si>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</si>
  <si>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</si>
  <si>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</si>
  <si>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</si>
  <si>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</si>
  <si>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</si>
  <si>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</si>
  <si>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</si>
  <si>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</si>
  <si>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</si>
  <si>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</si>
  <si>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</si>
  <si>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</si>
  <si>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</si>
  <si>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</si>
  <si>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</si>
  <si>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</si>
  <si>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</si>
  <si>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</si>
  <si>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</si>
  <si>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</si>
  <si>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</si>
  <si>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</si>
  <si>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</si>
  <si>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</si>
  <si>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</si>
  <si>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</si>
  <si>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</si>
  <si>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</si>
  <si>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</si>
  <si>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</si>
  <si>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</si>
  <si>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</si>
  <si>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</si>
  <si>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</si>
  <si>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</si>
  <si>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</si>
  <si>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</si>
  <si>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</si>
  <si>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</si>
  <si>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</si>
  <si>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</si>
  <si>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</si>
  <si>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</si>
  <si>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</si>
  <si>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</si>
  <si>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</si>
  <si>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</si>
  <si>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</si>
  <si>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</si>
  <si>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</si>
  <si>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</si>
  <si>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</si>
  <si>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</si>
  <si>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</si>
  <si>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</si>
  <si>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</si>
  <si>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</si>
  <si>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</si>
  <si>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</si>
  <si>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</si>
  <si>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</si>
  <si>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</si>
  <si>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</si>
  <si>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</si>
  <si>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</si>
  <si>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</si>
  <si>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</si>
  <si>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</si>
  <si>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</si>
  <si>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</si>
  <si>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</si>
  <si>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</si>
  <si>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</si>
  <si>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</si>
  <si>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</si>
  <si>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</si>
  <si>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</si>
  <si>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</si>
  <si>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</si>
  <si>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</si>
  <si>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</si>
  <si>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</si>
  <si>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</si>
  <si>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</si>
  <si>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</si>
  <si>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</si>
  <si>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</si>
  <si>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</si>
  <si>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</si>
  <si>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</si>
  <si>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</si>
  <si>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</si>
  <si>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</si>
  <si>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</si>
  <si>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</si>
  <si>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</si>
  <si>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</si>
  <si>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</si>
  <si>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</si>
  <si>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</si>
  <si>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</si>
  <si>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</si>
  <si>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</si>
  <si>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</si>
  <si>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</si>
  <si>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</si>
  <si>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</si>
  <si>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</si>
  <si>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</si>
  <si>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</si>
  <si>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</si>
  <si>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</si>
  <si>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</si>
  <si>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</si>
  <si>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</si>
  <si>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</si>
  <si>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</si>
  <si>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</si>
  <si>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</si>
  <si>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</si>
  <si>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</si>
  <si>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</si>
  <si>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</si>
  <si>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</si>
  <si>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</si>
  <si>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</si>
  <si>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</si>
  <si>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</si>
  <si>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</si>
  <si>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</si>
  <si>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</si>
  <si>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</si>
  <si>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</si>
  <si>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</si>
  <si>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</si>
  <si>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</si>
  <si>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</si>
  <si>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</si>
  <si>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</si>
  <si>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</si>
  <si>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</si>
  <si>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</si>
  <si>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</si>
  <si>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</si>
  <si>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</si>
  <si>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</si>
  <si>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</si>
  <si>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</si>
  <si>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</si>
  <si>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</si>
  <si>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</si>
  <si>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</si>
  <si>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</si>
  <si>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</si>
  <si>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</si>
  <si>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</si>
  <si>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</si>
  <si>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</si>
  <si>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</si>
  <si>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</si>
  <si>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</si>
  <si>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</si>
  <si>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</si>
  <si>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</si>
  <si>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</si>
  <si>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</si>
  <si>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</si>
  <si>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</si>
  <si>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</si>
  <si>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</si>
  <si>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</si>
  <si>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</si>
  <si>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</si>
  <si>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</si>
  <si>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</si>
  <si>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</si>
  <si>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</si>
  <si>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</si>
  <si>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</si>
  <si>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</si>
  <si>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</si>
  <si>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</si>
  <si>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</si>
  <si>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</si>
  <si>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</si>
  <si>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</si>
  <si>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</si>
  <si>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</si>
  <si>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</si>
  <si>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</si>
  <si>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</si>
  <si>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</si>
  <si>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</si>
  <si>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</si>
  <si>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</si>
  <si>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</si>
  <si>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</si>
  <si>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</si>
  <si>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</si>
  <si>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</si>
  <si>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</si>
  <si>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</si>
  <si>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</si>
  <si>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</si>
  <si>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</si>
  <si>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</si>
  <si>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</si>
  <si>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</si>
  <si>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</si>
  <si>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</si>
  <si>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</si>
  <si>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</si>
  <si>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</si>
  <si>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</si>
  <si>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</si>
  <si>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</si>
  <si>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</si>
  <si>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</si>
  <si>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</si>
  <si>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</si>
  <si>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</si>
  <si>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</si>
  <si>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</si>
  <si>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</si>
  <si>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</si>
  <si>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</si>
  <si>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</si>
  <si>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</si>
  <si>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</si>
  <si>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</si>
  <si>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</si>
  <si>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</si>
  <si>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</si>
  <si>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</si>
  <si>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</si>
  <si>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</si>
  <si>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</si>
  <si>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</si>
  <si>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</si>
  <si>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</si>
  <si>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</si>
  <si>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</si>
  <si>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</si>
  <si>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</si>
  <si>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</si>
  <si>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</si>
  <si>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</si>
  <si>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</si>
  <si>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</si>
  <si>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</si>
  <si>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</si>
  <si>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</si>
  <si>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</si>
  <si>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</si>
  <si>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</si>
  <si>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</si>
  <si>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</si>
  <si>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</si>
  <si>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</si>
  <si>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</si>
  <si>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</si>
  <si>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</si>
  <si>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</si>
  <si>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</si>
  <si>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</si>
  <si>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</si>
  <si>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</si>
  <si>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</si>
  <si>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</si>
  <si>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</si>
  <si>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</si>
  <si>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</si>
  <si>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</si>
  <si>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</si>
  <si>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</si>
  <si>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</si>
  <si>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</si>
  <si>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</si>
  <si>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</si>
  <si>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</si>
  <si>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</si>
  <si>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</si>
  <si>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</si>
  <si>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</si>
  <si>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</si>
  <si>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</si>
  <si>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</si>
  <si>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</si>
  <si>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</si>
  <si>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</si>
  <si>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</si>
  <si>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</si>
  <si>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</si>
  <si>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</si>
  <si>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</si>
  <si>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</si>
  <si>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</si>
  <si>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</si>
  <si>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</si>
  <si>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</si>
  <si>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</si>
  <si>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</si>
  <si>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</si>
  <si>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</si>
  <si>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</si>
  <si>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</si>
  <si>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</si>
  <si>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</si>
  <si>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</si>
  <si>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</si>
  <si>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</si>
  <si>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</si>
  <si>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</si>
  <si>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</si>
  <si>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</si>
  <si>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</si>
  <si>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</si>
  <si>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</si>
  <si>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</si>
  <si>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</si>
  <si>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</si>
  <si>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</si>
  <si>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</si>
  <si>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</si>
  <si>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</si>
  <si>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</si>
  <si>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</si>
  <si>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</si>
  <si>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</si>
  <si>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</si>
  <si>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</si>
  <si>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</si>
  <si>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</si>
  <si>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</si>
  <si>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</si>
  <si>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</si>
  <si>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</si>
  <si>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</si>
  <si>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</si>
  <si>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</si>
  <si>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</si>
  <si>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</si>
  <si>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</si>
  <si>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</si>
  <si>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</si>
  <si>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</si>
  <si>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</si>
  <si>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</si>
  <si>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</si>
  <si>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</si>
  <si>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</si>
  <si>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</si>
  <si>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</si>
  <si>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</si>
  <si>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</si>
  <si>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</si>
  <si>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</si>
  <si>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</si>
  <si>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</si>
  <si>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</si>
  <si>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</si>
  <si>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</si>
  <si>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</si>
  <si>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</si>
  <si>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</si>
  <si>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</si>
  <si>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</si>
  <si>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</si>
  <si>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</si>
  <si>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</si>
  <si>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</si>
  <si>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</si>
  <si>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</si>
  <si>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</si>
  <si>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</si>
  <si>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</si>
  <si>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</si>
  <si>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</si>
  <si>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</si>
  <si>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</si>
  <si>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</si>
  <si>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</si>
  <si>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</si>
  <si>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</si>
  <si>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</si>
  <si>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</si>
  <si>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</si>
  <si>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</si>
  <si>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</si>
  <si>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</si>
  <si>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</si>
  <si>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</si>
  <si>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</si>
  <si>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</si>
  <si>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</si>
  <si>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</si>
  <si>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</si>
  <si>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</si>
  <si>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</si>
  <si>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</si>
  <si>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</si>
  <si>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</si>
  <si>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</si>
  <si>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</si>
  <si>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</si>
  <si>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</si>
  <si>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</si>
  <si>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</si>
  <si>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</si>
  <si>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</si>
  <si>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</si>
  <si>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</si>
  <si>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</si>
  <si>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</si>
  <si>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</si>
  <si>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</si>
  <si>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</si>
  <si>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</si>
  <si>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</si>
  <si>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</si>
  <si>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</si>
  <si>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</si>
  <si>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</si>
  <si>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</si>
  <si>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</si>
  <si>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</si>
  <si>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</si>
  <si>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</si>
  <si>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</si>
  <si>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</si>
  <si>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</si>
  <si>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</si>
  <si>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</si>
  <si>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</si>
  <si>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</si>
  <si>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</si>
  <si>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</si>
  <si>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</si>
  <si>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</si>
  <si>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</si>
  <si>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</si>
  <si>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</si>
  <si>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</si>
  <si>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</si>
  <si>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</si>
  <si>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</si>
  <si>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</si>
  <si>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</si>
  <si>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</si>
  <si>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</si>
  <si>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</si>
  <si>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</si>
  <si>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</si>
  <si>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</si>
  <si>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</si>
  <si>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</si>
  <si>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</si>
  <si>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</si>
  <si>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</si>
  <si>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</si>
  <si>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</si>
  <si>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</si>
  <si>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</si>
  <si>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</si>
  <si>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</si>
  <si>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</si>
  <si>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</si>
  <si>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</si>
  <si>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</si>
  <si>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</si>
  <si>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</si>
  <si>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</si>
  <si>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</si>
  <si>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</si>
  <si>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</si>
  <si>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</si>
  <si>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</si>
  <si>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</si>
  <si>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</si>
  <si>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</si>
  <si>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</si>
  <si>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</si>
  <si>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</si>
  <si>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</si>
  <si>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</si>
  <si>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</si>
  <si>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</si>
  <si>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</si>
  <si>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</si>
  <si>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</si>
  <si>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</si>
  <si>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</si>
  <si>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</si>
  <si>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</si>
  <si>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</si>
  <si>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</si>
  <si>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</si>
  <si>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</si>
  <si>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</si>
  <si>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</si>
  <si>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</si>
  <si>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</si>
  <si>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</si>
  <si>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</si>
  <si>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</si>
  <si>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</si>
  <si>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</si>
  <si>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</si>
  <si>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</si>
  <si>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</si>
  <si>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</si>
  <si>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</si>
  <si>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</si>
  <si>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</si>
  <si>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</si>
  <si>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</si>
  <si>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</si>
  <si>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</si>
  <si>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</si>
  <si>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</si>
  <si>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</si>
  <si>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</si>
  <si>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</si>
  <si>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</si>
  <si>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</si>
  <si>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</si>
  <si>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</si>
  <si>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</si>
  <si>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</si>
  <si>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</si>
  <si>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</si>
  <si>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</si>
  <si>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</si>
  <si>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</si>
  <si>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</si>
  <si>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</si>
  <si>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</si>
  <si>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</si>
  <si>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</si>
  <si>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</si>
  <si>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</si>
  <si>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</si>
  <si>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</si>
  <si>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</si>
  <si>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</si>
  <si>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</si>
  <si>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</si>
  <si>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</si>
  <si>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</si>
  <si>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</si>
  <si>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</si>
  <si>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</si>
  <si>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</si>
  <si>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</si>
  <si>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</si>
  <si>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</si>
  <si>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</si>
  <si>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</si>
  <si>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</si>
  <si>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</si>
  <si>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</si>
  <si>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</si>
  <si>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</si>
  <si>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</si>
  <si>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</si>
  <si>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</si>
  <si>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</si>
  <si>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</si>
  <si>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</si>
  <si>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</si>
  <si>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</si>
  <si>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</si>
  <si>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</si>
  <si>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</si>
  <si>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</si>
  <si>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</si>
  <si>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</si>
  <si>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</si>
  <si>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</si>
  <si>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</si>
  <si>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</si>
  <si>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</si>
  <si>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</si>
  <si>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</si>
  <si>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</si>
  <si>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</si>
  <si>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</si>
  <si>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</si>
  <si>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</si>
  <si>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</si>
  <si>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</si>
  <si>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</si>
  <si>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</si>
  <si>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</si>
  <si>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</si>
  <si>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</si>
  <si>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</si>
  <si>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</si>
  <si>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</si>
  <si>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</si>
  <si>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</si>
  <si>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</si>
  <si>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</si>
  <si>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</si>
  <si>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</si>
  <si>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</si>
  <si>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</si>
  <si>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</si>
  <si>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</si>
  <si>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</si>
  <si>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</si>
  <si>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</si>
  <si>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</si>
  <si>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</si>
  <si>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</si>
  <si>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</si>
  <si>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</si>
  <si>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</si>
  <si>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</si>
  <si>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</si>
  <si>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</si>
  <si>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</si>
  <si>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</si>
  <si>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</si>
  <si>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</si>
  <si>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</si>
  <si>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</si>
  <si>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</si>
  <si>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</si>
  <si>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</si>
  <si>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</si>
  <si>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</si>
  <si>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</si>
  <si>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</si>
  <si>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</si>
  <si>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</si>
  <si>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</si>
  <si>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</si>
  <si>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</si>
  <si>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</si>
  <si>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</si>
  <si>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</si>
  <si>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</si>
  <si>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</si>
  <si>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</si>
  <si>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</si>
  <si>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</si>
  <si>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</si>
  <si>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</si>
  <si>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</si>
  <si>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</si>
  <si>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</si>
  <si>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</si>
  <si>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</si>
  <si>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</si>
  <si>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</si>
  <si>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</si>
  <si>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</si>
  <si>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</si>
  <si>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</si>
  <si>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</si>
  <si>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</si>
  <si>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</si>
  <si>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</si>
  <si>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</si>
  <si>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</si>
  <si>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</si>
  <si>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</si>
  <si>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</si>
  <si>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</si>
  <si>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</si>
  <si>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</si>
  <si>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</si>
  <si>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</si>
  <si>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</si>
  <si>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</si>
  <si>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</si>
  <si>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</si>
  <si>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</si>
  <si>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</si>
  <si>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</si>
  <si>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</si>
  <si>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</si>
  <si>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</si>
  <si>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</si>
  <si>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</si>
  <si>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</si>
  <si>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</si>
  <si>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</si>
  <si>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</si>
  <si>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</si>
  <si>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</si>
  <si>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</si>
  <si>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</si>
  <si>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</si>
  <si>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</si>
  <si>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</si>
  <si>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</si>
  <si>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</si>
  <si>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</si>
  <si>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</si>
  <si>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</si>
  <si>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</si>
  <si>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</si>
  <si>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</si>
  <si>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</si>
  <si>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</si>
  <si>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</si>
  <si>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</si>
  <si>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</si>
  <si>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</si>
  <si>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</si>
  <si>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</si>
  <si>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</si>
  <si>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</si>
  <si>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</si>
  <si>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</si>
  <si>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</si>
  <si>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</si>
  <si>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</si>
  <si>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</si>
  <si>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</si>
  <si>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</si>
  <si>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</si>
  <si>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</si>
  <si>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</si>
  <si>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</si>
  <si>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</si>
  <si>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</si>
  <si>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</si>
  <si>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</si>
  <si>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</si>
  <si>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</si>
  <si>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</si>
  <si>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</si>
  <si>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</si>
  <si>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</si>
  <si>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</si>
  <si>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</si>
  <si>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</si>
  <si>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</si>
  <si>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</si>
  <si>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</si>
  <si>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</si>
  <si>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</si>
  <si>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</si>
  <si>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</si>
  <si>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</si>
  <si>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</si>
  <si>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</si>
  <si>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</si>
  <si>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</si>
  <si>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</si>
  <si>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</si>
  <si>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</si>
  <si>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</si>
  <si>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</si>
  <si>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</si>
  <si>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</si>
  <si>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</si>
  <si>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</si>
  <si>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</si>
  <si>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</si>
  <si>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</si>
  <si>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</si>
  <si>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</si>
  <si>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</si>
  <si>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</si>
  <si>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</si>
  <si>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</si>
  <si>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</si>
  <si>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</si>
  <si>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</si>
  <si>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</si>
  <si>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</si>
  <si>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</si>
  <si>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</si>
  <si>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</si>
  <si>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</si>
  <si>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</si>
  <si>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</si>
  <si>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</si>
  <si>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</si>
  <si>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</si>
  <si>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</si>
  <si>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</si>
  <si>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</si>
  <si>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</si>
  <si>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</si>
  <si>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</si>
  <si>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</si>
  <si>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</si>
  <si>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</si>
  <si>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</si>
  <si>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</si>
  <si>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</si>
  <si>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</si>
  <si>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</si>
  <si>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</si>
  <si>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</si>
  <si>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</si>
  <si>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</si>
  <si>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</si>
  <si>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</si>
  <si>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</si>
  <si>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</si>
  <si>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</si>
  <si>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</si>
  <si>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</si>
  <si>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</si>
  <si>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</si>
  <si>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</si>
  <si>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</si>
  <si>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</si>
  <si>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</si>
  <si>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</si>
  <si>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</si>
  <si>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</si>
  <si>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</si>
  <si>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</si>
  <si>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</si>
  <si>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</si>
  <si>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</si>
  <si>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</si>
  <si>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</si>
  <si>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</si>
  <si>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</si>
  <si>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</si>
  <si>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</si>
  <si>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</si>
  <si>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</si>
  <si>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</si>
  <si>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</si>
  <si>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</si>
  <si>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</si>
  <si>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</si>
  <si>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</si>
  <si>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</si>
  <si>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</si>
  <si>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</si>
  <si>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</si>
  <si>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</si>
  <si>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</si>
  <si>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</si>
  <si>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</si>
  <si>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</si>
  <si>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</si>
  <si>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</si>
  <si>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</si>
  <si>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</si>
  <si>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</si>
  <si>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</si>
  <si>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</si>
  <si>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</si>
  <si>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</si>
  <si>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</si>
  <si>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</si>
  <si>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</si>
  <si>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</si>
  <si>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</si>
  <si>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</si>
  <si>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</si>
  <si>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</si>
  <si>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</si>
  <si>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</si>
  <si>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</si>
  <si>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</si>
  <si>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</si>
  <si>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</si>
  <si>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</si>
  <si>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</si>
  <si>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</si>
  <si>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</si>
  <si>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</si>
  <si>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</si>
  <si>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</si>
  <si>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</si>
  <si>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</si>
  <si>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</si>
  <si>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</si>
  <si>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</si>
  <si>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</si>
  <si>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</si>
  <si>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</si>
  <si>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</si>
  <si>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</si>
  <si>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</si>
  <si>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</si>
  <si>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</si>
  <si>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</si>
  <si>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</si>
  <si>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</si>
  <si>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</si>
  <si>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</si>
  <si>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</si>
  <si>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</si>
  <si>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</si>
  <si>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</si>
  <si>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</si>
  <si>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</si>
  <si>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</si>
  <si>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</si>
  <si>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</si>
  <si>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</si>
  <si>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</si>
  <si>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</si>
  <si>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</si>
  <si>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</si>
  <si>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</si>
  <si>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</si>
  <si>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</si>
  <si>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</si>
  <si>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</si>
  <si>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</si>
  <si>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</si>
  <si>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</si>
  <si>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</si>
  <si>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</si>
  <si>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</si>
  <si>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</si>
  <si>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</si>
  <si>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</si>
  <si>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</si>
  <si>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</si>
  <si>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</si>
  <si>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</si>
  <si>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</si>
  <si>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</si>
  <si>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</si>
  <si>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</si>
  <si>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</si>
  <si>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</si>
  <si>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</si>
  <si>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</si>
  <si>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</si>
  <si>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</si>
  <si>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</si>
  <si>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</si>
  <si>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</si>
  <si>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</si>
  <si>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</si>
  <si>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</si>
  <si>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</si>
  <si>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</si>
  <si>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</si>
  <si>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</si>
  <si>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</si>
  <si>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</si>
  <si>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</si>
  <si>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</si>
  <si>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</si>
  <si>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</si>
  <si>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</si>
  <si>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</si>
  <si>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</si>
  <si>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</si>
  <si>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</si>
  <si>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</si>
  <si>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</si>
  <si>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</si>
  <si>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</si>
  <si>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</si>
  <si>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</si>
  <si>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</si>
  <si>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</si>
  <si>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</si>
  <si>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</si>
  <si>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</si>
  <si>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</si>
  <si>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</si>
  <si>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</si>
  <si>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</si>
  <si>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</si>
  <si>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</si>
  <si>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</si>
  <si>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</si>
  <si>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</si>
  <si>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</si>
  <si>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</si>
  <si>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</si>
  <si>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</si>
  <si>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</si>
  <si>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</si>
  <si>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</si>
  <si>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</si>
  <si>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</si>
  <si>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</si>
  <si>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</si>
  <si>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</si>
  <si>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</si>
  <si>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</si>
  <si>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</si>
  <si>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</si>
  <si>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</si>
  <si>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</si>
  <si>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</si>
  <si>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</si>
  <si>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</si>
  <si>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</si>
  <si>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</si>
  <si>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</si>
  <si>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</si>
  <si>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</si>
  <si>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</si>
  <si>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</si>
  <si>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</si>
  <si>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</si>
  <si>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</si>
  <si>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</si>
  <si>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</si>
  <si>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</si>
  <si>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</si>
  <si>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</si>
  <si>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</si>
  <si>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</si>
  <si>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</si>
  <si>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</si>
  <si>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</si>
  <si>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</si>
  <si>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</si>
  <si>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</si>
  <si>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</si>
  <si>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</si>
  <si>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</si>
  <si>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</si>
  <si>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</si>
  <si>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</si>
  <si>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</si>
  <si>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</si>
  <si>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</si>
  <si>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</si>
  <si>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</si>
  <si>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</si>
  <si>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</si>
  <si>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</si>
  <si>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</si>
  <si>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</si>
  <si>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</si>
  <si>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</si>
  <si>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</si>
  <si>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</si>
  <si>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</si>
  <si>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</si>
  <si>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</si>
  <si>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</si>
  <si>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</si>
  <si>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</si>
  <si>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</si>
  <si>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</si>
  <si>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</si>
  <si>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</si>
  <si>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</si>
  <si>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</si>
  <si>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</si>
  <si>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</si>
  <si>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</si>
  <si>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</si>
  <si>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</si>
  <si>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</si>
  <si>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</si>
  <si>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</si>
  <si>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</si>
  <si>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</si>
  <si>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</si>
  <si>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</si>
  <si>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</si>
  <si>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</si>
  <si>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</si>
  <si>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</si>
  <si>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</si>
  <si>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</si>
  <si>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</si>
  <si>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</si>
  <si>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</si>
  <si>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</si>
  <si>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</si>
  <si>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</si>
  <si>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</si>
  <si>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</si>
  <si>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</si>
  <si>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</si>
  <si>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</si>
  <si>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</si>
  <si>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</si>
  <si>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</si>
  <si>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</si>
  <si>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</si>
  <si>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</si>
  <si>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</si>
  <si>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</si>
  <si>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</si>
  <si>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</si>
  <si>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</si>
  <si>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</si>
  <si>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</si>
  <si>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</si>
  <si>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</si>
  <si>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</si>
  <si>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</si>
  <si>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</si>
  <si>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</si>
  <si>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</si>
  <si>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</si>
  <si>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</si>
  <si>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</si>
  <si>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</si>
  <si>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</si>
  <si>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</si>
  <si>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</si>
  <si>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</si>
  <si>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</si>
  <si>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</si>
  <si>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</si>
  <si>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</si>
  <si>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</si>
  <si>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</si>
  <si>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</si>
  <si>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</si>
  <si>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</si>
  <si>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</si>
  <si>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</si>
  <si>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</si>
  <si>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</si>
  <si>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</si>
  <si>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</si>
  <si>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</si>
  <si>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</si>
  <si>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</si>
  <si>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</si>
  <si>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</si>
  <si>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</si>
  <si>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</si>
  <si>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</si>
  <si>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</si>
  <si>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</si>
  <si>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</si>
  <si>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</si>
  <si>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</si>
  <si>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</si>
  <si>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</si>
  <si>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</si>
  <si>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</si>
  <si>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</si>
  <si>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</si>
  <si>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</si>
  <si>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</si>
  <si>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</si>
  <si>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</si>
  <si>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</si>
  <si>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</si>
  <si>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</si>
  <si>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</si>
  <si>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</si>
  <si>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</si>
  <si>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</si>
  <si>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</si>
  <si>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</si>
  <si>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</si>
  <si>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</si>
  <si>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</si>
  <si>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</si>
  <si>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</si>
  <si>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</si>
  <si>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</si>
  <si>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</si>
  <si>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</si>
  <si>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</si>
  <si>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</si>
  <si>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</si>
  <si>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</si>
  <si>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</si>
  <si>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</si>
  <si>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</si>
  <si>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</si>
  <si>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</si>
  <si>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</si>
  <si>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</si>
  <si>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</si>
  <si>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</si>
  <si>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</si>
  <si>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</si>
  <si>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</si>
  <si>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</si>
  <si>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</si>
  <si>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</si>
  <si>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</si>
  <si>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</si>
  <si>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</si>
  <si>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</si>
  <si>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</si>
  <si>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</si>
  <si>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</si>
  <si>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</si>
  <si>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</si>
  <si>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</si>
  <si>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</si>
  <si>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</si>
  <si>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</si>
  <si>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</si>
  <si>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</si>
  <si>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</si>
  <si>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</si>
  <si>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</si>
  <si>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</si>
  <si>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</si>
  <si>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</si>
  <si>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</si>
  <si>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</si>
  <si>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</si>
  <si>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</si>
  <si>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</si>
  <si>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</si>
  <si>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</si>
  <si>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</si>
  <si>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</si>
  <si>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</si>
  <si>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</si>
  <si>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</si>
  <si>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</si>
  <si>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</si>
  <si>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</si>
  <si>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</si>
  <si>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</si>
  <si>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</si>
  <si>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</si>
  <si>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</si>
  <si>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</si>
  <si>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</si>
  <si>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</si>
  <si>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</si>
  <si>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</si>
  <si>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</si>
  <si>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</si>
  <si>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</si>
  <si>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</si>
  <si>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</si>
  <si>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</si>
  <si>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</si>
  <si>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</si>
  <si>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</si>
  <si>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</si>
  <si>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</si>
  <si>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</si>
  <si>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</si>
  <si>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</si>
  <si>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</si>
  <si>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</si>
  <si>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</si>
  <si>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</si>
  <si>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</si>
  <si>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</si>
  <si>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</si>
  <si>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</si>
  <si>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</si>
  <si>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</si>
  <si>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</si>
  <si>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</si>
  <si>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</si>
  <si>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</si>
  <si>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</si>
  <si>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</si>
  <si>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</si>
  <si>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</si>
  <si>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</si>
  <si>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</si>
  <si>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</si>
  <si>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</si>
  <si>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</si>
  <si>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</si>
  <si>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</si>
  <si>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</si>
  <si>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</si>
  <si>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</si>
  <si>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</si>
  <si>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</si>
  <si>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</si>
  <si>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</si>
  <si>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</si>
  <si>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</si>
  <si>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</si>
  <si>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</si>
  <si>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</si>
  <si>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</si>
  <si>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</si>
  <si>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</si>
  <si>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</si>
  <si>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</si>
  <si>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</si>
  <si>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</si>
  <si>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</si>
  <si>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</si>
  <si>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</si>
  <si>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</si>
  <si>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</si>
  <si>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</si>
  <si>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</si>
  <si>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</si>
  <si>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</si>
  <si>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</si>
  <si>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</si>
  <si>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</si>
  <si>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</si>
  <si>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</si>
  <si>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</si>
  <si>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</si>
  <si>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</si>
  <si>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</si>
  <si>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</si>
  <si>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</si>
  <si>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</si>
  <si>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</si>
  <si>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</si>
  <si>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</si>
  <si>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</si>
  <si>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</si>
  <si>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</si>
  <si>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</si>
  <si>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</si>
  <si>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</si>
  <si>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</si>
  <si>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</si>
  <si>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</si>
  <si>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</si>
  <si>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</si>
  <si>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</si>
  <si>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</si>
  <si>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</si>
  <si>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</si>
  <si>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</si>
  <si>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</si>
  <si>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</si>
  <si>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</si>
  <si>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</si>
  <si>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</si>
  <si>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</si>
  <si>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</si>
  <si>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</si>
  <si>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</si>
  <si>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</si>
  <si>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</si>
  <si>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</si>
  <si>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</si>
  <si>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</si>
  <si>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</si>
  <si>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</si>
  <si>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</si>
  <si>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</si>
  <si>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</si>
  <si>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</si>
  <si>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</si>
  <si>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</si>
  <si>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</si>
  <si>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</si>
  <si>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</si>
  <si>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</si>
  <si>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</si>
  <si>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</si>
  <si>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</si>
  <si>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</si>
  <si>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</si>
  <si>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</si>
  <si>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</si>
  <si>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</si>
  <si>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</si>
  <si>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</si>
  <si>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</si>
  <si>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</si>
  <si>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</si>
  <si>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</si>
  <si>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</si>
  <si>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</si>
  <si>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</si>
  <si>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</si>
  <si>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</si>
  <si>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</si>
  <si>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</si>
  <si>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</si>
  <si>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</si>
  <si>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</si>
  <si>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</si>
  <si>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</si>
  <si>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</si>
  <si>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</si>
  <si>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</si>
  <si>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</si>
  <si>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</si>
  <si>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</si>
  <si>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</si>
  <si>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</si>
  <si>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</si>
  <si>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</si>
  <si>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</si>
  <si>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</si>
  <si>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</si>
  <si>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</si>
  <si>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</si>
  <si>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</si>
  <si>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</si>
  <si>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</si>
  <si>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</si>
  <si>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</si>
  <si>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</si>
  <si>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</si>
  <si>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</si>
  <si>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</si>
  <si>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</si>
  <si>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</si>
  <si>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</si>
  <si>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</si>
  <si>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</si>
  <si>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</si>
  <si>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</si>
  <si>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</si>
  <si>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</si>
  <si>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</si>
  <si>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</si>
  <si>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</si>
  <si>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</si>
  <si>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</si>
  <si>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</si>
  <si>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</si>
  <si>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</si>
  <si>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</si>
  <si>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</si>
  <si>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</si>
  <si>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</si>
  <si>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</si>
  <si>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</si>
  <si>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</si>
  <si>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</si>
  <si>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</si>
  <si>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</si>
  <si>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</si>
  <si>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</si>
  <si>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</si>
  <si>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</si>
  <si>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</si>
  <si>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</si>
  <si>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</si>
  <si>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</si>
  <si>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</si>
  <si>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</si>
  <si>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</si>
  <si>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</si>
  <si>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</si>
  <si>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</si>
  <si>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</si>
  <si>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</si>
  <si>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</si>
  <si>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</si>
  <si>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</si>
  <si>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</si>
  <si>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</si>
  <si>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</si>
  <si>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</si>
  <si>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</si>
  <si>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</si>
  <si>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</si>
  <si>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</si>
  <si>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</si>
  <si>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</si>
  <si>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</si>
  <si>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</si>
  <si>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</si>
  <si>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</si>
  <si>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</si>
  <si>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</si>
  <si>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</si>
  <si>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</si>
  <si>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</si>
  <si>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</si>
  <si>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</si>
  <si>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</si>
  <si>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</si>
  <si>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</si>
  <si>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</si>
  <si>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</si>
  <si>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</si>
  <si>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</si>
  <si>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</si>
  <si>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</si>
  <si>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</si>
  <si>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</si>
  <si>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</si>
  <si>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</si>
  <si>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</si>
  <si>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</si>
  <si>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</si>
  <si>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</si>
  <si>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</si>
  <si>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</si>
  <si>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</si>
  <si>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</si>
  <si>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</si>
  <si>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</si>
  <si>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</si>
  <si>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</si>
  <si>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</si>
  <si>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</si>
  <si>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</si>
  <si>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</si>
  <si>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</si>
  <si>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</si>
  <si>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</si>
  <si>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</si>
  <si>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</si>
  <si>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</si>
  <si>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</si>
  <si>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</si>
  <si>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</si>
  <si>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</si>
  <si>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</si>
  <si>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</si>
  <si>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</si>
  <si>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</si>
  <si>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</si>
  <si>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</si>
  <si>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</si>
  <si>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</si>
  <si>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</si>
  <si>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</si>
  <si>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</si>
  <si>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</si>
  <si>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</si>
  <si>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</si>
  <si>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</si>
  <si>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</si>
  <si>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</si>
  <si>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</si>
  <si>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</si>
  <si>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</si>
  <si>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</si>
  <si>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</si>
  <si>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</si>
  <si>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</si>
  <si>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</si>
  <si>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</si>
  <si>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</si>
  <si>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</si>
  <si>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</si>
  <si>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</si>
  <si>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</si>
  <si>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</si>
  <si>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</si>
  <si>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</si>
  <si>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</si>
  <si>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</si>
  <si>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</si>
  <si>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</si>
  <si>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</si>
  <si>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</si>
  <si>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</si>
  <si>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</si>
  <si>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</si>
  <si>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</si>
  <si>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</si>
  <si>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</si>
  <si>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</si>
  <si>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</si>
  <si>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</si>
  <si>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</si>
  <si>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</si>
  <si>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</si>
  <si>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</si>
  <si>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</si>
  <si>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</si>
  <si>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</si>
  <si>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</si>
  <si>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</si>
  <si>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</si>
  <si>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</si>
  <si>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</si>
  <si>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</si>
  <si>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</si>
  <si>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</si>
  <si>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</si>
  <si>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</si>
  <si>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</si>
  <si>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</si>
  <si>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</si>
  <si>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</si>
  <si>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</si>
  <si>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</si>
  <si>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</si>
  <si>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</si>
  <si>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</si>
  <si>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</si>
  <si>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</si>
  <si>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</si>
  <si>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</si>
  <si>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</si>
  <si>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</si>
  <si>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</si>
  <si>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</si>
  <si>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</si>
  <si>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</si>
  <si>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</si>
  <si>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</si>
  <si>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</si>
  <si>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</si>
  <si>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</si>
  <si>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</si>
  <si>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</si>
  <si>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</si>
  <si>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</si>
  <si>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</si>
  <si>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</si>
  <si>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</si>
  <si>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</si>
  <si>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</si>
  <si>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</si>
  <si>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</si>
  <si>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</si>
  <si>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</si>
  <si>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</si>
  <si>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</si>
  <si>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</si>
  <si>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</si>
  <si>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</si>
  <si>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</si>
  <si>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</si>
  <si>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</si>
  <si>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</si>
  <si>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</si>
  <si>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</si>
  <si>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</si>
  <si>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</si>
  <si>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</si>
  <si>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</si>
  <si>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</si>
  <si>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</si>
  <si>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</si>
  <si>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</si>
  <si>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</si>
  <si>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</si>
  <si>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</si>
  <si>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</si>
  <si>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</si>
  <si>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</si>
  <si>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</si>
  <si>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</si>
  <si>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</si>
  <si>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</si>
  <si>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</si>
  <si>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</si>
  <si>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</si>
  <si>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</si>
  <si>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</si>
  <si>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</si>
  <si>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</si>
  <si>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</si>
  <si>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</si>
  <si>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</si>
  <si>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</si>
  <si>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</si>
  <si>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</si>
  <si>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</si>
  <si>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</si>
  <si>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</si>
  <si>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</si>
  <si>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</si>
  <si>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</si>
  <si>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</si>
  <si>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</si>
  <si>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</si>
  <si>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</si>
  <si>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</si>
  <si>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</si>
  <si>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</si>
  <si>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</si>
  <si>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</si>
  <si>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</si>
  <si>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</si>
  <si>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</si>
  <si>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</si>
  <si>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</si>
  <si>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</si>
  <si>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</si>
  <si>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</si>
  <si>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</si>
  <si>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</si>
  <si>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</si>
  <si>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</si>
  <si>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</si>
  <si>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</si>
  <si>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</si>
  <si>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</si>
  <si>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</si>
  <si>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</si>
  <si>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</si>
  <si>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</si>
  <si>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</si>
  <si>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</si>
  <si>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</si>
  <si>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</si>
  <si>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</si>
  <si>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</si>
  <si>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</si>
  <si>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</si>
  <si>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</si>
  <si>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</si>
  <si>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</si>
  <si>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</si>
  <si>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</si>
  <si>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</si>
  <si>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</si>
  <si>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</si>
  <si>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</si>
  <si>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</si>
  <si>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</si>
  <si>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</si>
  <si>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</si>
  <si>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</si>
  <si>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</si>
  <si>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</si>
  <si>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</si>
  <si>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</si>
  <si>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</si>
  <si>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</si>
  <si>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</si>
  <si>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</si>
  <si>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</si>
  <si>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</si>
  <si>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</si>
  <si>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</si>
  <si>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</si>
  <si>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</si>
  <si>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</si>
  <si>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</si>
  <si>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</si>
  <si>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</si>
  <si>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</si>
  <si>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</si>
  <si>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</si>
  <si>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</si>
  <si>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</si>
  <si>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</si>
  <si>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</si>
  <si>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</si>
  <si>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</si>
  <si>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</si>
  <si>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</si>
  <si>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</si>
  <si>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</si>
  <si>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</si>
  <si>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</si>
  <si>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</si>
  <si>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</si>
  <si>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</si>
  <si>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</si>
  <si>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</si>
  <si>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</si>
  <si>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</si>
  <si>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</si>
  <si>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</si>
  <si>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</si>
  <si>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</si>
  <si>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</si>
  <si>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</si>
  <si>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</si>
  <si>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</si>
  <si>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</si>
  <si>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</si>
  <si>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</si>
  <si>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</si>
  <si>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</si>
  <si>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</si>
  <si>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</si>
  <si>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</si>
  <si>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</si>
  <si>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</si>
  <si>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</si>
  <si>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</si>
  <si>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</si>
  <si>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</si>
  <si>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</si>
  <si>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</si>
  <si>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</si>
  <si>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</si>
  <si>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</si>
  <si>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</si>
  <si>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</si>
  <si>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</si>
  <si>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</si>
  <si>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</si>
  <si>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</si>
  <si>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</si>
  <si>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</si>
  <si>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</si>
  <si>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</si>
  <si>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</si>
  <si>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</si>
  <si>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</si>
  <si>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</si>
  <si>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</si>
  <si>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</si>
  <si>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</si>
  <si>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</si>
  <si>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</si>
  <si>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</si>
  <si>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</si>
  <si>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</si>
  <si>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</si>
  <si>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</si>
  <si>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</si>
  <si>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</si>
  <si>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</si>
  <si>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</si>
  <si>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</si>
  <si>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</si>
  <si>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</si>
  <si>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</si>
  <si>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</si>
  <si>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</si>
  <si>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</si>
  <si>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</si>
  <si>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</si>
  <si>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</si>
  <si>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</si>
  <si>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</si>
  <si>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</si>
  <si>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</si>
  <si>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</si>
  <si>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</si>
  <si>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</si>
  <si>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</si>
  <si>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</si>
  <si>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</si>
  <si>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</si>
  <si>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</si>
  <si>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</si>
  <si>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</si>
  <si>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</si>
  <si>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</si>
  <si>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</si>
  <si>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</si>
  <si>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</si>
  <si>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</si>
  <si>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</si>
  <si>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</si>
  <si>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</si>
  <si>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</si>
  <si>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</si>
  <si>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</si>
  <si>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</si>
  <si>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</si>
  <si>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</si>
  <si>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</si>
  <si>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</si>
  <si>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</si>
  <si>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</si>
  <si>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</si>
  <si>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</si>
  <si>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</si>
  <si>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</si>
  <si>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</si>
  <si>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</si>
  <si>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</si>
  <si>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</si>
  <si>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</si>
  <si>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</si>
  <si>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</si>
  <si>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</si>
  <si>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</si>
  <si>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</si>
  <si>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</si>
  <si>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</si>
  <si>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</si>
  <si>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</si>
  <si>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</si>
  <si>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</si>
  <si>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</si>
  <si>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</si>
  <si>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</si>
  <si>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</si>
  <si>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</si>
  <si>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</si>
  <si>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</si>
  <si>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</si>
  <si>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</si>
  <si>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</si>
  <si>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</si>
  <si>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</si>
  <si>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</si>
  <si>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</si>
  <si>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</si>
  <si>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</si>
  <si>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</si>
  <si>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</si>
  <si>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</si>
  <si>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</si>
  <si>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</si>
  <si>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</si>
  <si>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</si>
  <si>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</si>
  <si>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</si>
  <si>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</si>
  <si>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</si>
  <si>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</si>
  <si>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</si>
  <si>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</si>
  <si>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</si>
  <si>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</si>
  <si>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</si>
  <si>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</si>
  <si>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</si>
  <si>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</si>
  <si>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</si>
  <si>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</si>
  <si>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</si>
  <si>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</si>
  <si>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</si>
  <si>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</si>
  <si>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</si>
  <si>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</si>
  <si>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</si>
  <si>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</si>
  <si>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</si>
  <si>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</si>
  <si>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</si>
  <si>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</si>
  <si>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</si>
  <si>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</si>
  <si>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</si>
  <si>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</si>
  <si>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</si>
  <si>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</si>
  <si>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</si>
  <si>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</si>
  <si>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</si>
  <si>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</si>
  <si>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</si>
  <si>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</si>
  <si>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</si>
  <si>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</si>
  <si>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</si>
  <si>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</si>
  <si>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</si>
  <si>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</si>
  <si>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</si>
  <si>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</si>
  <si>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</si>
  <si>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</si>
  <si>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</si>
  <si>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</si>
  <si>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</si>
  <si>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</si>
  <si>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</si>
  <si>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</si>
  <si>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</si>
  <si>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</si>
  <si>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</si>
  <si>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</si>
  <si>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</si>
  <si>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</si>
  <si>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</si>
  <si>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</si>
  <si>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</si>
  <si>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</si>
  <si>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</si>
  <si>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</si>
  <si>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</si>
  <si>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</si>
  <si>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</si>
  <si>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</si>
  <si>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</si>
  <si>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</si>
  <si>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</si>
  <si>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</si>
  <si>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</si>
  <si>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</si>
  <si>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</si>
  <si>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</si>
  <si>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</si>
  <si>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</si>
  <si>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</si>
  <si>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</si>
  <si>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</si>
  <si>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</si>
  <si>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</si>
  <si>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</si>
  <si>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</si>
  <si>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</si>
  <si>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</si>
  <si>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</si>
  <si>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</si>
  <si>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</si>
  <si>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</si>
  <si>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</si>
  <si>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</si>
  <si>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</si>
  <si>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</si>
  <si>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</si>
  <si>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</si>
  <si>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</si>
  <si>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</si>
  <si>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</si>
  <si>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</si>
  <si>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</si>
  <si>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</si>
  <si>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</si>
  <si>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</si>
  <si>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</si>
  <si>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</si>
  <si>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</si>
  <si>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</si>
  <si>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</si>
  <si>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</si>
  <si>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</si>
  <si>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</si>
  <si>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</si>
  <si>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</si>
  <si>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</si>
  <si>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</si>
  <si>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</si>
  <si>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</si>
  <si>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</si>
  <si>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</si>
  <si>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</si>
  <si>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</si>
  <si>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</si>
  <si>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</si>
  <si>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</si>
  <si>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</si>
  <si>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</si>
  <si>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</si>
  <si>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</si>
  <si>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</si>
  <si>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</si>
  <si>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</si>
  <si>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</si>
  <si>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</si>
  <si>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</si>
  <si>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</si>
  <si>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</si>
  <si>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</si>
  <si>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</si>
  <si>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</si>
  <si>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</si>
  <si>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</si>
  <si>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</si>
  <si>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</si>
  <si>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</si>
  <si>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</si>
  <si>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</si>
  <si>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</si>
  <si>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</si>
  <si>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</si>
  <si>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</si>
  <si>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</si>
  <si>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</si>
  <si>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</si>
  <si>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</si>
  <si>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</si>
  <si>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</si>
  <si>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</si>
  <si>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</si>
  <si>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</si>
  <si>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</si>
  <si>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</si>
  <si>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</si>
  <si>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</si>
  <si>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</si>
  <si>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</si>
  <si>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</si>
  <si>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</si>
  <si>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</si>
  <si>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</si>
  <si>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</si>
  <si>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</si>
  <si>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</si>
  <si>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</si>
  <si>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</si>
  <si>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</si>
  <si>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</si>
  <si>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</si>
  <si>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</si>
  <si>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</si>
  <si>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</si>
  <si>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</si>
  <si>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</si>
  <si>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</si>
  <si>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</si>
  <si>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</si>
  <si>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</si>
  <si>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</si>
  <si>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</si>
  <si>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</si>
  <si>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</si>
  <si>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</si>
  <si>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</si>
  <si>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</si>
  <si>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</si>
  <si>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</si>
  <si>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</si>
  <si>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</si>
  <si>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</si>
  <si>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</si>
  <si>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</si>
  <si>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</si>
  <si>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</si>
  <si>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</si>
  <si>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</si>
  <si>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</si>
  <si>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</si>
  <si>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</si>
  <si>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</si>
  <si>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</si>
  <si>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</si>
  <si>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</si>
  <si>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</si>
  <si>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</si>
  <si>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</si>
  <si>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</si>
  <si>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</si>
  <si>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</si>
  <si>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</si>
  <si>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</si>
  <si>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</si>
  <si>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</si>
  <si>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</si>
  <si>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</si>
  <si>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</si>
  <si>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</si>
  <si>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</si>
  <si>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</si>
  <si>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</si>
  <si>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</si>
  <si>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</si>
  <si>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</si>
  <si>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</si>
  <si>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</si>
  <si>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</si>
  <si>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</si>
  <si>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</si>
  <si>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</si>
  <si>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</si>
  <si>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</si>
  <si>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</si>
  <si>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</si>
  <si>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</si>
  <si>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</si>
  <si>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</si>
  <si>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</si>
  <si>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</si>
  <si>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</si>
  <si>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</si>
  <si>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</si>
  <si>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</si>
  <si>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</si>
  <si>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</si>
  <si>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</si>
  <si>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</si>
  <si>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</si>
  <si>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</si>
  <si>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</si>
  <si>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</si>
  <si>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</si>
  <si>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</si>
  <si>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</si>
  <si>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</si>
  <si>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</si>
  <si>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</si>
  <si>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</si>
  <si>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</si>
  <si>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</si>
  <si>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</si>
  <si>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</si>
  <si>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</si>
  <si>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</si>
  <si>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</si>
  <si>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</si>
  <si>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</si>
  <si>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</si>
  <si>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</si>
  <si>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</si>
  <si>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</si>
  <si>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</si>
  <si>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</si>
  <si>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</si>
  <si>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</si>
  <si>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</si>
  <si>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</si>
  <si>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</si>
  <si>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</si>
  <si>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</si>
  <si>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</si>
  <si>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</si>
  <si>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</si>
  <si>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</si>
  <si>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</si>
  <si>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</si>
  <si>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</si>
  <si>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</si>
  <si>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</si>
  <si>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</si>
  <si>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</si>
  <si>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</si>
  <si>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</si>
  <si>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</si>
  <si>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</si>
  <si>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</si>
  <si>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</si>
  <si>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</si>
  <si>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</si>
  <si>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</si>
  <si>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</si>
  <si>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</si>
  <si>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</si>
  <si>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</si>
  <si>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</si>
  <si>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</si>
  <si>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</si>
  <si>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</si>
  <si>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</si>
  <si>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</si>
  <si>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</si>
  <si>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</si>
  <si>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</si>
  <si>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</si>
  <si>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</si>
  <si>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</si>
  <si>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</si>
  <si>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</si>
  <si>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</si>
  <si>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</si>
  <si>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</si>
  <si>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</si>
  <si>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</si>
  <si>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</si>
  <si>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</si>
  <si>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</si>
  <si>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</si>
  <si>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</si>
  <si>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</si>
  <si>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</si>
  <si>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</si>
  <si>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</si>
  <si>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</si>
  <si>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</si>
  <si>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</si>
  <si>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</si>
  <si>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</si>
  <si>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</si>
  <si>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</si>
  <si>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</si>
  <si>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</si>
  <si>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</si>
  <si>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</si>
  <si>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</si>
  <si>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</si>
  <si>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</si>
  <si>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</si>
  <si>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</si>
  <si>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</si>
  <si>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</si>
  <si>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</si>
  <si>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</si>
  <si>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</si>
  <si>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</si>
  <si>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</si>
  <si>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</si>
  <si>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</si>
  <si>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</si>
  <si>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</si>
  <si>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</si>
  <si>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</si>
  <si>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</si>
  <si>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</si>
  <si>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</si>
  <si>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</si>
  <si>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</si>
  <si>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</si>
  <si>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</si>
  <si>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</si>
  <si>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</si>
  <si>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</si>
  <si>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</si>
  <si>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</si>
  <si>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</si>
  <si>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</si>
  <si>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</si>
  <si>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</si>
  <si>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</si>
  <si>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</si>
  <si>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</si>
  <si>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</si>
  <si>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</si>
  <si>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</si>
  <si>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</si>
  <si>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</si>
  <si>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</si>
  <si>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</si>
  <si>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</si>
  <si>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</si>
  <si>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</si>
  <si>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</si>
  <si>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</si>
  <si>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</si>
  <si>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</si>
  <si>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</si>
  <si>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</si>
  <si>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</si>
  <si>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</si>
  <si>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</si>
  <si>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</si>
  <si>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</si>
  <si>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</si>
  <si>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</si>
  <si>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</si>
  <si>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</si>
  <si>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</si>
  <si>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</si>
  <si>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</si>
  <si>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</si>
  <si>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</si>
  <si>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</si>
  <si>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</si>
  <si>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</si>
  <si>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</si>
  <si>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</si>
  <si>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</si>
  <si>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</si>
  <si>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</si>
  <si>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</si>
  <si>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</si>
  <si>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</si>
  <si>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</si>
  <si>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</si>
  <si>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</si>
  <si>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</si>
  <si>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</si>
  <si>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</si>
  <si>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</si>
  <si>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</si>
  <si>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</si>
  <si>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</si>
  <si>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</si>
  <si>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</si>
  <si>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</si>
  <si>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</si>
  <si>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</si>
  <si>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</si>
  <si>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</si>
  <si>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</si>
  <si>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</si>
  <si>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</si>
  <si>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</si>
  <si>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</si>
  <si>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</si>
  <si>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</si>
  <si>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</si>
  <si>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</si>
  <si>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</si>
  <si>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</si>
  <si>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</si>
  <si>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</si>
  <si>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</si>
  <si>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</si>
  <si>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</si>
  <si>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</si>
  <si>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</si>
  <si>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</si>
  <si>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</si>
  <si>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</si>
  <si>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</si>
  <si>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</si>
  <si>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</si>
  <si>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</si>
  <si>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</si>
  <si>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</si>
  <si>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</si>
  <si>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</si>
  <si>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</si>
  <si>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</si>
  <si>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</si>
  <si>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</si>
  <si>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</si>
  <si>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</si>
  <si>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</si>
  <si>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</si>
  <si>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</si>
  <si>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</si>
  <si>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</si>
  <si>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</si>
  <si>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</si>
  <si>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</si>
  <si>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</si>
  <si>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</si>
  <si>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</si>
  <si>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</si>
  <si>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</si>
  <si>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</si>
  <si>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</si>
  <si>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</si>
  <si>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</si>
  <si>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</si>
  <si>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</si>
  <si>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</si>
  <si>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</si>
  <si>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</si>
  <si>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</si>
  <si>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</si>
  <si>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</si>
  <si>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</si>
  <si>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</si>
  <si>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</si>
  <si>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</si>
  <si>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</si>
  <si>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</si>
  <si>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</si>
  <si>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</si>
  <si>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</si>
  <si>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</si>
  <si>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</si>
  <si>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</si>
  <si>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</si>
  <si>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</si>
  <si>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</si>
  <si>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</si>
  <si>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</si>
  <si>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</si>
  <si>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</si>
  <si>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</si>
  <si>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</si>
  <si>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</si>
  <si>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</si>
  <si>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</si>
  <si>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</si>
  <si>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</si>
  <si>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</si>
  <si>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</si>
  <si>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</si>
  <si>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</si>
  <si>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</si>
  <si>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</si>
  <si>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</si>
  <si>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</si>
  <si>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</si>
  <si>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</si>
  <si>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</si>
  <si>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</si>
  <si>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</si>
  <si>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</si>
  <si>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</si>
  <si>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</si>
  <si>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</si>
  <si>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</si>
  <si>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</si>
  <si>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</si>
  <si>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</si>
  <si>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</si>
  <si>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</si>
  <si>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</si>
  <si>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</si>
  <si>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</si>
  <si>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</si>
  <si>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</si>
  <si>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</si>
  <si>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</si>
  <si>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</si>
  <si>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</si>
  <si>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</si>
  <si>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</si>
  <si>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</si>
  <si>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</si>
  <si>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</si>
  <si>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</si>
  <si>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</si>
  <si>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</si>
  <si>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</si>
  <si>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</si>
  <si>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</si>
  <si>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</si>
  <si>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</si>
  <si>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</si>
  <si>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</si>
  <si>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</si>
  <si>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</si>
  <si>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</si>
  <si>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</si>
  <si>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</si>
  <si>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</si>
  <si>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</si>
  <si>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</si>
  <si>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</si>
  <si>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</si>
  <si>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</si>
  <si>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</si>
  <si>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</si>
  <si>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</si>
  <si>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</si>
  <si>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</si>
  <si>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</si>
  <si>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</si>
  <si>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</si>
  <si>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</si>
  <si>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</si>
  <si>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</si>
  <si>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</si>
  <si>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</si>
  <si>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</si>
  <si>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</si>
  <si>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</si>
  <si>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</si>
  <si>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</si>
  <si>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</si>
  <si>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</si>
  <si>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</si>
  <si>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</si>
  <si>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</si>
  <si>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</si>
  <si>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</si>
  <si>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</si>
  <si>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</si>
  <si>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</si>
  <si>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</si>
  <si>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</si>
  <si>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</si>
  <si>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</si>
  <si>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</si>
  <si>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</si>
  <si>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</si>
  <si>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</si>
  <si>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</si>
  <si>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</si>
  <si>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</si>
  <si>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</si>
  <si>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</si>
  <si>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</si>
  <si>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</si>
  <si>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</si>
  <si>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</si>
  <si>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</si>
  <si>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</si>
  <si>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</si>
  <si>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</si>
  <si>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</si>
  <si>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</si>
  <si>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</si>
  <si>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</si>
  <si>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</si>
  <si>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</si>
  <si>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</si>
  <si>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</si>
  <si>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</si>
  <si>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</si>
  <si>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</si>
  <si>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</si>
  <si>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</si>
  <si>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</si>
  <si>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</si>
  <si>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</si>
  <si>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</si>
  <si>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</si>
  <si>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</si>
  <si>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</si>
  <si>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</si>
  <si>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</si>
  <si>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</si>
  <si>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</si>
  <si>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</si>
  <si>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</si>
  <si>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</si>
  <si>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</si>
  <si>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</si>
  <si>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</si>
  <si>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</si>
  <si>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</si>
  <si>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</si>
  <si>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</si>
  <si>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</si>
  <si>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</si>
  <si>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</si>
  <si>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</si>
  <si>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</si>
  <si>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</si>
  <si>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</si>
  <si>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</si>
  <si>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</si>
  <si>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</si>
  <si>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</si>
  <si>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</si>
  <si>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</si>
  <si>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</si>
  <si>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</si>
  <si>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</si>
  <si>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</si>
  <si>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</si>
  <si>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</si>
  <si>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</si>
  <si>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</si>
  <si>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</si>
  <si>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</si>
  <si>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</si>
  <si>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</si>
  <si>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</si>
  <si>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</si>
  <si>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</si>
  <si>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</si>
  <si>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</si>
  <si>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</si>
  <si>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</si>
  <si>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</si>
  <si>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</si>
  <si>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</si>
  <si>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</si>
  <si>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</si>
  <si>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</si>
  <si>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</si>
  <si>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</si>
  <si>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</si>
  <si>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</si>
  <si>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</si>
  <si>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</si>
  <si>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</si>
  <si>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</si>
  <si>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</si>
  <si>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</si>
  <si>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</si>
  <si>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</si>
  <si>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</si>
  <si>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</si>
  <si>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</si>
  <si>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</si>
  <si>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</si>
  <si>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</si>
  <si>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</si>
  <si>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</si>
  <si>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</si>
  <si>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</si>
  <si>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</si>
  <si>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</si>
  <si>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</si>
  <si>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</si>
  <si>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</si>
  <si>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</si>
  <si>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</si>
  <si>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</si>
  <si>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</si>
  <si>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</si>
  <si>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</si>
  <si>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</si>
  <si>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</si>
  <si>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</si>
  <si>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</si>
  <si>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</si>
  <si>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</si>
  <si>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</si>
  <si>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</si>
  <si>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</si>
  <si>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</si>
  <si>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</si>
  <si>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</si>
  <si>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</si>
  <si>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</si>
  <si>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</si>
  <si>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</si>
  <si>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</si>
  <si>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</si>
  <si>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</si>
  <si>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</si>
  <si>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</si>
  <si>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</si>
  <si>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</si>
  <si>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</si>
  <si>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</si>
  <si>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</si>
  <si>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</si>
  <si>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</si>
  <si>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</si>
  <si>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</si>
  <si>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</si>
  <si>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</si>
  <si>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</si>
  <si>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</si>
  <si>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</si>
  <si>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</si>
  <si>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</si>
  <si>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</si>
  <si>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</si>
  <si>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</si>
  <si>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</si>
  <si>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</si>
  <si>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</si>
  <si>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</si>
  <si>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</si>
  <si>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</si>
  <si>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</si>
  <si>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</si>
  <si>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</si>
  <si>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</si>
  <si>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</si>
  <si>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</si>
  <si>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</si>
  <si>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</si>
  <si>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</si>
  <si>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</si>
  <si>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</si>
  <si>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</si>
  <si>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</si>
  <si>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</si>
  <si>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</si>
  <si>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</si>
  <si>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</si>
  <si>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</si>
  <si>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</si>
  <si>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</si>
  <si>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</si>
  <si>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</si>
  <si>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</si>
  <si>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</si>
  <si>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</si>
  <si>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</si>
  <si>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</si>
  <si>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</si>
  <si>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</si>
  <si>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</si>
  <si>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</si>
  <si>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</si>
  <si>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</si>
  <si>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</si>
  <si>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</si>
  <si>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</si>
  <si>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</si>
  <si>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</si>
  <si>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</si>
  <si>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</si>
  <si>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</si>
  <si>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</si>
  <si>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</si>
  <si>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</si>
  <si>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</si>
  <si>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</si>
  <si>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</si>
  <si>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</si>
  <si>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</si>
  <si>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</si>
  <si>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</si>
  <si>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</si>
  <si>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</si>
  <si>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</si>
  <si>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</si>
  <si>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</si>
  <si>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</si>
  <si>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</si>
  <si>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</si>
  <si>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</si>
  <si>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</si>
  <si>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</si>
  <si>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</si>
  <si>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</si>
  <si>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</si>
  <si>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</si>
  <si>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</si>
  <si>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</si>
  <si>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</si>
  <si>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</si>
  <si>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</si>
  <si>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</si>
  <si>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</si>
  <si>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</si>
  <si>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</si>
  <si>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</si>
  <si>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</si>
  <si>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</si>
  <si>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</si>
  <si>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</si>
  <si>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</si>
  <si>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</si>
  <si>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</si>
  <si>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</si>
  <si>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</si>
  <si>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</si>
  <si>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</si>
  <si>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</si>
  <si>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</si>
  <si>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</si>
  <si>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</si>
  <si>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</si>
  <si>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</si>
  <si>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</si>
  <si>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</si>
  <si>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</si>
  <si>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</si>
  <si>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</si>
  <si>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</si>
  <si>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</si>
  <si>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</si>
  <si>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</si>
  <si>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</si>
  <si>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</si>
  <si>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</si>
  <si>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</si>
  <si>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</si>
  <si>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</si>
  <si>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</si>
  <si>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</si>
  <si>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</si>
  <si>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</si>
  <si>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</si>
  <si>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</si>
  <si>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</si>
  <si>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</si>
  <si>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</si>
  <si>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</si>
  <si>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</si>
  <si>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</si>
  <si>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</si>
  <si>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</si>
  <si>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</si>
  <si>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</si>
  <si>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</si>
  <si>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</si>
  <si>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</si>
  <si>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</si>
  <si>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</si>
  <si>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</si>
  <si>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</si>
  <si>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</si>
  <si>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</si>
  <si>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</si>
  <si>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</si>
  <si>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</si>
  <si>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</si>
  <si>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</si>
  <si>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</si>
  <si>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</si>
  <si>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</si>
  <si>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</si>
  <si>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</si>
  <si>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</si>
  <si>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</si>
  <si>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</si>
  <si>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</si>
  <si>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</si>
  <si>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</si>
  <si>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</si>
  <si>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</si>
  <si>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</si>
  <si>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</si>
  <si>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</si>
  <si>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</si>
  <si>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</si>
  <si>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</si>
  <si>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</si>
  <si>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</si>
  <si>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</si>
  <si>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</si>
  <si>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</si>
  <si>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</si>
  <si>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</si>
  <si>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</si>
  <si>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</si>
  <si>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</si>
  <si>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</si>
  <si>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</si>
  <si>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</si>
  <si>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</si>
  <si>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</si>
  <si>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</si>
  <si>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</si>
  <si>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</si>
  <si>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</si>
  <si>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</si>
  <si>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</si>
  <si>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</si>
  <si>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</si>
  <si>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</si>
  <si>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</si>
  <si>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</si>
  <si>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</si>
  <si>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</si>
  <si>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</si>
  <si>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</si>
  <si>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</si>
  <si>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</si>
  <si>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</si>
  <si>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</si>
  <si>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</si>
  <si>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</si>
  <si>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</si>
  <si>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</si>
  <si>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</si>
  <si>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</si>
  <si>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</si>
  <si>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</si>
  <si>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</si>
  <si>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</si>
  <si>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</si>
  <si>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</si>
  <si>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</si>
  <si>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</si>
  <si>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</si>
  <si>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</si>
  <si>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</si>
  <si>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</si>
  <si>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</si>
  <si>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</si>
  <si>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</si>
  <si>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</si>
  <si>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</si>
  <si>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</si>
  <si>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</si>
  <si>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</si>
  <si>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</si>
  <si>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</si>
  <si>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</si>
  <si>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</si>
  <si>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</si>
  <si>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</si>
  <si>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</si>
  <si>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</si>
  <si>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</si>
  <si>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</si>
  <si>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</si>
  <si>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</si>
  <si>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</si>
  <si>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</si>
  <si>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</si>
  <si>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</si>
  <si>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</si>
  <si>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</si>
  <si>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</si>
  <si>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</si>
  <si>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</si>
  <si>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</si>
  <si>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</si>
  <si>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</si>
  <si>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</si>
  <si>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</si>
  <si>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</si>
  <si>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</si>
  <si>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</si>
  <si>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</si>
  <si>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</si>
  <si>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</si>
  <si>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</si>
  <si>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</si>
  <si>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</si>
  <si>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</si>
  <si>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</si>
  <si>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</si>
  <si>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</si>
  <si>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</si>
  <si>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</si>
  <si>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</si>
  <si>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</si>
  <si>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</si>
  <si>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</si>
  <si>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</si>
  <si>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</si>
  <si>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</si>
  <si>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</si>
  <si>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</si>
  <si>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</si>
  <si>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</si>
  <si>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</si>
  <si>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</si>
  <si>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</si>
  <si>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</si>
  <si>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</si>
  <si>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</si>
  <si>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</si>
  <si>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</si>
  <si>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</si>
  <si>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</si>
  <si>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</si>
  <si>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</si>
  <si>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</si>
  <si>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</si>
  <si>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</si>
  <si>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</si>
  <si>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</si>
  <si>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</si>
  <si>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</si>
  <si>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</si>
  <si>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</si>
  <si>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</si>
  <si>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</si>
  <si>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</si>
  <si>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</si>
  <si>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</si>
  <si>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</si>
  <si>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</si>
  <si>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</si>
  <si>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</si>
  <si>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</si>
  <si>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</si>
  <si>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</si>
  <si>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</si>
  <si>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</si>
  <si>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</si>
  <si>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</si>
  <si>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</si>
  <si>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</si>
  <si>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</si>
  <si>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</si>
  <si>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</si>
  <si>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</si>
  <si>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</si>
  <si>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</si>
  <si>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</si>
  <si>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</si>
  <si>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</si>
  <si>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</si>
  <si>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</si>
  <si>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</si>
  <si>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</si>
  <si>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</si>
  <si>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</si>
  <si>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</si>
  <si>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</si>
  <si>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</si>
  <si>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</si>
  <si>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</si>
  <si>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</si>
  <si>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</si>
  <si>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</si>
  <si>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</si>
  <si>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</si>
  <si>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</si>
  <si>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</si>
  <si>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</si>
  <si>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</si>
  <si>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</si>
  <si>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</si>
  <si>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</si>
  <si>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</si>
  <si>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</si>
  <si>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</si>
  <si>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</si>
  <si>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</si>
  <si>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</si>
  <si>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</si>
  <si>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</si>
  <si>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</si>
  <si>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</si>
  <si>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</si>
  <si>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</si>
  <si>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</si>
  <si>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</si>
  <si>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</si>
  <si>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</si>
  <si>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</si>
  <si>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</si>
  <si>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</si>
  <si>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</si>
  <si>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</si>
  <si>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</si>
  <si>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</si>
  <si>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</si>
  <si>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</si>
  <si>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</si>
  <si>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</si>
  <si>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</si>
  <si>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</si>
  <si>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</si>
  <si>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</si>
  <si>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</si>
  <si>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</si>
  <si>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</si>
  <si>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</si>
  <si>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</si>
  <si>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</si>
  <si>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</si>
  <si>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</si>
  <si>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</si>
  <si>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</si>
  <si>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</si>
  <si>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</si>
  <si>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</si>
  <si>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</si>
  <si>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</si>
  <si>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</si>
  <si>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</si>
  <si>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</si>
  <si>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</si>
  <si>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</si>
  <si>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</si>
  <si>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</si>
  <si>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</si>
  <si>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</si>
  <si>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</si>
  <si>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</si>
  <si>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</si>
  <si>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</si>
  <si>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</si>
  <si>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</si>
  <si>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</si>
  <si>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</si>
  <si>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</si>
  <si>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</si>
  <si>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</si>
  <si>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</si>
  <si>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</si>
  <si>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</si>
  <si>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</si>
  <si>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</si>
  <si>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</si>
  <si>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</si>
  <si>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</si>
  <si>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</si>
  <si>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</si>
  <si>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</si>
  <si>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</si>
  <si>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</si>
  <si>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</si>
  <si>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</si>
  <si>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</si>
  <si>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</si>
  <si>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</si>
  <si>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</si>
  <si>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</si>
  <si>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</si>
  <si>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</si>
  <si>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</si>
  <si>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</si>
  <si>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</si>
  <si>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</si>
  <si>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</si>
  <si>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</si>
  <si>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</si>
  <si>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</si>
  <si>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</si>
  <si>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</si>
  <si>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</si>
  <si>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</si>
  <si>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</si>
  <si>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</si>
  <si>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</si>
  <si>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</si>
  <si>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</si>
  <si>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</si>
  <si>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</si>
  <si>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</si>
  <si>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</si>
  <si>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</si>
  <si>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</si>
  <si>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</si>
  <si>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</si>
  <si>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</si>
  <si>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</si>
  <si>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</si>
  <si>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</si>
  <si>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</si>
  <si>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</si>
  <si>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</si>
  <si>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</si>
  <si>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</si>
  <si>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</si>
  <si>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</si>
  <si>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</si>
  <si>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</si>
  <si>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</si>
  <si>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</si>
  <si>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</si>
  <si>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</si>
  <si>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</si>
  <si>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</si>
  <si>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</si>
  <si>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</si>
  <si>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</si>
  <si>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</si>
  <si>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</si>
  <si>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</si>
  <si>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</si>
  <si>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</si>
  <si>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</si>
  <si>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</si>
  <si>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</si>
  <si>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</si>
  <si>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</si>
  <si>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</si>
  <si>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</si>
  <si>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</si>
  <si>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</si>
  <si>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</si>
  <si>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</si>
  <si>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</si>
  <si>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</si>
  <si>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</si>
  <si>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</si>
  <si>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</si>
  <si>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</si>
  <si>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</si>
  <si>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</si>
  <si>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</si>
  <si>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</si>
  <si>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</si>
  <si>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</si>
  <si>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</si>
  <si>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</si>
  <si>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</si>
  <si>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</si>
  <si>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</si>
  <si>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</si>
  <si>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</si>
  <si>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</si>
  <si>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</si>
  <si>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</si>
  <si>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</si>
  <si>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</si>
  <si>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</si>
  <si>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</si>
  <si>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</si>
  <si>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</si>
  <si>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</si>
  <si>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</si>
  <si>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</si>
  <si>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</si>
  <si>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</si>
  <si>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</si>
  <si>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</si>
  <si>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</si>
  <si>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</si>
  <si>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</si>
  <si>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</si>
  <si>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</si>
  <si>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</si>
  <si>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</si>
  <si>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</si>
  <si>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</si>
  <si>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</si>
  <si>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</si>
  <si>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</si>
  <si>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</si>
  <si>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</si>
  <si>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</si>
  <si>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</si>
  <si>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</si>
  <si>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</si>
  <si>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</si>
  <si>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</si>
  <si>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</si>
  <si>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</si>
  <si>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</si>
  <si>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</si>
  <si>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</si>
  <si>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</si>
  <si>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</si>
  <si>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</si>
  <si>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</si>
  <si>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</si>
  <si>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</si>
  <si>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</si>
  <si>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</si>
  <si>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</si>
  <si>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</si>
  <si>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</si>
  <si>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</si>
  <si>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</si>
  <si>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</si>
  <si>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</si>
  <si>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</si>
  <si>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</si>
  <si>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</si>
  <si>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</si>
  <si>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</si>
  <si>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</si>
  <si>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</si>
  <si>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</si>
  <si>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</si>
  <si>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</si>
  <si>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</si>
  <si>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</si>
  <si>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</si>
  <si>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</si>
  <si>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</si>
  <si>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</si>
  <si>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</si>
  <si>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</si>
  <si>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</si>
  <si>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</si>
  <si>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</si>
  <si>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</si>
  <si>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</si>
  <si>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</si>
  <si>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</si>
  <si>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</si>
  <si>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</si>
  <si>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</si>
  <si>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</si>
  <si>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</si>
  <si>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</si>
  <si>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</si>
  <si>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</si>
  <si>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</si>
  <si>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</si>
  <si>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</si>
  <si>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</si>
  <si>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</si>
  <si>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</si>
  <si>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</si>
  <si>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</si>
  <si>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</si>
  <si>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</si>
  <si>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</si>
  <si>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</si>
  <si>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</si>
  <si>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</si>
  <si>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</si>
  <si>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</si>
  <si>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</si>
  <si>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</si>
  <si>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</si>
  <si>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</si>
  <si>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</si>
  <si>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</si>
  <si>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</si>
  <si>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</si>
  <si>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</si>
  <si>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</si>
  <si>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</si>
  <si>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</si>
  <si>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</si>
  <si>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</si>
  <si>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</si>
  <si>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</si>
  <si>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</si>
  <si>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</si>
  <si>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</si>
  <si>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</si>
  <si>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</si>
  <si>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</si>
  <si>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</si>
  <si>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</si>
  <si>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</si>
  <si>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</si>
  <si>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</si>
  <si>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</si>
  <si>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</si>
  <si>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</si>
  <si>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</si>
  <si>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</si>
  <si>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</si>
  <si>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</si>
  <si>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</si>
  <si>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</si>
  <si>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</si>
  <si>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</si>
  <si>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</si>
  <si>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</si>
  <si>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</si>
  <si>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</si>
  <si>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</si>
  <si>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</si>
  <si>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</si>
  <si>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</si>
  <si>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</si>
  <si>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</si>
  <si>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</si>
  <si>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</si>
  <si>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</si>
  <si>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</si>
  <si>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</si>
  <si>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</si>
  <si>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</si>
  <si>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</si>
  <si>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</si>
  <si>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</si>
  <si>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</si>
  <si>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</si>
  <si>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</si>
  <si>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</si>
  <si>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</si>
  <si>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</si>
  <si>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</si>
  <si>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</si>
  <si>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</si>
  <si>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</si>
  <si>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</si>
  <si>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</si>
  <si>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</si>
  <si>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</si>
  <si>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</si>
  <si>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</si>
  <si>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</si>
  <si>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</si>
  <si>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</si>
  <si>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</si>
  <si>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</si>
  <si>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</si>
  <si>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</si>
  <si>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</si>
  <si>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</si>
  <si>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</si>
  <si>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</si>
  <si>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</si>
  <si>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</si>
  <si>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</si>
  <si>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</si>
  <si>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</si>
  <si>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</si>
  <si>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</si>
  <si>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</si>
  <si>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</si>
  <si>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</si>
  <si>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</si>
  <si>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</si>
  <si>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</si>
  <si>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</si>
  <si>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</si>
  <si>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</si>
  <si>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</si>
  <si>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</si>
  <si>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</si>
  <si>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</si>
  <si>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</si>
  <si>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</si>
  <si>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</si>
  <si>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</si>
  <si>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</si>
  <si>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</si>
  <si>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</si>
  <si>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</si>
  <si>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</si>
  <si>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</si>
  <si>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</si>
  <si>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</si>
  <si>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</si>
  <si>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</si>
  <si>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</si>
  <si>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</si>
  <si>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</si>
  <si>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</si>
  <si>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</si>
  <si>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</si>
  <si>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</si>
  <si>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</si>
  <si>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</si>
  <si>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</si>
  <si>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</si>
  <si>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</si>
  <si>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</si>
  <si>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</si>
  <si>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</si>
  <si>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</si>
  <si>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</si>
  <si>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</si>
  <si>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</si>
  <si>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</si>
  <si>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</si>
  <si>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</si>
  <si>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</si>
  <si>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</si>
  <si>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</si>
  <si>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</si>
  <si>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</si>
  <si>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</si>
  <si>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</si>
  <si>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</si>
  <si>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</si>
  <si>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</si>
  <si>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</si>
  <si>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</si>
  <si>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</si>
  <si>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</si>
  <si>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</si>
  <si>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</si>
  <si>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</si>
  <si>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</si>
  <si>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</si>
  <si>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</si>
  <si>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</si>
  <si>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</si>
  <si>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</si>
  <si>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</si>
  <si>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</si>
  <si>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</si>
  <si>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</si>
  <si>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</si>
  <si>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</si>
  <si>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</si>
  <si>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</si>
  <si>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</si>
  <si>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</si>
  <si>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</si>
  <si>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</si>
  <si>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</si>
  <si>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</si>
  <si>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</si>
  <si>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</si>
  <si>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</si>
  <si>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</si>
  <si>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</si>
  <si>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</si>
  <si>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</si>
  <si>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</si>
  <si>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</si>
  <si>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</si>
  <si>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</si>
  <si>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</si>
  <si>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</si>
  <si>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</si>
  <si>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</si>
  <si>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</si>
  <si>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</si>
  <si>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</si>
  <si>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</si>
  <si>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</si>
  <si>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</si>
  <si>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</si>
  <si>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</si>
  <si>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</si>
  <si>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</si>
  <si>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</si>
  <si>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</si>
  <si>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</si>
  <si>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</si>
  <si>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</si>
  <si>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</si>
  <si>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</si>
  <si>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</si>
  <si>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</si>
  <si>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</si>
  <si>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</si>
  <si>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</si>
  <si>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</si>
  <si>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</si>
  <si>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</si>
  <si>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</si>
  <si>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</si>
  <si>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</si>
  <si>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</si>
  <si>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</si>
  <si>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</si>
  <si>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</si>
  <si>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</si>
  <si>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</si>
  <si>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</si>
  <si>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</si>
  <si>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</si>
  <si>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</si>
  <si>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</si>
  <si>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</si>
  <si>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</si>
  <si>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</si>
  <si>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</si>
  <si>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</si>
  <si>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</si>
  <si>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</si>
  <si>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</si>
  <si>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</si>
  <si>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</si>
  <si>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</si>
  <si>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</si>
  <si>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</si>
  <si>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</si>
  <si>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</si>
  <si>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</si>
  <si>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</si>
  <si>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</si>
  <si>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</si>
  <si>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</si>
  <si>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</si>
  <si>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</si>
  <si>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</si>
  <si>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</si>
  <si>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</si>
  <si>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</si>
  <si>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</si>
  <si>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</si>
  <si>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</si>
  <si>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</si>
  <si>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</si>
  <si>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</si>
  <si>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</si>
  <si>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</si>
  <si>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</si>
  <si>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</si>
  <si>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</si>
  <si>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</si>
  <si>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</si>
  <si>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</si>
  <si>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</si>
  <si>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</si>
  <si>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</si>
  <si>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</si>
  <si>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</si>
  <si>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</si>
  <si>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</si>
  <si>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</si>
  <si>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</si>
  <si>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</si>
  <si>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</si>
  <si>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</si>
  <si>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</si>
  <si>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</si>
  <si>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</si>
  <si>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</si>
  <si>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</si>
  <si>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</si>
  <si>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</si>
  <si>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</si>
  <si>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</si>
  <si>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</si>
  <si>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</si>
  <si>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</si>
  <si>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</si>
  <si>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</si>
  <si>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</si>
  <si>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</si>
  <si>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</si>
  <si>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</si>
  <si>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</si>
  <si>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</si>
  <si>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</si>
  <si>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</si>
  <si>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</si>
  <si>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</si>
  <si>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</si>
  <si>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</si>
  <si>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</si>
  <si>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</si>
  <si>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</si>
  <si>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</si>
  <si>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</si>
  <si>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</si>
  <si>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</si>
  <si>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</si>
  <si>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</si>
  <si>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</si>
  <si>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</si>
  <si>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</si>
  <si>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</si>
  <si>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</si>
  <si>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</si>
  <si>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</si>
  <si>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</si>
  <si>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</si>
  <si>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</si>
  <si>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</si>
  <si>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</si>
  <si>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</si>
  <si>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</si>
  <si>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</si>
  <si>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</si>
  <si>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</si>
  <si>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</si>
  <si>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</si>
  <si>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</si>
  <si>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</si>
  <si>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</si>
  <si>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</si>
  <si>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</si>
  <si>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</si>
  <si>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</si>
  <si>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</si>
  <si>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</si>
  <si>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</si>
  <si>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</si>
  <si>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</si>
  <si>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</si>
  <si>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</si>
  <si>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</si>
  <si>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</si>
  <si>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</si>
  <si>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</si>
  <si>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</si>
  <si>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</si>
  <si>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</si>
  <si>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</si>
  <si>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</si>
  <si>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</si>
  <si>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</si>
  <si>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</si>
  <si>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</si>
  <si>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</si>
  <si>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</si>
  <si>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</si>
  <si>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</si>
  <si>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</si>
  <si>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</si>
  <si>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</si>
  <si>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</si>
  <si>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</si>
  <si>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</si>
  <si>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</si>
  <si>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</si>
  <si>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</si>
  <si>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</si>
  <si>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</si>
  <si>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</si>
  <si>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</si>
  <si>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</si>
  <si>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</si>
  <si>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</si>
  <si>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</si>
  <si>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</si>
  <si>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</si>
  <si>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</si>
  <si>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</si>
  <si>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</si>
  <si>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</si>
  <si>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</si>
  <si>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</si>
  <si>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</si>
  <si>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</si>
  <si>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</si>
  <si>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</si>
  <si>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</si>
  <si>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</si>
  <si>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</si>
  <si>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</si>
  <si>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</si>
  <si>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</si>
  <si>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</si>
  <si>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</si>
  <si>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</si>
  <si>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</si>
  <si>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</si>
  <si>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</si>
  <si>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</si>
  <si>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</si>
  <si>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</si>
  <si>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</si>
  <si>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</si>
  <si>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</si>
  <si>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</si>
  <si>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</si>
  <si>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</si>
  <si>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</si>
  <si>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</si>
  <si>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</si>
  <si>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</si>
  <si>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</si>
  <si>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</si>
  <si>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</si>
  <si>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</si>
  <si>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</si>
  <si>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</si>
  <si>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</si>
  <si>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</si>
  <si>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</si>
  <si>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</si>
  <si>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</si>
  <si>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</si>
  <si>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</si>
  <si>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</si>
  <si>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</si>
  <si>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</si>
  <si>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</si>
  <si>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</si>
  <si>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</si>
  <si>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</si>
  <si>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</si>
  <si>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</si>
  <si>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</si>
  <si>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</si>
  <si>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</si>
  <si>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</si>
  <si>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</si>
  <si>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</si>
  <si>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</si>
  <si>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</si>
  <si>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</si>
  <si>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</si>
  <si>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</si>
  <si>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</si>
  <si>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</si>
  <si>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</si>
  <si>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</si>
  <si>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</si>
  <si>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</si>
  <si>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</si>
  <si>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</si>
  <si>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</si>
  <si>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</si>
  <si>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</si>
  <si>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</si>
  <si>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</si>
  <si>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</si>
  <si>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</si>
  <si>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</si>
  <si>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</si>
  <si>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</si>
  <si>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</si>
  <si>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</si>
  <si>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</si>
  <si>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</si>
  <si>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</si>
  <si>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</si>
  <si>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</si>
  <si>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</si>
  <si>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</si>
  <si>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</si>
  <si>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</si>
  <si>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</si>
  <si>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</si>
  <si>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</si>
  <si>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</si>
  <si>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</si>
  <si>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</si>
  <si>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</si>
  <si>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</si>
  <si>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</si>
  <si>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</si>
  <si>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</si>
  <si>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</si>
  <si>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</si>
  <si>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</si>
  <si>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</si>
  <si>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</si>
  <si>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</si>
  <si>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</si>
  <si>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</si>
  <si>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</si>
  <si>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</si>
  <si>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</si>
  <si>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</si>
  <si>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</si>
  <si>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</si>
  <si>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</si>
  <si>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</si>
  <si>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</si>
  <si>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</si>
  <si>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</si>
  <si>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</si>
  <si>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</si>
  <si>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</si>
  <si>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</si>
  <si>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</si>
  <si>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</si>
  <si>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</si>
  <si>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</si>
  <si>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</si>
  <si>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</si>
  <si>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</si>
  <si>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</si>
  <si>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</si>
  <si>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</si>
  <si>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</si>
  <si>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</si>
  <si>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</si>
  <si>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</si>
  <si>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</si>
  <si>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</si>
  <si>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</si>
  <si>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</si>
  <si>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</si>
  <si>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</si>
  <si>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</si>
  <si>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</si>
  <si>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</si>
  <si>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</si>
  <si>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</si>
  <si>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</si>
  <si>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</si>
  <si>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</si>
  <si>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</si>
  <si>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</si>
  <si>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</si>
  <si>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</si>
  <si>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</si>
  <si>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</si>
  <si>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</si>
  <si>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</si>
  <si>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</si>
  <si>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</si>
  <si>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</si>
  <si>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</si>
  <si>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</si>
  <si>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</si>
  <si>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</si>
  <si>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</si>
  <si>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</si>
  <si>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</si>
  <si>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</si>
  <si>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</si>
  <si>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</si>
  <si>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</si>
  <si>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</si>
  <si>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</si>
  <si>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</si>
  <si>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</si>
  <si>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</si>
  <si>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</si>
  <si>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</si>
  <si>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</si>
  <si>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</si>
  <si>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</si>
  <si>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</si>
  <si>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</si>
  <si>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</si>
  <si>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</si>
  <si>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</si>
  <si>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</si>
  <si>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</si>
  <si>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</si>
  <si>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</si>
  <si>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</si>
  <si>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</si>
  <si>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</si>
  <si>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</si>
  <si>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</si>
  <si>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</si>
  <si>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</si>
  <si>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</si>
  <si>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</si>
  <si>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</si>
  <si>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</si>
  <si>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</si>
  <si>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</si>
  <si>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</si>
  <si>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</si>
  <si>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</si>
  <si>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</si>
  <si>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</si>
  <si>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</si>
  <si>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</si>
  <si>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</si>
  <si>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</si>
  <si>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</si>
  <si>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</si>
  <si>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</si>
  <si>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</si>
  <si>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</si>
  <si>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</si>
  <si>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</si>
  <si>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</si>
  <si>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</si>
  <si>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</si>
  <si>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</si>
  <si>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</si>
  <si>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</si>
  <si>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</si>
  <si>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</si>
  <si>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</si>
  <si>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</si>
  <si>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</si>
  <si>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</si>
  <si>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</si>
  <si>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</si>
  <si>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</si>
  <si>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</si>
  <si>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</si>
  <si>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</si>
  <si>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</si>
  <si>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</si>
  <si>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</si>
  <si>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</si>
  <si>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</si>
  <si>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</si>
  <si>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</si>
  <si>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</si>
  <si>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</si>
  <si>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</si>
  <si>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</si>
  <si>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</si>
  <si>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</si>
  <si>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</si>
  <si>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</si>
  <si>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</si>
  <si>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</si>
  <si>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</si>
  <si>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</si>
  <si>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</si>
  <si>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</si>
  <si>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</si>
  <si>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</si>
  <si>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</si>
  <si>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</si>
  <si>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</si>
  <si>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</si>
  <si>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</si>
  <si>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</si>
  <si>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</si>
  <si>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</si>
  <si>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</si>
  <si>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</si>
  <si>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</si>
  <si>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</si>
  <si>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</si>
  <si>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</si>
  <si>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</si>
  <si>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</si>
  <si>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</si>
  <si>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</si>
  <si>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</si>
  <si>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</si>
  <si>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</si>
  <si>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</si>
  <si>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</si>
  <si>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</si>
  <si>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</si>
  <si>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</si>
  <si>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</si>
  <si>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</si>
  <si>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</si>
  <si>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</si>
  <si>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</si>
  <si>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</si>
  <si>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</si>
  <si>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</si>
  <si>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</si>
  <si>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</si>
  <si>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</si>
  <si>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</si>
  <si>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</si>
  <si>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</si>
  <si>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</si>
  <si>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</si>
  <si>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</si>
  <si>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</si>
  <si>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</si>
  <si>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</si>
  <si>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</si>
  <si>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</si>
  <si>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</si>
  <si>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</si>
  <si>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</si>
  <si>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</si>
  <si>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</si>
  <si>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</si>
  <si>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</si>
  <si>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</si>
  <si>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</si>
  <si>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</si>
  <si>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</si>
  <si>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</si>
  <si>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</si>
  <si>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</si>
  <si>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</si>
  <si>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</si>
  <si>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</si>
  <si>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</si>
  <si>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</si>
  <si>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</si>
  <si>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</si>
  <si>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</si>
  <si>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</si>
  <si>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</si>
  <si>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</si>
  <si>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</si>
  <si>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</si>
  <si>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</si>
  <si>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</si>
  <si>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</si>
  <si>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</si>
  <si>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</si>
  <si>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</si>
  <si>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</si>
  <si>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</si>
  <si>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</si>
  <si>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</si>
  <si>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</si>
  <si>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</si>
  <si>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</si>
  <si>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</si>
  <si>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</si>
  <si>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</si>
  <si>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</si>
  <si>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</si>
  <si>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</si>
  <si>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</si>
  <si>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</si>
  <si>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</si>
  <si>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</si>
  <si>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</si>
  <si>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</si>
  <si>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</si>
  <si>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</si>
  <si>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</si>
  <si>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</si>
  <si>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</si>
  <si>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</si>
  <si>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</si>
  <si>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</si>
  <si>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</si>
  <si>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</si>
  <si>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</si>
  <si>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</si>
  <si>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</si>
  <si>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</si>
  <si>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</si>
  <si>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</si>
  <si>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</si>
  <si>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</si>
  <si>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</si>
  <si>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</si>
  <si>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</si>
  <si>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</si>
  <si>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</si>
  <si>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</si>
  <si>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</si>
  <si>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</si>
  <si>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</si>
  <si>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</si>
  <si>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</si>
  <si>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</si>
  <si>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</si>
  <si>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</si>
  <si>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</si>
  <si>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</si>
  <si>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</si>
  <si>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</si>
  <si>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</si>
  <si>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</si>
  <si>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</si>
  <si>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</si>
  <si>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</si>
  <si>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</si>
  <si>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</si>
  <si>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</si>
  <si>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</si>
  <si>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</si>
  <si>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</si>
  <si>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</si>
  <si>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</si>
  <si>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</si>
  <si>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</si>
  <si>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</si>
  <si>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</si>
  <si>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</si>
  <si>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</si>
  <si>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</si>
  <si>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</si>
  <si>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</si>
  <si>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</si>
  <si>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</si>
  <si>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</si>
  <si>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</si>
  <si>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</si>
  <si>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</si>
  <si>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</si>
  <si>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</si>
  <si>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</si>
  <si>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</si>
  <si>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</si>
  <si>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</si>
  <si>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</si>
  <si>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</si>
  <si>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</si>
  <si>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</si>
  <si>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</si>
  <si>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</si>
  <si>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</si>
  <si>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</si>
  <si>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</si>
  <si>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</si>
  <si>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</si>
  <si>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</si>
  <si>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</si>
  <si>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</si>
  <si>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</si>
  <si>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</si>
  <si>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</si>
  <si>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</si>
  <si>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</si>
  <si>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</si>
  <si>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</si>
  <si>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</si>
  <si>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</si>
  <si>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</si>
  <si>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</si>
  <si>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</si>
  <si>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</si>
  <si>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</si>
  <si>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</si>
  <si>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</si>
  <si>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</si>
  <si>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</si>
  <si>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</si>
  <si>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</si>
  <si>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</si>
  <si>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</si>
  <si>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</si>
  <si>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</si>
  <si>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</si>
  <si>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</si>
  <si>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</si>
  <si>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</si>
  <si>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</si>
  <si>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</si>
  <si>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</si>
  <si>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</si>
  <si>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</si>
  <si>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</si>
  <si>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</si>
  <si>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</si>
  <si>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</si>
  <si>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</si>
  <si>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</si>
  <si>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</si>
  <si>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</si>
  <si>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</si>
  <si>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</si>
  <si>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</si>
  <si>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</si>
  <si>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</si>
  <si>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</si>
  <si>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</si>
  <si>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</si>
  <si>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</si>
  <si>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</si>
  <si>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</si>
  <si>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</si>
  <si>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</si>
  <si>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</si>
  <si>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</si>
  <si>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</si>
  <si>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</si>
  <si>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</si>
  <si>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</si>
  <si>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</si>
  <si>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</si>
  <si>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</si>
  <si>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</si>
  <si>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</si>
  <si>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</si>
  <si>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</si>
  <si>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</si>
  <si>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</si>
  <si>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</si>
  <si>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</si>
  <si>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</si>
  <si>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</si>
  <si>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</si>
  <si>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</si>
  <si>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</si>
  <si>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</si>
  <si>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</si>
  <si>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</si>
  <si>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</si>
  <si>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</si>
  <si>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</si>
  <si>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</si>
  <si>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</si>
  <si>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</si>
  <si>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</si>
  <si>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</si>
  <si>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</si>
  <si>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</si>
  <si>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</si>
  <si>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</si>
  <si>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</si>
  <si>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</si>
  <si>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</si>
  <si>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</si>
  <si>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</si>
  <si>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</si>
  <si>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</si>
  <si>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</si>
  <si>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</si>
  <si>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</si>
  <si>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</si>
  <si>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</si>
  <si>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</si>
  <si>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</si>
  <si>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</si>
  <si>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</si>
  <si>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</si>
  <si>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</si>
  <si>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</si>
  <si>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</si>
  <si>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</si>
  <si>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</si>
  <si>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</si>
  <si>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</si>
  <si>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</si>
  <si>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</si>
  <si>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</si>
  <si>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</si>
  <si>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</si>
  <si>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</si>
  <si>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</si>
  <si>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</si>
  <si>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</si>
  <si>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</si>
  <si>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</si>
  <si>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</si>
  <si>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</si>
  <si>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</si>
  <si>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</si>
  <si>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</si>
  <si>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</si>
  <si>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</si>
  <si>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</si>
  <si>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</si>
  <si>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</si>
  <si>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</si>
  <si>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</si>
  <si>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</si>
  <si>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</si>
  <si>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</si>
  <si>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</si>
  <si>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</si>
  <si>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</si>
  <si>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</si>
  <si>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</si>
  <si>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</si>
  <si>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</si>
  <si>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</si>
  <si>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</si>
  <si>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</si>
  <si>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</si>
  <si>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</si>
  <si>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</si>
  <si>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</si>
  <si>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</si>
  <si>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</si>
  <si>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</si>
  <si>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</si>
  <si>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</si>
  <si>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</si>
  <si>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</si>
  <si>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</si>
  <si>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</si>
  <si>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</si>
  <si>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</si>
  <si>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</si>
  <si>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</si>
  <si>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</si>
  <si>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</si>
  <si>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</si>
  <si>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</si>
  <si>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</si>
  <si>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</si>
  <si>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</si>
  <si>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</si>
  <si>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</si>
  <si>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</si>
  <si>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</si>
  <si>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</si>
  <si>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</si>
  <si>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</si>
  <si>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</si>
  <si>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</si>
  <si>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</si>
  <si>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</si>
  <si>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</si>
  <si>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</si>
  <si>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</si>
  <si>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</si>
  <si>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</si>
  <si>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</si>
  <si>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</si>
  <si>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</si>
  <si>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</si>
  <si>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</si>
  <si>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</si>
  <si>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</si>
  <si>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</si>
  <si>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</si>
  <si>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</si>
  <si>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</si>
  <si>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</si>
  <si>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</si>
  <si>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</si>
  <si>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</si>
  <si>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</si>
  <si>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</si>
  <si>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</si>
  <si>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</si>
  <si>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</si>
  <si>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</si>
  <si>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</si>
  <si>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</si>
  <si>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</si>
  <si>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</si>
  <si>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</si>
  <si>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</si>
  <si>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</si>
  <si>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</si>
  <si>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</si>
  <si>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</si>
  <si>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</si>
  <si>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</si>
  <si>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</si>
  <si>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</si>
  <si>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</si>
  <si>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</si>
  <si>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</si>
  <si>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</si>
  <si>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</si>
  <si>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</si>
  <si>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</si>
  <si>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</si>
  <si>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</si>
  <si>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</si>
  <si>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</si>
  <si>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</si>
  <si>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</si>
  <si>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</si>
  <si>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</si>
  <si>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</si>
  <si>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</si>
  <si>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</si>
  <si>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</si>
  <si>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</si>
  <si>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</si>
  <si>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</si>
  <si>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</si>
  <si>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</si>
  <si>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</si>
  <si>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</si>
  <si>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</si>
  <si>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</si>
  <si>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</si>
  <si>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</si>
  <si>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</si>
  <si>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</si>
  <si>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</si>
  <si>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</si>
  <si>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</si>
  <si>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</si>
  <si>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</si>
  <si>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</si>
  <si>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</si>
  <si>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</si>
  <si>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</si>
  <si>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</si>
  <si>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</si>
  <si>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</si>
  <si>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</si>
  <si>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</si>
  <si>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</si>
  <si>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</si>
  <si>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</si>
  <si>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</si>
  <si>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</si>
  <si>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</si>
  <si>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</si>
  <si>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</si>
  <si>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</si>
  <si>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</si>
  <si>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</si>
  <si>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</si>
  <si>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</si>
  <si>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</si>
  <si>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</si>
  <si>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</si>
  <si>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</si>
  <si>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</si>
  <si>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</si>
  <si>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</si>
  <si>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</si>
  <si>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</si>
  <si>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</si>
  <si>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</si>
  <si>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</si>
  <si>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</si>
  <si>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</si>
  <si>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</si>
  <si>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</si>
  <si>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</si>
  <si>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</si>
  <si>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</si>
  <si>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</si>
  <si>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</si>
  <si>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</si>
  <si>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</si>
  <si>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</si>
  <si>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</si>
  <si>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</si>
  <si>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</si>
  <si>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</si>
  <si>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</si>
  <si>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</si>
  <si>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</si>
  <si>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</si>
  <si>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</si>
  <si>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</si>
  <si>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</si>
  <si>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</si>
  <si>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</si>
  <si>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</si>
  <si>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</si>
  <si>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</si>
  <si>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</si>
  <si>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</si>
  <si>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</si>
  <si>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</si>
  <si>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</si>
  <si>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</si>
  <si>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</si>
  <si>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</si>
  <si>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</si>
  <si>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</si>
  <si>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</si>
  <si>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</si>
  <si>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</si>
  <si>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</si>
  <si>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</si>
  <si>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</si>
  <si>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</si>
  <si>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</si>
  <si>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</si>
  <si>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</si>
  <si>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</si>
  <si>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</si>
  <si>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</si>
  <si>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</si>
  <si>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</si>
  <si>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</si>
  <si>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</si>
  <si>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</si>
  <si>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</si>
  <si>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</si>
  <si>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</si>
  <si>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</si>
  <si>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</si>
  <si>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</si>
  <si>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</si>
  <si>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</si>
  <si>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</si>
  <si>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</si>
  <si>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</si>
  <si>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</si>
  <si>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</si>
  <si>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</si>
  <si>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</si>
  <si>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</si>
  <si>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</si>
  <si>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</si>
  <si>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</si>
  <si>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</si>
  <si>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</si>
  <si>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</si>
  <si>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</si>
  <si>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</si>
  <si>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</si>
  <si>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</si>
  <si>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</si>
  <si>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</si>
  <si>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</si>
  <si>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</si>
  <si>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</si>
  <si>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</si>
  <si>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</si>
  <si>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</si>
  <si>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</si>
  <si>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</si>
  <si>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</si>
  <si>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</si>
  <si>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</si>
  <si>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</si>
  <si>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</si>
  <si>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</si>
  <si>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</si>
  <si>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</si>
  <si>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</si>
  <si>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</si>
  <si>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</si>
  <si>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</si>
  <si>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</si>
  <si>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</si>
  <si>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</si>
  <si>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</si>
  <si>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</si>
  <si>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</si>
  <si>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</si>
  <si>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</si>
  <si>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</si>
  <si>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</si>
  <si>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</si>
  <si>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</si>
  <si>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</si>
  <si>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</si>
  <si>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</si>
  <si>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</si>
  <si>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</si>
  <si>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</si>
  <si>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</si>
  <si>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</si>
  <si>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</si>
  <si>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</si>
  <si>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</si>
  <si>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</si>
  <si>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</si>
  <si>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</si>
  <si>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</si>
  <si>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</si>
  <si>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</si>
  <si>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</si>
  <si>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</si>
  <si>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</si>
  <si>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</si>
  <si>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</si>
  <si>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</si>
  <si>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</si>
  <si>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</si>
  <si>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</si>
  <si>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</si>
  <si>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</si>
  <si>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</si>
  <si>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</si>
  <si>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</si>
  <si>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</si>
  <si>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</si>
  <si>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</si>
  <si>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</si>
  <si>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</si>
  <si>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</si>
  <si>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</si>
  <si>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</si>
  <si>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</si>
  <si>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</si>
  <si>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</si>
  <si>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</si>
  <si>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</si>
  <si>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</si>
  <si>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</si>
  <si>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</si>
  <si>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</si>
  <si>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</si>
  <si>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</si>
  <si>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</si>
  <si>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</si>
  <si>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</si>
  <si>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</si>
  <si>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</si>
  <si>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</si>
  <si>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</si>
  <si>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</si>
  <si>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</si>
  <si>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</si>
  <si>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</si>
  <si>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</si>
  <si>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</si>
  <si>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</si>
  <si>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</si>
  <si>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</si>
  <si>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</si>
  <si>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</si>
  <si>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</si>
  <si>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</si>
  <si>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</si>
  <si>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</si>
  <si>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</si>
  <si>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</si>
  <si>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</si>
  <si>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</si>
  <si>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</si>
  <si>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</si>
  <si>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</si>
  <si>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</si>
  <si>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</si>
  <si>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</si>
  <si>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</si>
  <si>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</si>
  <si>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</si>
  <si>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</si>
  <si>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</si>
  <si>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</si>
  <si>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</si>
  <si>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</si>
  <si>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</si>
  <si>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</si>
  <si>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</si>
  <si>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</si>
  <si>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</si>
  <si>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</si>
  <si>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</si>
  <si>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</si>
  <si>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</si>
  <si>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</si>
  <si>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</si>
  <si>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</si>
  <si>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</si>
  <si>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</si>
  <si>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</si>
  <si>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</si>
  <si>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</si>
  <si>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</si>
  <si>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</si>
  <si>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</si>
  <si>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</si>
  <si>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</si>
  <si>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</si>
  <si>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</si>
  <si>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</si>
  <si>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</si>
  <si>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</si>
  <si>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</si>
  <si>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</si>
  <si>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</si>
  <si>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</si>
  <si>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</si>
  <si>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</si>
  <si>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</si>
  <si>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</si>
  <si>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</si>
  <si>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</si>
  <si>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</si>
  <si>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</si>
  <si>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</si>
  <si>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</si>
  <si>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</si>
  <si>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</si>
  <si>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</si>
  <si>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</si>
  <si>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</si>
  <si>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</si>
  <si>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</si>
  <si>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</si>
  <si>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</si>
  <si>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</si>
  <si>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</si>
  <si>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</si>
  <si>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</si>
  <si>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</si>
  <si>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</si>
  <si>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</si>
  <si>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</si>
  <si>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</si>
  <si>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</si>
  <si>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</si>
  <si>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</si>
  <si>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</si>
  <si>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</si>
  <si>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</si>
  <si>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</si>
  <si>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</si>
  <si>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</si>
  <si>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</si>
  <si>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</si>
  <si>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</si>
  <si>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</si>
  <si>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</si>
  <si>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</si>
  <si>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</si>
  <si>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</si>
  <si>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</si>
  <si>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</si>
  <si>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</si>
  <si>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</si>
  <si>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</si>
  <si>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</si>
  <si>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</si>
  <si>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</si>
  <si>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</si>
  <si>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</si>
  <si>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</si>
  <si>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</si>
  <si>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</si>
  <si>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</si>
  <si>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</si>
  <si>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</si>
  <si>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</si>
  <si>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</si>
  <si>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</si>
  <si>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</si>
  <si>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</si>
  <si>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</si>
  <si>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</si>
  <si>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</si>
  <si>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</si>
  <si>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</si>
  <si>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</si>
  <si>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</si>
  <si>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</si>
  <si>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</si>
  <si>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</si>
  <si>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</si>
  <si>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</si>
  <si>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</si>
  <si>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</si>
  <si>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</si>
  <si>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</si>
  <si>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</si>
  <si>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</si>
  <si>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</si>
  <si>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</si>
  <si>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</si>
  <si>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</si>
  <si>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</si>
  <si>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</si>
  <si>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</si>
  <si>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</si>
  <si>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</si>
  <si>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</si>
  <si>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</si>
  <si>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</si>
  <si>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</si>
  <si>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</si>
  <si>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</si>
  <si>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</si>
  <si>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</si>
  <si>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</si>
  <si>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</si>
  <si>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</si>
  <si>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</si>
  <si>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</si>
  <si>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</si>
  <si>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</si>
  <si>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</si>
  <si>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</si>
  <si>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</si>
  <si>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</si>
  <si>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</si>
  <si>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</si>
  <si>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</si>
  <si>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</si>
  <si>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</si>
  <si>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</si>
  <si>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</si>
  <si>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</si>
  <si>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</si>
  <si>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</si>
  <si>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</si>
  <si>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</si>
  <si>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</si>
  <si>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</si>
  <si>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</si>
  <si>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</si>
  <si>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</si>
  <si>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</si>
  <si>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</si>
  <si>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</si>
  <si>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</si>
  <si>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</si>
  <si>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</si>
  <si>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</si>
  <si>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</si>
  <si>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</si>
  <si>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</si>
  <si>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</si>
  <si>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</si>
  <si>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</si>
  <si>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</si>
  <si>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</si>
  <si>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</si>
  <si>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</si>
  <si>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</si>
  <si>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</si>
  <si>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</si>
  <si>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</si>
  <si>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</si>
  <si>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</si>
  <si>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</si>
  <si>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</si>
  <si>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</si>
  <si>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</si>
  <si>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</si>
  <si>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</si>
  <si>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</si>
  <si>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</si>
  <si>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</si>
  <si>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</si>
  <si>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</si>
  <si>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</si>
  <si>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</si>
  <si>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</si>
  <si>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</si>
  <si>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</si>
  <si>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</si>
  <si>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</si>
  <si>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</si>
  <si>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</si>
  <si>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</si>
  <si>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</si>
  <si>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</si>
  <si>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</si>
  <si>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</si>
  <si>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</si>
  <si>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</si>
  <si>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</si>
  <si>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</si>
  <si>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</si>
  <si>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</si>
  <si>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</si>
  <si>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</si>
  <si>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</si>
  <si>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</si>
  <si>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</si>
  <si>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</si>
  <si>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</si>
  <si>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</si>
  <si>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</si>
  <si>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</si>
  <si>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</si>
  <si>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</si>
  <si>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</si>
  <si>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</si>
  <si>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</si>
  <si>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</si>
  <si>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</si>
  <si>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</si>
  <si>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</si>
  <si>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</si>
  <si>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</si>
  <si>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</si>
  <si>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</si>
  <si>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</si>
  <si>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</si>
  <si>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</si>
  <si>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</si>
  <si>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</si>
  <si>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</si>
  <si>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</si>
  <si>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</si>
  <si>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</si>
  <si>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</si>
  <si>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</si>
  <si>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</si>
  <si>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</si>
  <si>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</si>
  <si>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</si>
  <si>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</si>
  <si>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</si>
  <si>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</si>
  <si>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</si>
  <si>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</si>
  <si>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</si>
  <si>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</si>
  <si>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</si>
  <si>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</si>
  <si>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</si>
  <si>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</si>
  <si>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</si>
  <si>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</si>
  <si>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</si>
  <si>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</si>
  <si>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</si>
  <si>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</si>
  <si>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</si>
  <si>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</si>
  <si>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</si>
  <si>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</si>
  <si>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</si>
  <si>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</si>
  <si>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</si>
  <si>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</si>
  <si>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</si>
  <si>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</si>
  <si>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</si>
  <si>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</si>
  <si>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</si>
  <si>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</si>
  <si>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</si>
  <si>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</si>
  <si>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</si>
  <si>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</si>
  <si>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</si>
  <si>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</si>
  <si>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</si>
  <si>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</si>
  <si>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</si>
  <si>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</si>
  <si>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</si>
  <si>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</si>
  <si>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</si>
  <si>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</si>
  <si>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</si>
  <si>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</si>
  <si>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</si>
  <si>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</si>
  <si>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</si>
  <si>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</si>
  <si>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</si>
  <si>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</si>
  <si>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</si>
  <si>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</si>
  <si>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</si>
  <si>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</si>
  <si>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</si>
  <si>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</si>
  <si>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</si>
  <si>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</si>
  <si>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</si>
  <si>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</si>
  <si>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</si>
  <si>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</si>
  <si>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</si>
  <si>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</si>
  <si>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</si>
  <si>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</si>
  <si>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</si>
  <si>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</si>
  <si>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</si>
  <si>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</si>
  <si>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</si>
  <si>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</si>
  <si>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</si>
  <si>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</si>
  <si>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</si>
  <si>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</si>
  <si>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</si>
  <si>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</si>
  <si>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</si>
  <si>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</si>
  <si>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</si>
  <si>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</si>
  <si>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</si>
  <si>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</si>
  <si>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</si>
  <si>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</si>
  <si>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</si>
  <si>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</si>
  <si>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</si>
  <si>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</si>
  <si>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</si>
  <si>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</si>
  <si>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</si>
  <si>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</si>
  <si>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</si>
  <si>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</si>
  <si>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</si>
  <si>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</si>
  <si>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</si>
  <si>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</si>
  <si>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</si>
  <si>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</si>
  <si>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</si>
  <si>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</si>
  <si>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</si>
  <si>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</si>
  <si>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</si>
  <si>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</si>
  <si>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</si>
  <si>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</si>
  <si>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</si>
  <si>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</si>
  <si>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</si>
  <si>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</si>
  <si>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</si>
  <si>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</si>
  <si>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</si>
  <si>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</si>
  <si>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</si>
  <si>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</si>
  <si>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</si>
  <si>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</si>
  <si>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</si>
  <si>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</si>
  <si>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</si>
  <si>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</si>
  <si>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</si>
  <si>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</si>
  <si>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</si>
  <si>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</si>
  <si>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</si>
  <si>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</si>
  <si>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</si>
  <si>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</si>
  <si>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</si>
  <si>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</si>
  <si>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</si>
  <si>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</si>
  <si>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</si>
  <si>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</si>
  <si>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</si>
  <si>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</si>
  <si>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</si>
  <si>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</si>
  <si>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</si>
  <si>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</si>
  <si>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</si>
  <si>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</si>
  <si>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</si>
  <si>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</si>
  <si>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</si>
  <si>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</si>
  <si>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</si>
  <si>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</si>
  <si>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</si>
  <si>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</si>
  <si>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</si>
  <si>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</si>
  <si>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</si>
  <si>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</si>
  <si>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</si>
  <si>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</si>
  <si>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</si>
  <si>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</si>
  <si>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</si>
  <si>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</si>
  <si>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</si>
  <si>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</si>
  <si>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</si>
  <si>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</si>
  <si>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</si>
  <si>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</si>
  <si>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</si>
  <si>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</si>
  <si>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</si>
  <si>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</si>
  <si>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</si>
  <si>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</si>
  <si>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</si>
  <si>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</si>
  <si>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</si>
  <si>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</si>
  <si>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</si>
  <si>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</si>
  <si>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</si>
  <si>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</si>
  <si>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</si>
  <si>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</si>
  <si>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</si>
  <si>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</si>
  <si>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</si>
  <si>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</si>
  <si>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</si>
  <si>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</si>
  <si>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</si>
  <si>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</si>
  <si>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</si>
  <si>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</si>
  <si>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</si>
  <si>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</si>
  <si>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</si>
  <si>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</si>
  <si>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</si>
  <si>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</si>
  <si>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</si>
  <si>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</si>
  <si>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</si>
  <si>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</si>
  <si>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</si>
  <si>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</si>
  <si>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</si>
  <si>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</si>
  <si>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</si>
  <si>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</si>
  <si>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</si>
  <si>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</si>
  <si>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</si>
  <si>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</si>
  <si>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</si>
  <si>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</si>
  <si>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</si>
  <si>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</si>
  <si>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</si>
  <si>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</si>
  <si>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</si>
  <si>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</si>
  <si>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</si>
  <si>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</si>
  <si>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</si>
  <si>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</si>
  <si>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</si>
  <si>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</si>
  <si>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</si>
  <si>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</si>
  <si>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</si>
  <si>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</si>
  <si>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</si>
  <si>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</si>
  <si>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</si>
  <si>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</si>
  <si>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</si>
  <si>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</si>
  <si>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</si>
  <si>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</si>
  <si>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</si>
  <si>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</si>
  <si>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</si>
  <si>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</si>
  <si>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</si>
  <si>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</si>
  <si>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</si>
  <si>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</si>
  <si>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</si>
  <si>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</si>
  <si>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</si>
  <si>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</si>
  <si>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</si>
  <si>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</si>
  <si>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</si>
  <si>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</si>
  <si>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</si>
  <si>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</si>
  <si>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</si>
  <si>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</si>
  <si>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</si>
  <si>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</si>
  <si>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</si>
  <si>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</si>
  <si>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</si>
  <si>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</si>
  <si>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</si>
  <si>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</si>
  <si>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</si>
  <si>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</si>
  <si>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</si>
  <si>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</si>
  <si>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</si>
  <si>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</si>
  <si>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</si>
  <si>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</si>
  <si>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</si>
  <si>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</si>
  <si>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</si>
  <si>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</si>
  <si>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</si>
  <si>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</si>
  <si>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</si>
  <si>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</si>
  <si>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</si>
  <si>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</si>
  <si>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</si>
  <si>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</si>
  <si>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</si>
  <si>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</si>
  <si>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</si>
  <si>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</si>
  <si>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</si>
  <si>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</si>
  <si>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</si>
  <si>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</si>
  <si>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</si>
  <si>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</si>
  <si>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</si>
  <si>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</si>
  <si>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</si>
  <si>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</si>
  <si>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</si>
  <si>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</si>
  <si>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</si>
  <si>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</si>
  <si>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</si>
  <si>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</si>
  <si>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</si>
  <si>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</si>
  <si>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</si>
  <si>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</si>
  <si>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</si>
  <si>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</si>
  <si>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</si>
  <si>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</si>
  <si>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</si>
  <si>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</si>
  <si>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</si>
  <si>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</si>
  <si>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</si>
  <si>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</si>
  <si>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</si>
  <si>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</si>
  <si>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</si>
  <si>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</si>
  <si>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</si>
  <si>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</si>
  <si>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</si>
  <si>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</si>
  <si>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</si>
  <si>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</si>
  <si>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</si>
  <si>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</si>
  <si>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</si>
  <si>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</si>
  <si>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</si>
  <si>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</si>
  <si>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</si>
  <si>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</si>
  <si>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</si>
  <si>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</si>
  <si>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</si>
  <si>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</si>
  <si>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</si>
  <si>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</si>
  <si>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</si>
  <si>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</si>
  <si>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</si>
  <si>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</si>
  <si>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</si>
  <si>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</si>
  <si>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</si>
  <si>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</si>
  <si>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</si>
  <si>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</si>
  <si>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</si>
  <si>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</si>
  <si>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</si>
  <si>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</si>
  <si>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</si>
  <si>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</si>
  <si>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</si>
  <si>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</si>
  <si>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</si>
  <si>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</si>
  <si>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</si>
  <si>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</si>
  <si>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</si>
  <si>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</si>
  <si>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</si>
  <si>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</si>
  <si>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</si>
  <si>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</si>
  <si>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</si>
  <si>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</si>
  <si>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</si>
  <si>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</si>
  <si>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</si>
  <si>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</si>
  <si>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</si>
  <si>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</si>
  <si>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</si>
  <si>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</si>
  <si>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</si>
  <si>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</si>
  <si>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</si>
  <si>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</si>
  <si>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</si>
  <si>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</si>
  <si>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</si>
  <si>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</si>
  <si>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</si>
  <si>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</si>
  <si>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</si>
  <si>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</si>
  <si>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</si>
  <si>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</si>
  <si>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</si>
  <si>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</si>
  <si>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</si>
  <si>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</si>
  <si>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</si>
  <si>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</si>
  <si>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</si>
  <si>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</si>
  <si>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</si>
  <si>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</si>
  <si>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</si>
  <si>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</si>
  <si>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</si>
  <si>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</si>
  <si>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</si>
  <si>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</si>
  <si>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</si>
  <si>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</si>
  <si>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</si>
  <si>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</si>
  <si>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</si>
  <si>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</si>
  <si>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</si>
  <si>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</si>
  <si>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</si>
  <si>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</si>
  <si>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</si>
  <si>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</si>
  <si>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</si>
  <si>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</si>
  <si>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</si>
  <si>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</si>
  <si>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</si>
  <si>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</si>
  <si>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</si>
  <si>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</si>
  <si>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</si>
  <si>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</si>
  <si>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</si>
  <si>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</si>
  <si>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</si>
  <si>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</si>
  <si>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</si>
  <si>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</si>
  <si>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</si>
  <si>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</si>
  <si>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</si>
  <si>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</si>
  <si>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</si>
  <si>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</si>
  <si>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</si>
  <si>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</si>
  <si>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</si>
  <si>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</si>
  <si>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</si>
  <si>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</si>
  <si>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</si>
  <si>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</si>
  <si>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</si>
  <si>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</si>
  <si>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</si>
  <si>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</si>
  <si>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</si>
  <si>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</si>
  <si>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</si>
  <si>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</si>
  <si>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</si>
  <si>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</si>
  <si>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</si>
  <si>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</si>
  <si>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</si>
  <si>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</si>
  <si>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</si>
  <si>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</si>
  <si>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</si>
  <si>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</si>
  <si>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</si>
  <si>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</si>
  <si>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</si>
  <si>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</si>
  <si>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</si>
  <si>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</si>
  <si>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</si>
  <si>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</si>
  <si>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</si>
  <si>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</si>
  <si>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</si>
  <si>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</si>
  <si>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</si>
  <si>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</si>
  <si>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</si>
  <si>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</si>
  <si>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</si>
  <si>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</si>
  <si>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</si>
  <si>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</si>
  <si>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</si>
  <si>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</si>
  <si>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</si>
  <si>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</si>
  <si>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</si>
  <si>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</si>
  <si>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</si>
  <si>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</si>
  <si>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</si>
  <si>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</si>
  <si>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</si>
  <si>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</si>
  <si>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</si>
  <si>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</si>
  <si>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</si>
  <si>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</si>
  <si>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</si>
  <si>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</si>
  <si>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</si>
  <si>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</si>
  <si>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</si>
  <si>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</si>
  <si>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</si>
  <si>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</si>
  <si>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</si>
  <si>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</si>
  <si>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</si>
  <si>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</si>
  <si>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</si>
  <si>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</si>
  <si>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</si>
  <si>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</si>
  <si>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</si>
  <si>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</si>
  <si>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</si>
  <si>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</si>
  <si>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</si>
  <si>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</si>
  <si>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</si>
  <si>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</si>
  <si>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</si>
  <si>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</si>
  <si>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</si>
  <si>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</si>
  <si>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</si>
  <si>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</si>
  <si>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</si>
  <si>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</si>
  <si>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</si>
  <si>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</si>
  <si>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</si>
  <si>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</si>
  <si>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</si>
  <si>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</si>
  <si>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</si>
  <si>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</si>
  <si>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</si>
  <si>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</si>
  <si>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</si>
  <si>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</si>
  <si>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</si>
  <si>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</si>
  <si>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</si>
  <si>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</si>
  <si>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</si>
  <si>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</si>
  <si>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</si>
  <si>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</si>
  <si>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</si>
  <si>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</si>
  <si>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</si>
  <si>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</si>
  <si>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</si>
  <si>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</si>
  <si>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</si>
  <si>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</si>
  <si>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</si>
  <si>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</si>
  <si>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</si>
  <si>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</si>
  <si>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</si>
  <si>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</si>
  <si>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</si>
  <si>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</si>
  <si>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</si>
  <si>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</si>
  <si>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</si>
  <si>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</si>
  <si>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</si>
  <si>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</si>
  <si>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</si>
  <si>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</si>
  <si>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</si>
  <si>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</si>
  <si>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</si>
  <si>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</si>
  <si>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</si>
  <si>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</si>
  <si>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</si>
  <si>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</si>
  <si>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</si>
  <si>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</si>
  <si>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</si>
  <si>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</si>
  <si>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</si>
  <si>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</si>
  <si>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</si>
  <si>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</si>
  <si>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</si>
  <si>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</si>
  <si>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</si>
  <si>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</si>
  <si>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</si>
  <si>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</si>
  <si>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</si>
  <si>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</si>
  <si>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</si>
  <si>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</si>
  <si>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</si>
  <si>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</si>
  <si>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</si>
  <si>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</si>
  <si>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</si>
  <si>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</si>
  <si>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</si>
  <si>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</si>
  <si>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</si>
  <si>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</si>
  <si>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</si>
  <si>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</si>
  <si>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</si>
  <si>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</si>
  <si>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</si>
  <si>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</si>
  <si>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</si>
  <si>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</si>
  <si>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</si>
  <si>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</si>
  <si>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</si>
  <si>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</si>
  <si>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</si>
  <si>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</si>
  <si>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</si>
  <si>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</si>
  <si>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</si>
  <si>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</si>
  <si>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</si>
  <si>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</si>
  <si>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</si>
  <si>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</si>
  <si>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</si>
  <si>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</si>
  <si>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</si>
  <si>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</si>
  <si>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</si>
  <si>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</si>
  <si>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</si>
  <si>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</si>
  <si>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</si>
  <si>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</si>
  <si>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</si>
  <si>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</si>
  <si>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</si>
  <si>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</si>
  <si>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</si>
  <si>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</si>
  <si>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</si>
  <si>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</si>
  <si>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</si>
  <si>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</si>
  <si>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</si>
  <si>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</si>
  <si>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</si>
  <si>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</si>
  <si>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</si>
  <si>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</si>
  <si>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</si>
  <si>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</si>
  <si>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</si>
  <si>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</si>
  <si>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</si>
  <si>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</si>
  <si>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</si>
  <si>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</si>
  <si>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</si>
  <si>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</si>
  <si>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</si>
  <si>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</si>
  <si>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</si>
  <si>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</si>
  <si>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</si>
  <si>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</si>
  <si>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</si>
  <si>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</si>
  <si>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</si>
  <si>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</si>
  <si>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</si>
  <si>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</si>
  <si>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</si>
  <si>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</si>
  <si>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</si>
  <si>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</si>
  <si>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</si>
  <si>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</si>
  <si>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</si>
  <si>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</si>
  <si>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</si>
  <si>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</si>
  <si>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</si>
  <si>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</si>
  <si>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</si>
  <si>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</si>
  <si>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</si>
  <si>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</si>
  <si>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</si>
  <si>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</si>
  <si>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</si>
  <si>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</si>
  <si>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</si>
  <si>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</si>
  <si>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</si>
  <si>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</si>
  <si>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</si>
  <si>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</si>
  <si>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</si>
  <si>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</si>
  <si>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</si>
  <si>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</si>
  <si>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</si>
  <si>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</si>
  <si>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</si>
  <si>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</si>
  <si>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</si>
  <si>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</si>
  <si>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</si>
  <si>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</si>
  <si>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</si>
  <si>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</si>
  <si>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</si>
  <si>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</si>
  <si>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</si>
  <si>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</si>
  <si>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</si>
  <si>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</si>
  <si>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</si>
  <si>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</si>
  <si>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</si>
  <si>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</si>
  <si>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</si>
  <si>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</si>
  <si>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</si>
  <si>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</si>
  <si>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</si>
  <si>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</si>
  <si>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</si>
  <si>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</si>
  <si>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</si>
  <si>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</si>
  <si>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</si>
  <si>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</si>
  <si>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</si>
  <si>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</si>
  <si>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</si>
  <si>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</si>
  <si>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</si>
  <si>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</si>
  <si>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</si>
  <si>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</si>
  <si>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</si>
  <si>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</si>
  <si>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</si>
  <si>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</si>
  <si>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</si>
  <si>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</si>
  <si>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</si>
  <si>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</si>
  <si>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</si>
  <si>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</si>
  <si>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</si>
  <si>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</si>
  <si>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</si>
  <si>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</si>
  <si>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</si>
  <si>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</si>
  <si>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</si>
  <si>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</si>
  <si>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</si>
  <si>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</si>
  <si>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</si>
  <si>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</si>
  <si>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</si>
  <si>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</si>
  <si>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</si>
  <si>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</si>
  <si>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</si>
  <si>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</si>
  <si>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</si>
  <si>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</si>
  <si>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</si>
  <si>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</si>
  <si>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</si>
  <si>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</si>
  <si>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</si>
  <si>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</si>
  <si>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</si>
  <si>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</si>
  <si>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</si>
  <si>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</si>
  <si>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</si>
  <si>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</si>
  <si>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</si>
  <si>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</si>
  <si>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</si>
  <si>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</si>
  <si>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</si>
  <si>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</si>
  <si>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</si>
  <si>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</si>
  <si>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</si>
  <si>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</si>
  <si>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</si>
  <si>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</si>
  <si>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</si>
  <si>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</si>
  <si>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</si>
  <si>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</si>
  <si>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</si>
  <si>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</si>
  <si>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</si>
  <si>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</si>
  <si>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</si>
  <si>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</si>
  <si>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</si>
  <si>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</si>
  <si>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</si>
  <si>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</si>
  <si>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</si>
  <si>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</si>
  <si>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</si>
  <si>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</si>
  <si>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</si>
  <si>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</si>
  <si>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</si>
  <si>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</si>
  <si>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</si>
  <si>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</si>
  <si>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</si>
  <si>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</si>
  <si>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</si>
  <si>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</si>
  <si>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</si>
  <si>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</si>
  <si>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</si>
  <si>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</si>
  <si>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</si>
  <si>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</si>
  <si>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</si>
  <si>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</si>
  <si>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</si>
  <si>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</si>
  <si>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</si>
  <si>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</si>
  <si>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</si>
  <si>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</si>
  <si>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</si>
  <si>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</si>
  <si>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</si>
  <si>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</si>
  <si>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</si>
  <si>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</si>
  <si>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</si>
  <si>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</si>
  <si>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</si>
  <si>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</si>
  <si>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</si>
  <si>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</si>
  <si>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</si>
  <si>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</si>
  <si>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</si>
  <si>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</si>
  <si>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</si>
  <si>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</si>
  <si>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</si>
  <si>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</si>
  <si>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</si>
  <si>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</si>
  <si>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</si>
  <si>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</si>
  <si>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</si>
  <si>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</si>
  <si>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</si>
  <si>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</si>
  <si>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</si>
  <si>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</si>
  <si>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</si>
  <si>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</si>
  <si>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</si>
  <si>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</si>
  <si>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</si>
  <si>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</si>
  <si>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</si>
  <si>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</si>
  <si>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</si>
  <si>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</si>
  <si>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</si>
  <si>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</si>
  <si>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</si>
  <si>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</si>
  <si>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</si>
  <si>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</si>
  <si>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</si>
  <si>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</si>
  <si>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</si>
  <si>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</si>
  <si>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</si>
  <si>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</si>
  <si>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</si>
  <si>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</si>
  <si>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</si>
  <si>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</si>
  <si>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</si>
  <si>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</si>
  <si>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</si>
  <si>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</si>
  <si>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</si>
  <si>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</si>
  <si>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</si>
  <si>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</si>
  <si>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</si>
  <si>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</si>
  <si>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</si>
  <si>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</si>
  <si>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</si>
  <si>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</si>
  <si>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</si>
  <si>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</si>
  <si>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</si>
  <si>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</si>
  <si>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</si>
  <si>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</si>
  <si>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</si>
  <si>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</si>
  <si>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</si>
  <si>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</si>
  <si>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</si>
  <si>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</si>
  <si>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</si>
  <si>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</si>
  <si>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</si>
  <si>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</si>
  <si>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</si>
  <si>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</si>
  <si>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</si>
  <si>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</si>
  <si>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</si>
  <si>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</si>
  <si>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</si>
  <si>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</si>
  <si>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</si>
  <si>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</si>
  <si>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</si>
  <si>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</si>
  <si>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</si>
  <si>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</si>
  <si>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</si>
  <si>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</si>
  <si>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</si>
  <si>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</si>
  <si>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</si>
  <si>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</si>
  <si>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</si>
  <si>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</si>
  <si>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</si>
  <si>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</si>
  <si>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</si>
  <si>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</si>
  <si>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</si>
  <si>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</si>
  <si>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</si>
  <si>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</si>
  <si>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</si>
  <si>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</si>
  <si>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</si>
  <si>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</si>
  <si>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</si>
  <si>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</si>
  <si>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</si>
  <si>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</si>
  <si>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</si>
  <si>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</si>
  <si>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</si>
  <si>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</si>
  <si>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</si>
  <si>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</si>
  <si>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</si>
  <si>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</si>
  <si>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</si>
  <si>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</si>
  <si>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</si>
  <si>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</si>
  <si>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</si>
  <si>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</si>
  <si>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</si>
  <si>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</si>
  <si>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</si>
  <si>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</si>
  <si>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</si>
  <si>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</si>
  <si>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</si>
  <si>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</si>
  <si>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</si>
  <si>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</si>
  <si>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</si>
  <si>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</si>
  <si>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</si>
  <si>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</si>
  <si>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</si>
  <si>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</si>
  <si>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</si>
  <si>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</si>
  <si>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</si>
  <si>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</si>
  <si>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</si>
  <si>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</si>
  <si>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</si>
  <si>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</si>
  <si>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</si>
  <si>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</si>
  <si>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</si>
  <si>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</si>
  <si>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</si>
  <si>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</si>
  <si>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</si>
  <si>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</si>
  <si>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</si>
  <si>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</si>
  <si>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</si>
  <si>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</si>
  <si>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</si>
  <si>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</si>
  <si>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</si>
  <si>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</si>
  <si>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</si>
  <si>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</si>
  <si>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</si>
  <si>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</si>
  <si>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</si>
  <si>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</si>
  <si>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</si>
  <si>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</si>
  <si>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</si>
  <si>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</si>
  <si>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</si>
  <si>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</si>
  <si>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</si>
  <si>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</si>
  <si>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</si>
  <si>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</si>
  <si>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</si>
  <si>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</si>
  <si>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</si>
  <si>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</si>
  <si>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</si>
  <si>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</si>
  <si>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</si>
  <si>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</si>
  <si>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</si>
  <si>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</si>
  <si>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</si>
  <si>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</si>
  <si>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</si>
  <si>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</si>
  <si>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</si>
  <si>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</si>
  <si>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</si>
  <si>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</si>
  <si>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</si>
  <si>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</si>
  <si>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</si>
  <si>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</si>
  <si>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</si>
  <si>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</si>
  <si>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</si>
  <si>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</si>
  <si>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</si>
  <si>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</si>
  <si>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</si>
  <si>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</si>
  <si>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</si>
  <si>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</si>
  <si>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</si>
  <si>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</si>
  <si>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</si>
  <si>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</si>
  <si>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</si>
  <si>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</si>
  <si>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</si>
  <si>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</si>
  <si>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</si>
  <si>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</si>
  <si>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</si>
  <si>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</si>
  <si>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</si>
  <si>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</si>
  <si>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</si>
  <si>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</si>
  <si>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</si>
  <si>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</si>
  <si>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</si>
  <si>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</si>
  <si>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</si>
  <si>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</si>
  <si>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</si>
  <si>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</si>
  <si>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</si>
  <si>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</si>
  <si>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</si>
  <si>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</si>
  <si>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</si>
  <si>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</si>
  <si>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</si>
  <si>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</si>
  <si>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</si>
  <si>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</si>
  <si>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</si>
  <si>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</si>
  <si>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</si>
  <si>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</si>
  <si>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</si>
  <si>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</si>
  <si>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</si>
  <si>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</si>
  <si>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</si>
  <si>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</si>
  <si>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</si>
  <si>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</si>
  <si>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</si>
  <si>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</si>
  <si>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</si>
  <si>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</si>
  <si>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</si>
  <si>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</si>
  <si>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</si>
  <si>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</si>
  <si>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</si>
  <si>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</si>
  <si>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</si>
  <si>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</si>
  <si>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</si>
  <si>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</si>
  <si>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</si>
  <si>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</si>
  <si>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</si>
  <si>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</si>
  <si>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</si>
  <si>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</si>
  <si>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</si>
  <si>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</si>
  <si>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</si>
  <si>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</si>
  <si>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</si>
  <si>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</si>
  <si>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</si>
  <si>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</si>
  <si>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</si>
  <si>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</si>
  <si>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</si>
  <si>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</si>
  <si>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</si>
  <si>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</si>
  <si>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</si>
  <si>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</si>
  <si>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</si>
  <si>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</si>
  <si>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</si>
  <si>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</si>
  <si>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</si>
  <si>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</si>
  <si>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</si>
  <si>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</si>
  <si>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</si>
  <si>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</si>
  <si>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</si>
  <si>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</si>
  <si>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</si>
  <si>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</si>
  <si>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</si>
  <si>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</si>
  <si>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</si>
  <si>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</si>
  <si>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</si>
  <si>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</si>
  <si>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</si>
  <si>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</si>
  <si>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</si>
  <si>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</si>
  <si>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</si>
  <si>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</si>
  <si>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</si>
  <si>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</si>
  <si>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</si>
  <si>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</si>
  <si>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</si>
  <si>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</si>
  <si>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</si>
  <si>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</si>
  <si>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</si>
  <si>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</si>
  <si>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</si>
  <si>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</si>
  <si>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</si>
  <si>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</si>
  <si>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</si>
  <si>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</si>
  <si>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</si>
  <si>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</si>
  <si>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</si>
  <si>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</si>
  <si>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</si>
  <si>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</si>
  <si>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</si>
  <si>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</si>
  <si>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</si>
  <si>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</si>
  <si>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</si>
  <si>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</si>
  <si>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</si>
  <si>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</si>
  <si>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</si>
  <si>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</si>
  <si>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</si>
  <si>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</si>
  <si>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</si>
  <si>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</si>
  <si>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</si>
  <si>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</si>
  <si>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</si>
  <si>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</si>
  <si>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</si>
  <si>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</si>
  <si>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</si>
  <si>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</si>
  <si>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</si>
  <si>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</si>
  <si>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</si>
  <si>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</si>
  <si>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</si>
  <si>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</si>
  <si>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</si>
  <si>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</si>
  <si>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</si>
  <si>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</si>
  <si>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</si>
  <si>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</si>
  <si>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</si>
  <si>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</si>
  <si>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</si>
  <si>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</si>
  <si>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</si>
  <si>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</si>
  <si>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</si>
  <si>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</si>
  <si>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</si>
  <si>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</si>
  <si>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</si>
  <si>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</si>
  <si>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</si>
  <si>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</si>
  <si>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</si>
  <si>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</si>
  <si>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</si>
  <si>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</si>
  <si>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</si>
  <si>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</si>
  <si>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</si>
  <si>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</si>
  <si>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</si>
  <si>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</si>
  <si>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</si>
  <si>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</si>
  <si>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</si>
  <si>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</si>
  <si>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</si>
  <si>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</si>
  <si>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</si>
  <si>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</si>
  <si>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</si>
  <si>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</si>
  <si>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</si>
  <si>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</si>
  <si>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</si>
  <si>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</si>
  <si>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</si>
  <si>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</si>
  <si>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</si>
  <si>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</si>
  <si>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</si>
  <si>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</si>
  <si>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</si>
  <si>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</si>
  <si>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</si>
  <si>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</si>
  <si>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</si>
  <si>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</si>
  <si>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</si>
  <si>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</si>
  <si>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</si>
  <si>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</si>
  <si>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</si>
  <si>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</si>
  <si>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</si>
  <si>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</si>
  <si>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</si>
  <si>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</si>
  <si>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</si>
  <si>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</si>
  <si>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</si>
  <si>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</si>
  <si>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</si>
  <si>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</si>
  <si>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</si>
  <si>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(All)</t>
  </si>
  <si>
    <t>Sum of Quantity</t>
  </si>
  <si>
    <t>Count of Order ID</t>
  </si>
  <si>
    <t>Sum of Profit Margin</t>
  </si>
  <si>
    <t>GBC Premium Transparent Covers</t>
  </si>
  <si>
    <t>Distinct Count of 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</si>
</sst>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quot;K&quot;"/>
    <numFmt numFmtId="165" formatCode="[$$-1009]#,##0.00;\-[$$-1009]#,##0.00"/>
    <numFmt numFmtId="166" formatCode="[$$-1009]#,##0.00"/>
    <numFmt numFmtId="167" formatCode="[Green]\▲0.00%;[Red]\▼0.00%;"/>
  </numFmts>
  <fonts count="7" x14ac:knownFonts="1">
    <font>
      <sz val="11"/>
      <color theme="1"/>
      <name val="Tw Cen MT"/>
      <scheme val="minor"/>
    </font>
    <font>
      <sz val="11"/>
      <color theme="1"/>
      <name val="Tw Cen MT"/>
      <family val="2"/>
      <scheme val="minor"/>
    </font>
    <font>
      <sz val="12"/>
      <color rgb="FF000000"/>
      <name val="Calibri"/>
    </font>
    <font>
      <sz val="11"/>
      <color theme="1"/>
      <name val="Tw Cen MT"/>
      <scheme val="minor"/>
    </font>
    <font>
      <sz val="11"/>
      <color theme="1"/>
      <name val="Calibri"/>
    </font>
    <font>
      <sz val="11"/>
      <color theme="1"/>
      <name val="Arial"/>
      <family val="2"/>
    </font>
    <font>
      <b/>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s>
  <cellStyleXfs count="1">
    <xf numFmtId="0" fontId="0" fillId="0" borderId="0"/>
  </cellStyleXfs>
  <cellXfs count="38">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0" fontId="0" fillId="0" borderId="6" xfId="0" pivotButton="1" applyBorder="1"/>
    <xf numFmtId="10" fontId="0" fillId="0" borderId="0" xfId="0" applyNumberFormat="1"/>
    <xf numFmtId="165" fontId="0" fillId="0" borderId="0" xfId="0" applyNumberFormat="1"/>
    <xf numFmtId="166" fontId="0" fillId="0" borderId="0" xfId="0" applyNumberFormat="1"/>
    <xf numFmtId="0" fontId="0" fillId="0" borderId="11" xfId="0" applyBorder="1"/>
    <xf numFmtId="0" fontId="5" fillId="0" borderId="0" xfId="0" applyFont="1"/>
    <xf numFmtId="167" fontId="6" fillId="0" borderId="0" xfId="0" applyNumberFormat="1" applyFont="1"/>
    <xf numFmtId="2" fontId="0" fillId="0" borderId="4" xfId="0" applyNumberFormat="1" applyBorder="1"/>
    <xf numFmtId="2" fontId="0" fillId="0" borderId="5" xfId="0" applyNumberFormat="1" applyBorder="1"/>
    <xf numFmtId="0" fontId="0" fillId="0" borderId="3" xfId="0" applyBorder="1" applyAlignment="1">
      <alignment horizontal="left"/>
    </xf>
    <xf numFmtId="2" fontId="0" fillId="0" borderId="14" xfId="0" applyNumberFormat="1" applyBorder="1"/>
    <xf numFmtId="0" fontId="0" fillId="0" borderId="5" xfId="0" applyBorder="1"/>
    <xf numFmtId="0" fontId="0" fillId="0" borderId="0" xfId="0" applyAlignment="1">
      <alignment vertical="top"/>
    </xf>
    <xf numFmtId="0" fontId="0" fillId="0" borderId="2" xfId="0" applyBorder="1"/>
    <xf numFmtId="0" fontId="0" fillId="0" borderId="12" xfId="0" applyBorder="1"/>
    <xf numFmtId="0" fontId="0" fillId="0" borderId="9" xfId="0" applyBorder="1"/>
    <xf numFmtId="0" fontId="0" fillId="0" borderId="7" xfId="0" applyBorder="1"/>
    <xf numFmtId="0" fontId="0" fillId="0" borderId="13" xfId="0" applyBorder="1"/>
    <xf numFmtId="0" fontId="0" fillId="0" borderId="10" xfId="0" applyBorder="1"/>
  </cellXfs>
  <cellStyles count="1">
    <cellStyle name="Normal" xfId="0" builtinId="0"/>
  </cellStyles>
  <dxfs count="15">
    <dxf>
      <numFmt numFmtId="2" formatCode="0.00"/>
    </dxf>
    <dxf>
      <numFmt numFmtId="164" formatCode="\$\ 0.00,&quot;K&quot;"/>
    </dxf>
    <dxf>
      <font>
        <b/>
        <color theme="1"/>
      </font>
      <border>
        <bottom style="thin">
          <color theme="9"/>
        </bottom>
        <vertical/>
        <horizontal/>
      </border>
    </dxf>
    <dxf>
      <font>
        <color theme="1"/>
      </font>
      <fill>
        <patternFill>
          <fgColor rgb="FF99FF99"/>
        </patternFill>
      </fill>
      <border>
        <left style="thin">
          <color theme="9"/>
        </left>
        <right style="thin">
          <color theme="9"/>
        </right>
        <top style="thin">
          <color theme="9"/>
        </top>
        <bottom style="thin">
          <color theme="9"/>
        </bottom>
        <vertical/>
        <horizontal/>
      </border>
    </dxf>
    <dxf>
      <font>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none">
          <bgColor auto="1"/>
        </patternFill>
      </fill>
    </dxf>
    <dxf>
      <fill>
        <patternFill>
          <bgColor theme="9" tint="0.7999816888943144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9">
    <tableStyle name="Data-style" pivot="0" count="3" xr9:uid="{00000000-0011-0000-FFFF-FFFF00000000}">
      <tableStyleElement type="headerRow" dxfId="14"/>
      <tableStyleElement type="firstRowStripe" dxfId="13"/>
      <tableStyleElement type="secondRowStripe" dxfId="12"/>
    </tableStyle>
    <tableStyle name="Slicer Style 1" pivot="0" table="0" count="1" xr9:uid="{0196FA57-F9B1-4BB2-885E-E89606F89287}">
      <tableStyleElement type="wholeTable" dxfId="11"/>
    </tableStyle>
    <tableStyle name="Slicer Style 2" pivot="0" table="0" count="1" xr9:uid="{357902A4-DE1D-42DA-99CB-1CE7EC1A86B0}"/>
    <tableStyle name="Slicer Style 3" pivot="0" table="0" count="1" xr9:uid="{3FFD0EC6-8899-4274-A65F-B8E5CE69BDA1}">
      <tableStyleElement type="wholeTable" dxfId="10"/>
    </tableStyle>
    <tableStyle name="Slicer Style 4" pivot="0" table="0" count="0" xr9:uid="{4A036D1E-B66B-4622-9E9F-59C39F3A79BC}"/>
    <tableStyle name="SlicerStyleLight1 2" pivot="0" table="0" count="10" xr9:uid="{E5D0D3BA-E40F-4B43-82A2-457819FB26FC}">
      <tableStyleElement type="wholeTable" dxfId="9"/>
      <tableStyleElement type="headerRow" dxfId="8"/>
    </tableStyle>
    <tableStyle name="SlicerStyleLight2 2" pivot="0" table="0" count="10" xr9:uid="{2653EB6D-3B62-4DD6-A4BA-E386F70841A3}">
      <tableStyleElement type="wholeTable" dxfId="7"/>
      <tableStyleElement type="headerRow" dxfId="6"/>
    </tableStyle>
    <tableStyle name="SlicerStyleLight4 2" pivot="0" table="0" count="10" xr9:uid="{59C3464B-AAAD-4185-858E-BAF6008FF304}">
      <tableStyleElement type="wholeTable" dxfId="5"/>
      <tableStyleElement type="headerRow" dxfId="4"/>
    </tableStyle>
    <tableStyle name="SlicerStyleLight6 2" pivot="0" table="0" count="10" xr9:uid="{6D04C746-79C6-44EF-97B6-CAAC60039375}">
      <tableStyleElement type="wholeTable" dxfId="3"/>
      <tableStyleElement type="headerRow" dxfId="2"/>
    </tableStyle>
  </tableStyles>
  <colors>
    <mruColors>
      <color rgb="FF99FF99"/>
      <color rgb="FFCCFFCC"/>
    </mruColors>
  </colors>
  <extLst>
    <ext xmlns:x14="http://schemas.microsoft.com/office/spreadsheetml/2009/9/main" uri="{46F421CA-312F-682f-3DD2-61675219B42D}">
      <x14:dxfs count="3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99FF99"/>
              <bgColor rgb="FFCCF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CCFFCC"/>
              <bgColor rgb="FF99FF99"/>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32"/>
          </x14:slicerStyleElements>
        </x14:slicerStyle>
        <x14:slicerStyle name="Slicer Style 3"/>
        <x14:slicerStyle name="Slicer Style 4"/>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[E-Commerce-Sales-Analysis-Dashboard.xlsx]Combo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and Profit</a:t>
            </a:r>
            <a:r>
              <a:rPr lang="en-IN" baseline="0"/>
              <a: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B92-4B40-8412-EF238A8A9D83}"/>
            </c:ext>
          </c:extLst>
        </c:ser>
        <c:dLbls>
          <c:showLegendKey val="0"/>
          <c:showVal val="0"/>
          <c:showCatName val="0"/>
          <c:showSerName val="0"/>
          <c:showPercent val="0"/>
          <c:showBubbleSize val="0"/>
        </c:dLbls>
        <c:gapWidth val="219"/>
        <c:overlap val="-27"/>
        <c:axId val="1985282751"/>
        <c:axId val="1856435103"/>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DB92-4B40-8412-EF238A8A9D83}"/>
            </c:ext>
          </c:extLst>
        </c:ser>
        <c:dLbls>
          <c:showLegendKey val="0"/>
          <c:showVal val="0"/>
          <c:showCatName val="0"/>
          <c:showSerName val="0"/>
          <c:showPercent val="0"/>
          <c:showBubbleSize val="0"/>
        </c:dLbls>
        <c:marker val="1"/>
        <c:smooth val="0"/>
        <c:axId val="1985299455"/>
        <c:axId val="1849685887"/>
      </c:line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tx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AF2-4C2E-985D-54227A20A436}"/>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tx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99F-475C-82C6-1E4182244566}"/>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tx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AD2-4F24-9BAF-AF242DB3847C}"/>
            </c:ext>
          </c:extLst>
        </c:ser>
        <c:dLbls>
          <c:showLegendKey val="0"/>
          <c:showVal val="0"/>
          <c:showCatName val="0"/>
          <c:showSerName val="0"/>
          <c:showPercent val="0"/>
          <c:showBubbleSize val="0"/>
        </c:dLbls>
        <c:smooth val="0"/>
        <c:axId val="34598303"/>
        <c:axId val="33790191"/>
      </c:lineChart>
      <c:catAx>
        <c:axId val="34598303"/>
        <c:scaling>
          <c:orientation val="minMax"/>
        </c:scaling>
        <c:delete val="1"/>
        <c:axPos val="b"/>
        <c:numFmt formatCode="General" sourceLinked="1"/>
        <c:majorTickMark val="none"/>
        <c:minorTickMark val="none"/>
        <c:tickLblPos val="nextTo"/>
        <c:crossAx val="33790191"/>
        <c:crosses val="autoZero"/>
        <c:auto val="1"/>
        <c:lblAlgn val="ctr"/>
        <c:lblOffset val="100"/>
        <c:noMultiLvlLbl val="0"/>
      </c:catAx>
      <c:valAx>
        <c:axId val="33790191"/>
        <c:scaling>
          <c:orientation val="minMax"/>
        </c:scaling>
        <c:delete val="1"/>
        <c:axPos val="l"/>
        <c:numFmt formatCode="General" sourceLinked="1"/>
        <c:majorTickMark val="none"/>
        <c:minorTickMark val="none"/>
        <c:tickLblPos val="nextTo"/>
        <c:crossAx val="3459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tx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098-47A2-A892-CE4C4E2F2C30}"/>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tx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B6F-4AA1-AE47-757765D9FDF3}"/>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6">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4A7-43E3-918F-F796246C3994}"/>
            </c:ext>
          </c:extLst>
        </c:ser>
        <c:dLbls>
          <c:showLegendKey val="0"/>
          <c:showVal val="0"/>
          <c:showCatName val="0"/>
          <c:showSerName val="0"/>
          <c:showPercent val="0"/>
          <c:showBubbleSize val="0"/>
        </c:dLbls>
        <c:axId val="1985299455"/>
        <c:axId val="1849685887"/>
      </c:areaChart>
      <c:barChart>
        <c:barDir val="col"/>
        <c:grouping val="clustered"/>
        <c:varyColors val="0"/>
        <c:ser>
          <c:idx val="0"/>
          <c:order val="0"/>
          <c:tx>
            <c:strRef>
              <c:f>'Combo Chart'!$B$3</c:f>
              <c:strCache>
                <c:ptCount val="1"/>
                <c:pt idx="0">
                  <c:v>Sum of Sales</c:v>
                </c:pt>
              </c:strCache>
            </c:strRef>
          </c:tx>
          <c:spPr>
            <a:solidFill>
              <a:schemeClr val="accent5">
                <a:lumMod val="60000"/>
                <a:lumOff val="4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4A7-43E3-918F-F796246C3994}"/>
            </c:ext>
          </c:extLst>
        </c:ser>
        <c:dLbls>
          <c:showLegendKey val="0"/>
          <c:showVal val="0"/>
          <c:showCatName val="0"/>
          <c:showSerName val="0"/>
          <c:showPercent val="0"/>
          <c:showBubbleSize val="0"/>
        </c:dLbls>
        <c:gapWidth val="100"/>
        <c:overlap val="-27"/>
        <c:axId val="1985282751"/>
        <c:axId val="1856435103"/>
      </c:bar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1.7289073305670817E-2"/>
              <c:y val="0.423578302712160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0.93013471863734865"/>
              <c:y val="0.399201820786894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Lst>
        </c:dLbl>
      </c:pivotFmt>
      <c:pivotFmt>
        <c:idx val="7"/>
        <c:spPr>
          <a:solidFill>
            <a:schemeClr val="accent6">
              <a:lumMod val="60000"/>
              <a:lumOff val="40000"/>
            </a:schemeClr>
          </a:solidFill>
          <a:ln w="19050">
            <a:solidFill>
              <a:schemeClr val="lt1"/>
            </a:solidFill>
          </a:ln>
          <a:effectLst/>
        </c:spPr>
        <c:dLbl>
          <c:idx val="0"/>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Lst>
        </c:dLbl>
      </c:pivotFmt>
      <c:pivotFmt>
        <c:idx val="8"/>
        <c:spPr>
          <a:solidFill>
            <a:schemeClr val="accent6">
              <a:lumMod val="75000"/>
            </a:schemeClr>
          </a:solidFill>
          <a:ln w="19050">
            <a:solidFill>
              <a:schemeClr val="lt1"/>
            </a:solidFill>
          </a:ln>
          <a:effectLst/>
        </c:spPr>
        <c:dLbl>
          <c:idx val="0"/>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Lst>
        </c:dLbl>
      </c:pivotFmt>
    </c:pivotFmts>
    <c:plotArea>
      <c:layout/>
      <c:doughnutChart>
        <c:varyColors val="1"/>
        <c:ser>
          <c:idx val="0"/>
          <c:order val="0"/>
          <c:tx>
            <c:strRef>
              <c:f>'Pie Chart'!$B$3</c:f>
              <c:strCache>
                <c:ptCount val="1"/>
                <c:pt idx="0">
                  <c:v>Total</c:v>
                </c:pt>
              </c:strCache>
            </c:strRef>
          </c:tx>
          <c:spPr>
            <a:solidFill>
              <a:schemeClr val="accent6">
                <a:lumMod val="40000"/>
                <a:lumOff val="60000"/>
              </a:schemeClr>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5C90-44AF-A772-3011CF7CB08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C90-44AF-A772-3011CF7CB08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C90-44AF-A772-3011CF7CB08C}"/>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 xmlns:c16="http://schemas.microsoft.com/office/drawing/2014/chart" uri="{C3380CC4-5D6E-409C-BE32-E72D297353CC}">
                  <c16:uniqueId val="{00000001-5C90-44AF-A772-3011CF7CB08C}"/>
                </c:ext>
              </c:extLst>
            </c:dLbl>
            <c:dLbl>
              <c:idx val="1"/>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 xmlns:c16="http://schemas.microsoft.com/office/drawing/2014/chart" uri="{C3380CC4-5D6E-409C-BE32-E72D297353CC}">
                  <c16:uniqueId val="{00000003-5C90-44AF-A772-3011CF7CB08C}"/>
                </c:ext>
              </c:extLst>
            </c:dLbl>
            <c:dLbl>
              <c:idx val="2"/>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 xmlns:c16="http://schemas.microsoft.com/office/drawing/2014/chart" uri="{C3380CC4-5D6E-409C-BE32-E72D297353CC}">
                  <c16:uniqueId val="{00000005-5C90-44AF-A772-3011CF7CB08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C90-44AF-A772-3011CF7CB08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
          <c:y val="0.15869218216458614"/>
          <c:w val="0.98352294031427889"/>
          <c:h val="0.14613648438084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[E-Commerce-Sales-Analysis-Dashboard.xlsx]Top 5 Customers!PivotTable14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26079112616466"/>
          <c:y val="0"/>
          <c:w val="0.70173920887383534"/>
          <c:h val="0.85094850948509482"/>
        </c:manualLayout>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E89A-4796-9F2A-67E93AA8D922}"/>
            </c:ext>
          </c:extLst>
        </c:ser>
        <c:dLbls>
          <c:dLblPos val="inEnd"/>
          <c:showLegendKey val="0"/>
          <c:showVal val="1"/>
          <c:showCatName val="0"/>
          <c:showSerName val="0"/>
          <c:showPercent val="0"/>
          <c:showBubbleSize val="0"/>
        </c:dLbls>
        <c:gapWidth val="85"/>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[E-Commerce-Sales-Analysis-Dashboard.xlsx]Top 5 Customers!PivotTable1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49-4E3F-B6FD-D67DF21616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49-4E3F-B6FD-D67DF21616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49-4E3F-B6FD-D67DF21616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49-4E3F-B6FD-D67DF21616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49-4E3F-B6FD-D67DF216164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A-1E49-4E3F-B6FD-D67DF2161643}"/>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54794320283163511"/>
          <c:y val="5.1697996546364186E-2"/>
          <c:w val="0.42161980569422286"/>
          <c:h val="0.777735626889091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F9-4C17-8023-00CD6BF75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F9-4C17-8023-00CD6BF75B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F9-4C17-8023-00CD6BF75B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48C-4891-AD67-2E109DAFD66B}"/>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[E-Commerce-Sales-Analysis-Dashboard.xlsx]Top 5 Customers!PivotTable14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88E9-4821-9DA1-3B3C4E20A1B0}"/>
            </c:ext>
          </c:extLst>
        </c:ser>
        <c:dLbls>
          <c:dLblPos val="inEnd"/>
          <c:showLegendKey val="0"/>
          <c:showVal val="1"/>
          <c:showCatName val="0"/>
          <c:showSerName val="0"/>
          <c:showPercent val="0"/>
          <c:showBubbleSize val="0"/>
        </c:dLbls>
        <c:gapWidth val="182"/>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[E-Commerce-Sales-Analysis-Dashboard.xlsx]Top 5 Customers!PivotTable1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D7-4359-9968-FF8A60B8A6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D7-4359-9968-FF8A60B8A6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D7-4359-9968-FF8A60B8A6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D7-4359-9968-FF8A60B8A6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D7-4359-9968-FF8A60B8A6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0-4443-47D9-B256-6AA532B643FA}"/>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6214811216779722"/>
          <c:y val="4.7725284339457573E-2"/>
          <c:w val="0.26185214348206476"/>
          <c:h val="0.935982410093475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[E-Commerce-Sales-Analysis-Dashboard.xlsx]Top 5!PivotTable7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E93-464E-89D5-CF9FD2A31217}"/>
            </c:ext>
          </c:extLst>
        </c:ser>
        <c:dLbls>
          <c:showLegendKey val="0"/>
          <c:showVal val="0"/>
          <c:showCatName val="0"/>
          <c:showSerName val="0"/>
          <c:showPercent val="0"/>
          <c:showBubbleSize val="0"/>
        </c:dLbls>
        <c:gapWidth val="182"/>
        <c:axId val="29798911"/>
        <c:axId val="2052913327"/>
      </c:barChart>
      <c:catAx>
        <c:axId val="2979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13327"/>
        <c:crosses val="autoZero"/>
        <c:auto val="1"/>
        <c:lblAlgn val="ctr"/>
        <c:lblOffset val="100"/>
        <c:noMultiLvlLbl val="0"/>
      </c:catAx>
      <c:valAx>
        <c:axId val="2052913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9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46A-40B6-9707-DB585D84BF0C}"/>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C8E-432B-AD23-79DC57F5BDF0}"/>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212-42C3-9896-B54926797621}"/>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8C5-42F1-9D9E-9A2A9B60E1A4}"/>
            </c:ext>
          </c:extLst>
        </c:ser>
        <c:dLbls>
          <c:showLegendKey val="0"/>
          <c:showVal val="0"/>
          <c:showCatName val="0"/>
          <c:showSerName val="0"/>
          <c:showPercent val="0"/>
          <c:showBubbleSize val="0"/>
        </c:dLbls>
        <c:smooth val="0"/>
        <c:axId val="28607295"/>
        <c:axId val="38176655"/>
      </c:lineChart>
      <c:catAx>
        <c:axId val="28607295"/>
        <c:scaling>
          <c:orientation val="minMax"/>
        </c:scaling>
        <c:delete val="1"/>
        <c:axPos val="b"/>
        <c:numFmt formatCode="General" sourceLinked="1"/>
        <c:majorTickMark val="none"/>
        <c:minorTickMark val="none"/>
        <c:tickLblPos val="nextTo"/>
        <c:crossAx val="38176655"/>
        <c:crosses val="autoZero"/>
        <c:auto val="1"/>
        <c:lblAlgn val="ctr"/>
        <c:lblOffset val="100"/>
        <c:noMultiLvlLbl val="0"/>
      </c:catAx>
      <c:valAx>
        <c:axId val="38176655"/>
        <c:scaling>
          <c:orientation val="minMax"/>
        </c:scaling>
        <c:delete val="1"/>
        <c:axPos val="l"/>
        <c:numFmt formatCode="General" sourceLinked="1"/>
        <c:majorTickMark val="none"/>
        <c:minorTickMark val="none"/>
        <c:tickLblPos val="nextTo"/>
        <c:crossAx val="286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[E-Commerce-Sales-Analysis-Dashboard.xlsx]KPI!PivotTable11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54D-4678-98BC-C0EEEB09C179}"/>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072133C9-E7A5-44EB-81BB-299EBEA4EC3D}">
          <cx:tx>
            <cx:txData>
              <cx:f>_xlchart.v1.1</cx:f>
              <cx:v>Sum of Profit</cx:v>
            </cx:txData>
          </cx:tx>
          <cx:spPr>
            <a:gradFill flip="none" rotWithShape="1">
              <a:gsLst>
                <a:gs pos="0">
                  <a:schemeClr val="accent1">
                    <a:lumMod val="50000"/>
                  </a:schemeClr>
                </a:gs>
                <a:gs pos="100000">
                  <a:schemeClr val="accent1">
                    <a:lumMod val="20000"/>
                    <a:lumOff val="80000"/>
                  </a:schemeClr>
                </a:gs>
              </a:gsLst>
              <a:lin ang="13500000" scaled="1"/>
              <a:tileRect/>
            </a:gradFill>
          </cx:spPr>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97C3141-DA8D-4840-9E81-2BF634A9DF52}">
          <cx:tx>
            <cx:txData>
              <cx:f>_xlchart.v5.5</cx:f>
              <cx:v>Sales</cx:v>
            </cx:txData>
          </cx:tx>
          <cx:spPr>
            <a:ln>
              <a:solidFill>
                <a:schemeClr val="accent1"/>
              </a:solidFill>
            </a:ln>
          </cx:spPr>
          <cx:dataId val="0"/>
          <cx:layoutPr>
            <cx:geography cultureLanguage="en-US" cultureRegion="IN" attribution="Powered by Bing">
              <cx:geoCache provider="{E9337A44-BEBE-4D9F-B70C-5C5E7DAFC167}">
                <cx:binary>1F1Zc9u4lv4rqTwP3QAIEOCt21PVXLRLdrwl8QtLsR3uBBdw/fVzJNmJzVY6nrqempK6S7Elgjw4
H85+AP/7vvvXffK4LT90aZJV/7rv/vwYKJX/648/qvvgMd1WZ2l4X8pKfldn9zL9Q37/Ht4//vFQ
btsw8/8gCNM/7oNtqR67j//9b7ib/yhX8n6rQpl9qh/L/vKxqhNV/cN3R7/6sH1Iw8wJK1WG9wr/
+dGWWfZ4r8L7Wn388JipUPXXff7458dXF3788Mf4dn979IcEqFP1A4yl+IxxhpmuM7R/4Y8fEpn5
T19rnJxxXRCBCXt+6GabwsA3UrOnZfvwUD5WFcxo/+9o8Cvy4bvrjx/uZZ2pHed8YOKfH2+yUD0+
fLhSW/VYffwQVtI+XGDL3RxurvaT/uM17//736MPgA2jT17AM+bZ7776GzrrsKp2/+d5+Myo/xwd
HbhPkOCCmU+v1+gI88xgBkGUkAN6xvOzDyC9kajjIL0aPAJpDSw/QZD+Srbftun2mUnvA5BhUGIg
8wCAPgLIOBMU6TpB5AeAB9E9APQGgo6D82PgCJi/VicJzG6tybp8T9ERZ7rBmUAUH5Ahr5ExyRnl
XDd0Jg7IHBGd31F0HJqfcxlhsz4/SWz+KuNtVm1B8b6X0dHpGTBdIB0/6TXxd2x0EzMG8O1fI9vz
FoqOY/Nz5Aibvy5PEpvbsPTDLHxPjcbPGCYmEiY9qtG4ODNMbhBKnuQKHIaXGu0tFB3H5ufIETa3
f50kNhePWVb1SbN9V3woAtkxDJCepxfw/5XDxs+ELoTJOTroNZCtl/i8larjGL0ePcLp4jRx+qsM
B5ltn9n0Dk4BPSOmTsBppgcI+GuIMMZn4DQwE3y3PYgA4UuI3kDQcXR+DBwB89fdSQrQlaxV8MHZ
xlK9IzqUnlHdwJRxfhwdhM6IjqiJDfoal7fScxyc16NHCF05J4mQvU3C77J8VwWn8zPCKGg4/ORS
g3S8VHAYQ9CDOeEmYLR/vUbpbTQdx+jl2BFC9l+niZBMZLl9kM88egftJs7Ad2MMgs6DBRrjg9gZ
o1yAa/380OeMwe9J+QUsPyYxBuU0POr7f0xnvPSqX135v0zl6OYZQzrjiEEo81JiTPMMYaET8KYP
AjMCZpRe+TU9x9EZDX81hdPI3Twn2T7I7x9smdTpt3f1qEFgEMSanD3lAEbuAOcAj0GE4E/R0Cja
+d9Sdxyl43cZyZNjn6SScx6TbbstH5/1zTsoORAZyLsZRH/OvL0WKc7OqCEMquOn7MEYszdQ9Auc
fowcY+OeJDYTUPrhwzv6b0ScMZNBjKqbrzERkNERXKdE6AfDNFJzb6DkOCQ/Bo4QmZxmru3ztgqg
cqFk9n7yQvkZxRiMj/iFU03QGWMG/ZGOA6fhZcjzNpqOw/Ny7Aihz6fptC2BNfV93D/z6B30GWR1
CNcJKK2R0LAzIiBXQKlx8A1GMc9bSDkOy8+RI1CWX09SkU0fJeTa3lGRQXEHBGJn94/7BUI/o5Tq
nKKnXM9In72BoOPI/Bg4AmZ6mtIyf9gG7xjfQH5AFybihOKDRIwkBmMKRTdTB5mBksJLJfZbQo7D
8TRsBMb8NDMC8+wh3L5rMs08g0yACdH+AQ1zbPUNUGBYIMN8KmCPFNgbCPoFLM8zGQOzOUn1NU+S
MJNh9bxk/3ObAploDEJCIRVwVFCgOI2p2BXYfvrQr8TlDRT9ApofI8fYnKZHNpftO9oVSs4Qpwbj
9HgFx9QhT4CQgdHT96PK5++o+QUm+zmM8ThNi7J5/FZuq/g9MYE2G8Kxzvkh44/G1WjzTGCwObuq
6P41iiffQtFxXH6OHGGzOc14cvnetWgBUSMFzoMTvH/h1w6yCX0EAtJnkFk7aDnI3rzUYr+n5zgu
z+NGqCyvTtK6XAbQifVhXiXb7OGZP+9gYaBORgQxn1s0zJErxkGqsADbD7W0/WvkIb+VquMIvR49
wulyfpI4nQfhe7rKCKJ+xnRqPskO8P9l4hkyMlCFBgeAPLnS4Lu9lJ3fUXMcl8OoER7ns5PEYyXr
sHpnhxmdmWBLkGAjNEwMnQNYQF36yV8becpvouU4JC+GjnBZnagHIMv/i9IzZMmooSOB9YO+GsUy
gBqklXetA8flZfNGqo6D9Hr0CKfNaYab622YPT4rlXcwOOxMh9IzZS+M/UuFZphnBEPvAPjXBwBH
IvRbco4j8zRsBMn6NB20a2h7gmbvx3eERWfQRQu+MWQvD2wf+QHCANigvkmfu3BHiZk3kXQcmhdD
R/Bcn2YeYL0t+/f10nSob+6Sy2ykzbgB1h9aCXXzSVhG3tlbKDkOys+RI0zWp6nFbh/LVGbqHfUY
hRQAI/DfyAeA7RyGQQzTEE8WiD0/9NCj8QZKjkPyY+AIkdvrk/TL1tuq2t4HdfWoVPXMonewL+QM
Opd0qIQB318aFohkDARZGdiG80PDvfSU30zPcXRGw0cYrU/TR1uH90Hob9+zigl96Zxyk4vjqX/B
YDMUglz0LiO9e40yZ2+h6BcA/ZjLGJvTjDPX4c4JeN++zZ2RNzHVn1Nk40QNPcMmlP7Be34W2OdN
UG+g5Vew/Bg6xuVErT+YmXctz0Dhf6e0sAllyv1rZHAwgm5NCt0ahj72lX9Pyi9AeR44huQ0Tc3m
sf2weCyrx/552b6DnYHSjA4VM6Yf3/zEoYQJmwph7+pBj5kjbN5G03F4Xo4dIbRZnKQzsHlstu/Z
wQSNmjr0woAye2pUGmkyjA2oMDN91+X0nJJ+6Qz8np5fIXOYxxiV2xNFpf0w26Y5NDO9Z+cf1c8M
wQwMacujCm2Xc4YqDuyQempPH1mb3fJ/E1m/wujV8DFUp5nl3PFk/diF9++Ye4Y9hLAFTeeYPlXU
/mZ4jDOMIMyBbNuzYj34A2+j5tfwPM9kjM36ZMXoqyzjZx69g/EhZxDzE2iNHTc6MyjnIEQFuAv7
16iUtgPmd6T8GpbDyDEoX08TlH2i196WEpo2tu8HDSTSwKzonEEU84zAqzAUWjYEo5hDvXP/Giu3
N9P1C5xG48do2SeJ1vVj9667ozEUAXRBBX5y3kbuAWzn0OFEAShYP/UNQjb0pXvwW3KOY/M0bATJ
9ZeThOQ8TqAp8F1PegDRETqUb57cAjRGBTpswdwg9LytELKhL1F5C0XHgfk5coTN+fI0sSkf/Xft
PdfB3gjYjaE/tTAD518qNbzvPQdp0keOwPlvCfkFIE/jxnBcniQch32p/we2BmBBkPsnz2ps5KCJ
3UZ26G2G3dAHWzRKpr2druMojceP0Lo6TVtzo7bBs2L5z121XSRKdA7G/mdz0yvR2e1U59AyQIwR
Or+j4zgmh1EjJG5OM2/z+bFSH36eWXHQ9e8ACZyvQQlspIHK2TEXDcTGgLAH4pon7wDE6qWdeTNZ
xxEaDR9B9fk0UwWfw+peZlX4vqUCA0poTIeTnw6v10YHmp9huw1kcMzjm9HeRNIvIPo5mzE885O0
QJ97CSfd+c/r+D+XIeiABkygzvmL84Wg0xZ2o2FKwZd7Bu+VDP2eoF9A8zxwDMz/Uxj66/PufpwJ
6GzV1t0fJvjiyLt//nY/dzjlcDT0SQ0dhe/A3fnDnx9BIsA/+3FG4e4er/TXyyMYxqMet5X686O2
24GDdYFhvzTswGVw2MDHDy1o491XBNJCUEiFGh206ezU6McP2S7ohJMOoS0eut+gdocInE5AECjO
anfCyJ8fYScWHIAIXcACCQHm0MQ/TnK8kEkP3uoPhjz9/iGr0wsZZqr68yOB+eSHy/YTBFtqYGgT
EgYUC2E7KoVab36/vYQlDlfj/1KDLvOirrtN1uqmiyWa5Kqjqwbl3dTPg+ZG0i6b1zQUThEy4Wgl
Ky2swnwaevVV48n0OkXJvZ/KVdOZwcTTs01oBE4ROBEj2XmKTG3h0f4u1EQ+DcqkmXcmnVVmftMK
0Z1nUd+dm0oYkxdAHJkYg6rAeGLQYkNgKzuFLA6I1+uJ0azPYzOom41P9HTampFNFL0faMlmgfKz
leQ8cHBaR9Os1Dy7riuxKtsOb/KAPqpgyJdm15xLI+/WBCfZTK81NRGkMdZlnLuoLesLHgbUNmkb
z3DnN1YpvGTtCe+hidtwhrrsUvIaX/NUljYmVeN6Ud4sQ5GpqYGy70oG7bI0BLF6qlwtK9q532TR
Uq/baBmrqrY7XvFp38e+a3TYW+pBe+FpmnAqr9Fv6s4UFlS6gmXgskzz51kvtCtjyPVZRvvG9v0y
/A1PDVirf+OpwaGxCYwFR4KgEU9DHgjD7NXGH3o1aeognJgNrV1fcf+68ZHN8qFfaAMFYkMtnGZ5
dKdk+yCoX01DsyDLSuWTxIvRedPU+kxJVbuZ0RCriKZlV7KryEjiS+yXFjCa3MAOhMIqPfbFT1Sz
aBKjtZq8yZZ+h1yfiiGz2miwshC11zFsiLQCI7rqkiAzrCT2w2kS5NjiJJUb2uFgWjCvdEDosKVJ
kZw3zHNQ3ajIKTD3rZ60+FrnwEtzuBCBkd72PnManraOYnmwjrE875t6wfMwtsN+ULOAsMs4FMMs
ClR6S9SmYHWx0vXkKkyNdvHzrTHDbtH3UQhu/g9lc2SN478LL6c64rDKDZBh2DH7Gg/ea36r5Um1
ydi32B/kUsSlDqyLtFkZ1J4VeSRcNpQZ666h4TQuA9fwMrcgwVIVZbQgGdvUiqJVqDJXD7SpqRyz
KBB4Vv9EpzFaNhxzSNKBGwhHFe3edsvqhY5hqPNpXvnZBhGtWkQxW2dGylwWtKFT94b5m8cR0Juv
lunueSYi0PgooDYC3unr5+Ww/oeiDOTGqTQcnGv4sVBxb2kaYS4uMd30Ks7cUB/MqwIEykK0cgyz
lksTKcuvKbrkl3pv+rdKR+kctTqoM/4tKmorUaF2K4OksbzSy6fSQ5lbmT1fyyEtJznhg1Uhz4Ds
+z/yb0fwSyUN3INDORmhu4bPnTV5PSE4GjIM/CwNN4zqdzwJgiUPYPF3ApegrvzC9o0YuXCoR+NW
Ta6tdNBEy3KoySQyisswJL7ToMBVGAbpPWjDKscX+7eYmo84U3yuhyCCPR5ip0WDv+yGTNlVUE5I
XYJmxzA7ng3tpK0prKqiXRSiTO0wbfBi0HS8QGFBJ1XJkw3iXmF5Q8Q/m6kM7CBY9NgLNjiqObZU
ImonVbZvDhWogLya+HkrLI/F3VprExsrE7kZJt0C81y3tar+rioUbLQSKdsDg+rUYYhXQnjYyvt4
mPlGUi09mbVWTlUGfRD/xHf294UEx2qAeYRkDYFDUehO/l4sXGTULGPM09a9sJXXEQtrrP0kWPml
DTRQvE1E7LYUrUOC/iHGInrUU+yQCLafFTHHdhlT4zzQIjSPW62ZKsK9y6jXOivcXdtUdqdr/UNd
xxsa6/OOGNFdJEVvpaIPzuOg7y+KJI2tkiWgiTKDbin2uGXml7QQzEnKynT7ZuA2KfqLKE/b1RAP
tcOoqc39DF+1JKaTnhR0FgyisYcCZTONoWKS0Y7OwsxwNS1rZ90QFi41smTjM2U1Xvm1ibv8PNHz
8pbyTyWpus+iYmqNsPvPDIY88N+W9q4ZVue7bBicQMc4ODovWWyUIkRloPS1Sr3QLnCCl6ao8RJV
HSosP8TTZDDEbP/F/q0TnqfZ2u6aUtP6YvJzDPa0+3zIyxcfvbiE8QgX1v7mP+/WVGlkN7zPncN9
9197SQSPeHHlYGianYWCOrBSdGs/XGvLdK6RZPJi4P6LwyP3BAYp8iYmpbeHz/Q9BT8f3psxgOHx
Gs2rQDlH5/Tz6qf74ofUF/3iQMOOC/ufXhC7Y+GBpv03h4fWeXoeYQeXTT1lSqCl3F22v8CjpdAO
nN9/s3/r9+zf/0hBZONiE4CNn+IGD65X+StN95YhZAVmzAllVa8bDKqvMTvdjbTcm6imru0W/Njb
hg3fh0TFk17d9Fr7vZEUz+tYX0V0+I46ZThNH16rONgmnRqcIO6+5SliTlQ3kd1yEdtdt6xNlN94
Nd9EFYmtpDL86VBmn0kI7qpkwzqrkRuW2J/WWboEg59bNU6aSZRprk483Qo8aVi5KjPLL8BNiD2y
IaSVdt99ajUw534ZWWFCLNUatdN6YWgPytOsmFPLFzSZEK+UlkDdVZuBGq0buEcouLRR9Aje2WAX
2qC7abigGberlhifK0E2RvhQRM2miXm0DnVtDrCpSWyUF7gh57Vv9m4ctdxCKsvt1FC9w2ttmoIY
OJkpwinR5WWg12CQjGYC4ntHkzuRltJhfZ5bYSNspld0WtAgtyMaW400TaAqj+Bmws61srTiOF/J
uDDcKgxMy6T4y9ANmiX0Razzje9XwVJTKLUS2buwL7qelUbpVllJVqzwC/g4/hJ7yAqqJrZx0j1E
LL8itKwdaZDLyC/XZqGEM5jp5eBTYHCVTwuzCqZJs9Ay79ozc8/xu9CWqHWzurnnXeeUSRZPFU6U
28lCP9fpXaxy25O5PlV9rtmB3lmiKu1OM7Kp8A28lAg0I3bAXobzMp9phbEsA8NYgMVexrVWOnWQ
hJNIlA6LMfCBA3pRdx8WyWXKM21NBGhJSfVZzruJjzU073lROVoHCywTZWt7apXWsrayhs27wM8t
OthwlK2a4YiBeQ+KVcH6qdE33rwuogi0egacVkNv4S4iFqkC3xnqCLybFFRxzG9wkUhrIH5mqdBK
k660NVLVLh8kB+ajzi4bMi+5Rqy01Xp7IN133saLpLulLHowZD2RXdm4jEaXmS/LlWB8IVHc27It
xKRoazcizTedB6tEY4mthZcK7LzVxHiVFfFVgywR5ZUT0iy2cNsTiyYzT8NLlbDbLgqK8zandh7U
JUDWXJSFUToKIr0ByatAz4ldS8Nw/TLfaIzUrozCxgor3K65b06agvoL08NuE2XXepNPkQh9p5J5
adWISkeFSWH1XcYsRUG1RkPyMNBGWCRXrdspe8iRb+cZZ+B1N5s6VbFFW7Ty9cHKSy2Zot7YQC9Y
OTG4aWEREMuMhb9ocT/JIv6t0fxzUFjJQlTxbV9rMUR2eT/LiL7ovT5zWYwWqU+YTXkCQmr4n6j0
OhCtyA28bWpoytHB2Zj4nZhAtK4WqM8nwvD7TXPNo+RcbwMXgUK0+jbz7GEQsVWJunVZF23qihI7
rWlpRay6LhqIB/GAVxqXrdVxEOUuy2cD+JeWYcobcLYmUWTetIYfTbJErjCq0rkixVdYQ4WlZ0LM
9DgtLJbmvlW0AwYDzb5qAvjXsSZ28zwmEypDz0rrBFldvBKGLF2epNiSNb0i4KFaYLazWYNIaBOt
0JzIFI9tVUgbKMwcLeRLCIe+sSS15Y7TITMGlwrtVgt10H6G/7nhdAqhWGfngzJtOkxZGK27QrR2
43MECjJxIhlAoNT3dMky0JMJREVDRKNPiQjdhvTVRYUiJyrpvC6jEADQy6lh5LGTe3Vseco0J0NT
WZ2KpF2r+C5umtYCRlaGEduJ+hxU8byLa2GVnA5W2cWlY9Zq07MLWWhk3nlVZUW5Ubnt0GEnMD6p
gQhX7yFoVKm5LPu8tuBIDrtHSW91CdKnFNcWLwpt2Zy3jSDLNLe5qdhViJKpD/rQDsrYt6mXDhYp
06vMS8ADVbS2IS6aeYmXTTG7q81mRWovtuJMv2ZErLgHCA8qmIsmEHbvmbFThcMVKbiEyXWFTSTu
Jo2+BQFrpkkd3sSgOO2+rIgVk2IagFc9xGFm5y3FThf70zSJrM5EmdOXdW6VEfxa8vy2iNGllcvh
a2amFotlaGVmhG1NN76URbcJQHXm6TCtPVJPOM8nhaSBXadMWGGQxJM2bj2Lhtq0i6rU8rSuh9yQ
yFwUmvNWx+BB6/oV1pIAEjgSNADRAqeX6rrWdA08G61wUq3gE1OZS+XlbAqJiQsedVdRM8ykDNao
8R7rLH7EdRVYuOlmbBhSG+PuC8pwZuEAgdzRtrDCPGBW1NXrQvmlQ9taQmw12Ipln40yByUNi9xq
WOMYJURNASvmQbqqzHICCibMdXrfhuas7z38hTCtceHYwnbZ+Ka2ySqJ7P0V+7f9r/GQ+efICLql
x4bG3Q/bjcfAmHvhw7ObYdAuVVd3s7xJ+NSP/eg6VOj7/h5V26812dSfC7CnE5oismhNrp33WpLZ
w+4emfjUpIn6ZkRx6EiGg02nZLVKat1zdLPUvjZp6e7vxYe0tzjY8E9E6+QcQrF0WqetXEZBhqyB
J1uu5eUDSfHSgD+o8kWjOHMF0eQK0i7tWkNB55ioTu80w5/sLwXWJ1Yd+5AeCZoeorc2ngfDUH4q
KSzdw92addRXyT3hWmsn0C5zjjKhFiLQmgmGVMuNl5tf2O65qI7XjceDL32NKrdDfrBqa8XWfgwm
I6dmfzf4idtio3joeCGtvi7qK3B5lh1EzW7vNeasaTD+hGqPWvvLEP2s05x+6ysN2XqYlee93+EF
q1QxaVEZ3nIibvdXsoFuojQgn2tfdG7IO7pMtcrfBE6s0czBZqPdZal0ZMHKB+GHpYUMPboyy1Kb
kr4nM64M7RMtCLb2c6EBiAzKqm+dNKldDiI4r7k0F0bvxZMGlQoieHG9ZxBOigswV8XnhFW6C3LQ
Lou4KDeMt5EjESm3Unb2/tLcCGuLSsku89hLZoakzSyrw+Iy0RUgu2OiCd6uCIS31Vho2gJrdGPq
RrzUtERzCyHZrWcGV/tL/dq/bKNd2qBAwi1zJpcprLtNqacauGo13arEfGKk0ForG7LmEntDNRN+
kM9wq9ClJ5vm8OC2Se28FqZV+3APVqWGU+M+X1WooBvVd70doFTet/SzNiRk23gBcoqmRCs4tVZt
CGQHDxdk2rLUafItgr+t42ha6a0aTQs2PdBoe72e3ZsS4ssWf0uNIHcobeW6p62+biQOnP0jUrtr
YMHB0S2Rkwg1rD2DV+u2NlKniHr+TbTWgZSyhuyq4uZawB8PWuO8rpxUCrDJlZ6svGa2vwpcPmYr
eNZGdpq+2l+AzEhse+1yT4/hVcjO+hBt4oSqlVkx3WmHodo2DeT9dnNOg6GxpTS9TZ/jaIUKbjqZ
YuKOA1j7KyAPUdpCpMU5KE+2DHoSuUr26q7qqsOsmdmmNgSd+DyBcHqpTJ67AWi8rwGsyv09Kjh3
zQYGBRe+YOky3ammXXD/1QglXAp0DArgIaZXXcS+LhZDgojb0yT4mvX1ZD8XTxfMItKYhZEWQmxQ
DIsmzEwXFlP/JerodH8fpTFsFdyIP7G+LBY+2NyJYWjRl8bP5vv7BB2kEoKo7D5VRPMXvRiKCYtA
vMA9WOyviH1VWyGIxKehyOmcpKibRNKwa8LlrcS+zbqh24YiNh2G+nBZMEkuWYHuWy3utiA8CPIB
hncuAvD2UQApDb4bgEiygrwku0mI7s2QAYGNF5D2DlfL/UDCos5VkNdYgD1PXB0F1cQQ2c3+y1yK
ABKoubFpmVCbLmfp4a5RPFy2Laqvo7Iy5qxIqCvjsN8aLTg3hr9VXZlOahTIuZmg4oZAgm9PPjJU
a0NaS19nvted4yRk1p7MpunuFOPxVV3p+iKUInL3n2dBDkGkar/mvQTvJIvUrO0YuR04ne1JlHrv
O63f41WkQv2C+YE63NGIRQi+XiI+hZFBlk0Punp/S8MzHZLUwRfRKTzNtHKYItOIv6CQOvtbNl3Q
O2II8VJDpfdJ9VlomQYEaZqozIs8w8oqqgJf5FWorwbVavZ+7l0ezCHNM9zKjEF8hjs+iTpz+Joj
cO3rfriAMkdtGdSL3S4vySKMaHpVC+3rgSoCC80LZXuOQkbXQoO6wP6LKhg2sc+zm2Yw8rkyY4hx
uzreKmTtqa2HlrlFFbJ5kEjfksSDHDGRlwfuVHVml35egS73+IYFVXC4a4nrmxYSo1cct8mi05P2
AGCiLQkY+jvhF/VE1zNYMp00bkQZQngKAGtYw/Z+idV+653vl10P/W13JJoiEtx3DZhuH8fdAjp4
SlcHl0B5glsyT2pL1Uk+LyPjTsNRPkt1Vqxl4INrkunN1KCSr/PYYBPB+wE0YQNWtb40EZPziOvK
ahEEq5jiaYtoYJVmndjg+YnzSA2XvSrpWpqVi0RuTjOIYMHEfDP6WLsgIR1cvTWY3VQtdczO6B0o
v9xxkUN5BocYIjshb6Qw52HUdlbqFfqia8SszCAGDLnia65DVO3TmthmCIW3gTRXWkLvII0xSyLB
bmsS+DYhTTOrDUUmAQcZrVjeuUFT1otBxcXSK3h+ePNTElkc8kk70LIFFyGPYT3Bjx1j6aJuyLLs
imAqQi9d/Px8fN3+4v2bjtOnsV1Ng6mfDcv9sP0N9lcMTQnP2P/480NQ46YtOaNWTSMNYicay0Xc
+IlFc243WgXpAlH1a7iXtDtDS9wmzm4zTiH/EkIEFGhqmEqhbsPgSwoVLnCI08QpjSZfVDXNF8Xu
La4R+Lp5Az5/FrcL7FXtolUhMBdpDhMDswSwaJIYW65QP9dMrBayTJQ1UJm7TZ3UYAS6yBXNOae1
cbig6WO1gD/uoBbp7m3/U7xEkJya6R25ipPWZlVQLRR6lJoGEwrCXC72b71ZWAMzAwuqMWRitsoN
6rR3w6L5Ela+XPIQAgAvsSpetS5lxXnK9RX3y2q6Zw9IWeWSuI0sGZeeZWgQMERFc7OfHGRH80Wa
WinKQXO0clgo+i1WcFcNIpVJxsMb3ORw70pdoyjo7CqGAaotgVfQkzPYkcKrEEttsv9s/21WgYtu
6LkT1H3sZB0k6XlZWFnGHXAU/Fzp9p6wQI9MR+YQxckkhRkPkeYDaFNwx66rGD7WK+0iSL3GlaTZ
0Ch00hpCS27qLs7SaiFEXS3yXq8W0gfDKzPU2J5RewsvDmIHslfssD4Od2elkov9c9MQm3bUsdoK
qJpjL5pVUDKcDbjOXB9UFZRYUALBcl07BoOUQxQmmsUGrtlGE1V2o8pPNc3qKQqgkBrVSTclFV8Z
Wl+mVhhzz4IqNBREclObDGV7G9JwwmUhZtI3zQUEi1SxcBGgqFzAX30oF2XTQRKyCQ2biQ5b0a62
l+cS9G9E/oey81qWVOe29BMRAQgbcaIvgHRk5vKmVt0Q5bYwMggJEDz9GUlV76q9+z8d3TcKTEJa
SXOO8U3lsvNqEpWOrb7NWn9v44rnyTh0sNfIXTCJ/jDI6J6tiha+nd+mW490bz1SO+rX1gDnDBK/
M4u9qYNpZ7poPYqBvK1NGl0rdomSMX5wpKrPq88QH7Z9chpxk6uepylnOg32g3KQp7dhsGvjpi0a
rxkPVTwc9RjNNKv8KPenbjmE3pTuyOSNd06ztie6Tm8mHNezaQk7Cx30T+uiuqJZaHQNI0n2LXFY
vox1mMOEjPeVrEg5jR4pK2uydLGILWyF1BhTQ54uDjmAJhD3yRjuhYJATDtE1r1qMnd5ocFcPXQy
bXeEMbkLXbY+OQIqI56nL4cRmm1Xt03pLXA42lCtGZs979hz5pd1kF4X08f7aK0wnMRhjXRISXbQ
pDu3SJHLreGWPKTa9ZDO+pfkNoDVLYa7303neCKfZTrg7TjfaNe8umlicgRgVenI8S2qnZ3uLMwG
CCKxq3TpOujy8fQ5TDpvv1j/oSa+KmMdIgVP2mNNkOjsFCJ/9Oupyea6wwfke8NhJvLCzeKXvxsZ
gRFYB99mDpdfq5qnmZCLyOso+fn6Z40eYCdGsrGf6qJv2rHcGkhOY9nEb6mc7Emjg5bGtPeNYOGe
+daU2yHx99aUtuAw4vBtddABmbULy6iHbtjcGn8hzs6N7SfawROHWvPAvcZFT6R9wcaqhRysa8Z/
/s7jnAwYDZ10mcrQIbmhq3uak245h9xeulammetXCI5iTKOKpePPZtt1wbAwEAo440I+j+QsT/Pt
nWwNJ05YVELcxK66Ktdb09OJ7bgYWea5NcnFKu/k5L6kA0b5usJL2JrEjX9tVX9v4WYkEwpeftea
uTSRN5fbVmCrP3e3E24fF7yN+iNVkSy3hqQN5hXFX2ngt/vaS4dya7jCOFYhYvu5ux1LOgfOek2D
3FF6KCsyYTJouc7qJO4zDAevI41WWKBkyZLbpZ2PoaQmq8xDrmzuBLE9rRMySa/vzygTZ31mOeUF
XDdIownGdt+dIUPDAvX36yzfgmmFUBO4j5URBLFEL8+zx+rMLBgv6M2DdYwB7jDcjFJ8VlsTIVrP
pNvwnx/JyLsUIn4KlfL2q9jeSYeSnkOFdN11joIk49423Rd3DNtzONFCLd58HG/j1DZsjeidhYRm
CCOkeoC8NmZwPdiO1rMtwyCwJUCXCm7ALDK5pm7ZtpyeOq1zpEgYtHmMruYLl//aT8c2o9XITv7c
isKFqpYHnORcpX05DmLHSIW5uPbxYx99wjIWU7Gvq/GFUV+Wy62vbMPBtvWvYzTCDzE1Co4rfhej
kemuB21wbVfe7lg91HknO3GBV5hqiMwyc+okyVaX2kPMXQN3F8mYL4OXTnRq79o2ubeRvx+R5n6B
B8MLngYhhGmz4tuo5tOsnIuCJ30dbTNCAqY4TugxitfuQkDxlJXS+8bW6nPK/WsDi/WFh4M9JxNh
Rfdch6l9EnpN7wQYA0mcqWxTGIKkhrcUwBLPIurpw9LQ5X5W/ZJHxhFFlUQ+BMI0Ujvtz7Bp2FRD
i/XDixfKA++i+oHPHU8QvXNT1JxCUm5v6Uoc3oF4mR99KLw7myi3mNg8P8ZhiDTKc6tjHS17f3XE
Ax8EVOKIPFSJErmfwroZmjqLIb588tLAZFzdRuvW+nnYTd3FAyeWeQuR+8hn3SXu6Qp3JvGLidP0
hU3t98Gt+uu2By0eIaDEoMLatMt1GgbvVgT54sTe5zFwoh0JPNAXPm/ebaB22/G4n+Ai+LV3ikg3
vA18OEjZhk/pLD+GhfpF2hFoSspER38BAOOv4UvvhsN7AJ//1DceK0Yq9Lv01rCwVMAUup1NOjdX
IbMZ6VOx15wuQca82jm5EnNzPC3DexxVJcL59KvCf3gielp3HZfdwXVNDSln3/DZPpm7Lmr1/dYQ
3TeAJ2x6alUHUqKX3hfjDIAHePhCx2pEYoDAQ4dseRhhtyP3eFPGSd7IopujmLsrjJRx58jaf6C3
raVZ+a5urDwOgUDXCU1X6i5YHms2OLkfRku+rIsswH4ZfNRa5Za1Sza1LjC3fq3KeMUIxMZlOLl1
6B+1YD/4MLrZKPr+LZ06eBuNhtgWrE7hE0BnSRJMe8QNJnMxV36d6HPaTUfaE/fNJk2pbVfnbUTV
S+xbdhJ2GnIQXNCT3TutnRAvIsY04kUWjJxegf1Zc60Zs7uoY1XG2g5TYWr046D4eLaerH6QzvCd
1kCJdp4eT/Og+rcBBsdIJbsP1hbQlyV3USqe4Ez5L01NzEvUYGhoRdYspj0NdtT3Au8iihd+NMSI
y9bTG6wxdG7EPl5gdS24Bt8apjrxxAQbr8QfrtueFwPac1wF5yZWmUNonZNqre+PjmXBe2zZYVgl
/zqn0NmqqaV3E7MfyvbLBbYotO+QxKfbUgaPWGbaf1yn9RK20NG5G3TIWGKMfwo/srRl5gHsUz4C
rci8YZiLpoqWRxKu/Wmq4bZVpCsqCVhELDC0/QqxZzUJ8smHWJnV1s3j3qu/JhqhRDVk8LXHD3BX
UWG1DssqpfIlTSFbRCr5TG9SAqTK/gKDaMxjnkb7vgtdWB/L8i1h0S5Z6/UjTScQUazmBU3IWPSu
1HsnWMyz4QojqFqbb5Y2RdLH0Q+nVbbbO9NMDwjPklL2ZoeBrP4AAEn3PKl5OY9u+jguLfIi++6l
lLyq0G1gIGIi8GvXfw0r9Wt3OwuHEyZpiFBR6ko9RxaDs12CTwHR60FVFMjKbVcN9tM0eCDu/Pkv
Hbrr3VTTjE4pu18AA5yTNkWAG0ABDiPe3UO15Hk0UHilzQLdBPKuG31LOex7IB71S1DBCIBLshwp
/l/nafXcmw0jVRaQdX4RhzCkwV+umb5KmMnvQixTAXiH3zOKKKlJhZPxoYGPs3Ttp7kZ9mAT29eg
sR9uJ9sM/SP54uvkUSW++jFHEtZMVdXZKo8Qf6om012chX2IYVkySKRhV2XdQnW5xFH0Uq0z3bWI
CA5OvPoFjR1vR+w03zfM+2ANXU/Bqs01WOPCi9r+rcfIztvgdYqi+ZmjzwsSmPvGoSJ3lsQ74UcU
4NtI5G5wO16MejTlggLCcz+ZZ6nYi6eI2bVk/cx8WZMs8ZHXaNM8aUd7xTBOzpGu/fSOaz51Q2Az
o9AxBljFuYrXKl8M9K0l7ZGiBUHyvkqbZIHOO02iTwQOPxcnq1zvnih9YLR29yqoRgim9ZFASjpC
ZmryMJqDo5iEe5tf5c4xXbirfegypGL6Hq4wEsbJt3nQVWYnhR8/D0uQZlqKqGQdgacXyrg03UhP
UI/WA2Hhte3c+qOmbZetzPlaew48utYid6WLUywYkb9p+z2wMzzYmfRX4gQyF8Pk3el2fLOOX2WJ
5OGlHfXnYfCGZ0b7vqxu+maUDOGX5MPKnh60Cb2X2fPZOTXcexKYPDOMpgyRryCv6xp/aXuvcGpp
sghrnu3WyqcnrEMjct227UGvEOYSqcxpCkmStUOK7Mwk7ABbBJOYS5cLUBnoCo2MD3C/5DUY0zUL
A+faAtLewS/un/qBDPvESD//9Q0anxWE+i8R17ZI0g5/m9y0e9DIziGca3ZK5O1Tccmz6hpycjvW
n/sKPq7n6YJMoX2qV+vceWY6bHthNFUwWFt91cIAAVlFncHcKsK4Id+7VX4fUMWw5/j2d1Q3FmlE
/GUGErtmHUKxPBa1ujMGRoZS66u2AC+8pAk+0ulV1O1yieZkAVCpnSv+75Kfl0XfUCL3rPn6v5tB
HmJn/AEn42FuK4CFDkFo0az27MjlwmqvfW2cJT47wOeyWrTp/dKN6T165QL425M6A7P1w4bMzds6
WI+wqdpnxk/DoJNyWKK4pK7zrAnFr1BrKKSRv95J0V1FiFRMW1Hna2XqfTeyde/Xys+2ZFrz0Zwr
5p/mWafPzHMAwDTNw8iBPdgo1XcYomKZ3LEZaVV/e4fgn5yrqhBgqXnXzq/cXcYrxIvkTpuYI6+Y
wrehrg88XdbMVl5/gmncF6vSctcIXGtClZa43Wvnzu8Nkqo331KSVbPY2Ur1Hzfn8UtTK1EE7Rzt
Fr0gQuMwEPBu2DXo5ykz0BdKZ17MIezFNyi894Y1/uPc0WTfQR4ret26hzEJaRbOUZuZSJciUPot
cqGlU17n/NZNJi1k5jfKPnZL+NXteXRL4edHIPb8HCC0z6vaawoq9cFMw+2dV6+UWNBF4Fi/VbeI
0rHHCADsTjZBLpNHQlScDdM0fU0wsURjWu+gFzHgQV7zsE43/75yCtdfx1enandcywZTXQVFaZU0
Jxj/9rXo2kuoyXMQw2WJGme9952GFTMg7CNNbbVn8D5g4esvfIYJNA78L2g0cNW8mF/mBNGSHzVP
KumbggWtPIbJNOeCYMBeo5CdAy6XbCQ0Pjkuk0eNulF89iNwsdWZ16zxLTkGdVD0sWTvoXAhsUCv
F6bDnB+Z9KuLycKtKX/u4/Z+iLVbBFOU3jc+MYc+rqfzIht65h6NDp6En+qP8LKi6YNLRWHecna2
sXfQqcEc1tBPIY1nvOAK1LdTSK/X16YlO+ai4iRTZBIPfhuOOV4C/CcPqRDeNl4UeaVmNeAb6GPf
dt4OL53tIGB5T1y17hM68GCzzsAZDQIkfsFw2VBxLuph5zS6K6J18jCu1NWh7t3pgPkDWNToD2ei
zHDuG8zyclhOFAD+ARFHlXmpz3auYEPe4cx5SOxwRq5850Rgsiozv9qBXVU3khNiE1GIwIfM19bk
jDALs5v+qI1qH+wYqrPbOVdW+91d0jGDGS6or1C+eNYxt750jB0CbvTZa6qT53LnoaKrl9kJXZlB
DXsfOniUYnwzdN+wht+ZhLA7R63eyYT1w3aIdx5wWu7nfs+Wu97vXmjjxi+Tazzgpen71AzRY6Pe
J3uwkE6e2kZCAI6Uf5is1Ls+6HaJhE4Se0dTS3SYfi0mMogDdRDq8PDgw674TCI4vq0MP4fRqJ7a
HqO95jz66iovJ5LS526J/ZwYlNHQ5nM7TulehZE4GmrsuwGX1Aqb5pwH7OQ4gX7uQvxgYX8ck5Tq
KJMhhfTHiQLtIp7xaUCUQv3RGSRMRpevZrylu+SzpR4FqVFVx3lNbdk03WWZEOfIIYlzxDLDFwOs
eHI7AcQu9s9jbVcUfuCTaJfRvqPwZM1a8BQwmGL7jpgFIGU1PI0BKfyedo/IIUQxiyHdRTIajiEE
jJt2QK9b01iC+wpvKlJq8iEw8cvWdJB2F3/I5obb95kDhlItbQ8NqVHbEqUowXHcsqpHdtUVpuNA
gIDxrOmOzNRu2VWzX3Cu+89Qqh4MqT45oXNELj4htMJQ0I5IX5MxYXfis79guGtH2gCnSuRew84B
kMIcYFsTOyw8bfHNLt2LWWHUpMgEJuVkmKW8u6p3OBT7ALl6w1+ctJNnF2ptS4FuGyQ0aecsZTPq
OU/6oT/7TodEhbpgyOeAnAygPWE877popJmSxQqxidMeANmG+E0ib7MzexyjwFzbKb3QyNZIKSUg
Mw7D2QHUEsdgs02veOlC+E41Olo3kTLoGkTXCTwqiJjpU6JNnjL6WZM4fRtl3JcM4QgYUVm9rTYU
+zck+QLVLUzcAzDZTbE/X+qD50p6T2vVvYZ1U0yeO1+Vf3MDufbuBxrEJ5WIT95Qe/fgWM6o21Mn
MkbiNRZeKaxqYcgoumsW20OsaJuvdilNe5gTv3pR8zK/+GuHNKT7Dh/LXJ2Q6kdkwBz+XloVtnIg
L3ApUezTqms8w3h19UzAZo2wIFwT50LHzbGTy5Bh8GBHY9IBAQaaSHcQx4g9ozKIX8JuaI+IgUBF
Wwv5TIawh2c3fKmNuaci4F9S/Esj4C8AKQN97snK8mns5IfoKQycOPxBYLNHIu0RiIaI4sP0oETS
ljyU3hUylXvlsFquwPFMOQ/OxQi1E5ClPuIJYK0ydXOWtHo30ISPcPAg9yF9h+b80AwoY1KEv1TG
Hx+Jk2QhF3DpEYdyd3C/jE4C3s6BZzx6LuA2uKanMIkhGSlO3rDAR7NvFgfyfxf6b34EXMAuMXue
uQepPtHfm5W9xj0wnWlsVqSvut/D1A720PUGz68u2puSZx7317rjO4hWYWklRLJlWI5NiJEug+iB
6M2lZO9D1bm3k0uRE+j3SMvgfjtU1zrZCTn1x7CX0Awxa7LGrXaYVrvc9DNUTWCWl8UPvwWQtHI5
Ou9crbasRjU/NAG1D17Y032KEkA4NyMgIrjJbZiA+7cue0PGd4dSJVUMzdgd4cfEmQF4eYT7TqB8
0OjS+uo+BgJhEp9eZ5RrPRnoGahodF7j0exXHQZ7lKa1e+KQ+BqNzRmAc/8UhehMwpGF7wQhpC0G
U2SBOCkgqh4Tr04PqG30C4fJV39l6Hwrf1CoTNlhqTyMsYn3GjWNOlLaIWDwJFiGpT/CFQOMODTV
TlYrvbIg/dU06ZCWnVg5xzjVf+Hcic5b42gDGAJ1gZBcUlYAx4aMINUzYH/vMR5ld3QbxrKesohn
A/JQABANonabBI9LC+9gMI/trVE8U04AAilWUWHgqhaed65nt/vwBNDGZfGmXbSsXmkQrUDqJi0o
TqcFczPSjPBWHOFFezuWqDAfbO/fNwNhOar9zHFyIBsuszMf9GLj3QAlFQU8IinFXCd7r1HPI9Zl
OEPSTs4prdtCt6vaOZHk2dppeWkcsT7r9iW4jbvUa5LDxOfhBWgIEnlt/Nwx+juPgJkES70W/Wz7
MmSANaJE8yMo9TLtbxSM+KIrTq/LtMGgy3g/N+iYlftKptFcqw7oVad85+R49GlZnfjOyjF6WQz6
e4NCsZ959VQvaw5HGho1GDgzfE7VtH7YCDloWJF2v+0CELlEcgUjDokgc6WoS996wX1PFgW8dA1y
EfafiDbkYZ6/z7M3PqyaopRBggYaIcFekUvuOy+WKKdaGLLTVBVYzfcYBnX13gZ22nez6578ZnxA
R4OT77tTUY3gRaOhig/e7adayz6Dp7OW86T0rppuBnZTBWe7NfYOqo8qDaxVmdXAeY7gbcuo8907
PjemGGbxxv1Z5QCNyUek1iNfSfSoIhQOSHmSkkTfA0rBFY+tfZpjdUF0kB7nxgVuK7v2FXZgetfc
cPKEDGU4ILZOgjR4ElUKUhuaXkfqkkOOGtoqi6sWLCTpx4NYLDx+H/9XpyhSnkbfsXYOMvwuppMH
QaWMxykjWED/Cdx0m3tdHRy3XcBeUxGjNPdhTbyL7QWYtWkgeZegrxDHvYJmljsopVE+Lcy9Sndy
r2z2MaK3mBI9QvWzHT+44zdPfqz1s0SI7FD/Q0Su+9pE+CioI35tbcecKRmylZNDbBzgkyi6eiYs
vUJGmT7WBRJXv0wAm7whF3ZIo4xKDBkeGCQUo46wEOnyGcLoM5kH+9woPUNG71AAEAFYHmc+3Ifa
b7KWrSRf9RS+BglgzUVG5hPeEoyxppVfRpO8DpQ+NujqhzpcoS+65mFcUX4CmwVpu6miNQ9rm3y9
Vcn6bQxCu6bsxFwwT64AvAM1rnoJNNhpv47KuGb2jrgoNqsbfasckOyEItuhxPKqVdntGQnmS8sm
USRmrL6YsAUb30efpjaM99JE3+cYyq83MpAvPgAsxVznCRJyn7ur6D4ALr5TmJNnseIWM7LxU2SA
J8jUoY8YP4HbdyjjY8CNoFHCKmDK1s9b4ywS5TdrGpf+zFWxxulazH3cXLamGWFwqJp82RTcGpyl
51Ba9OP4w8cQeVL0wWD0OnaOHY8t9Ff46VOyqyLYzMRxdhJOG/BqD1WQjWpBs3v8ABJLZariMHUn
M8HP6hwkeAGEbRObg9s60J8CJzxE8L6OIWTfvBtg46k6RQoEZ/KYfEUNWvpoIHDlmiX8ADtA7zCk
kVxi/a2zR87hTR5WwexnW2XcrzUOHv4s1P8m+wUyYW1+1u3/vfu/XlA7L/l/3a75ffC//rGHRbwH
qeVf5v/6KPyH6m01Sf3vB/3jznj2X6/utszBP3Z2/15y4X9YVOHphx6Z+R9O/r+tuHCrEMYSBH9X
af4fSy78cz3Z2xoGvy75Y70FLPKMKnUvwB8LurfVgv9ebwH16n8ssIAAKULxXYgVhbYaYf1rgYUQ
f6ceRjiK//EAIOdF/z8LLHjhbYWHf1TvRihHjiMffy5BsM5HHN7Ko/+oIq0Nxnsx9ORaAwBopyHc
xQNBCAg7P6PIX/IG8Efecjfr6y/juGJS7urwMqhbwYE/vFZSCYDy1O4jpzoIZOQ78FK9M8g9/GwQ
9YPCdOYPOnM8+8WrJ9iks95hRQMvnzEurK6Wp8lZj2z0BEqL4teBV8subSs3Tz3xUGkZHjwoYB3V
12mJgKaGcbEOMBrFCpcqc9dSkxp8VWueyWjVZQiDl4RQ76DGCkUwA0p63HmKb2VJJ9cgLfOAOe9B
UWik2MNLSMa3gbnynaTzngh7lyaVPqXjPEBnnG3uOq0sk0Dd1zH01iUc2C6k3rfYSemuqlCH08yx
hzkyKJmLpS6chMM7r+ci9cfkPEYIfdyWPSL6yUzHh0L47vsYA5T01nMasqOsaP8hpX5o3OW69nVd
YEb1Ml/M4OPBzaHW6wbCr4/d/BFWYL/xk9A7tc7QC1fvKaUoWNmuiKiB+x2la+4noinicIQqA1Yi
jzWUVGMjlg8tmJyqewhXrJBhkCntCMLt5uCBY9lLFeDD7v8aR68cpDvmGBN61LiK/QooEoWi3yMH
hRE6qXIGjuA8d4CZAcqhCG5ddHg/u7DHBHwNBapXYaYtgnT+C1TZhwVZcHQquqNtExepgKM02hhI
UFMXKCypM8Ai+rRWwR4FUig5EjB247iDhCynvJ79IGdQlFGoZ+IsMHuhu51vEiy5MHJk3DEwHWLg
KbQrvKHJAaU6wKAkywCIbkivEVvczIk7aE40BRI5ldUDvaHNrJsGRIPIbRFrvpiq6JlHYIBwLAIx
T+gHyTKiJEd0fRH7jD30ykX9hjSX+DnxO4rY72bgjH+Fw1RdlSe/iiboDtoV095vMSOzpJ7Lqsec
FOgUpZpzgI+nOq9uKqGYLlAZKJKfaSJ3BBzCzCm0KaIKuc7kveuTfUPjYzOEHdzHmyCZknNLWuQA
VbAWHlYQQR0NfU2jecpTRfCzNS4yWe7e+bXVh1r7fFd5droO+BbnZkwx5/oDKMfOFpEi7OgSdopm
eG2VHpIHvOojLHv0+ZmFqNumqGTtxLtsEDolUsIKIC9w0cYPNQrYDOLVxTReyImFR6wfoQvI3PB/
6HnwnP601EO8n5sKlUjevL4hFxmykA7OF4eAsZ8RjDAX5GrvYQxJANl7jnPqsJbEHfKo+VAhOt4n
DX/3wWxcuZ/Iot9KDOI2PLCqJncJTy514PPjbbgSKudk2FG6Oh8u867GTcYfauzlJXary5pIhLMt
C7MagP0ZBMKQL4CzC9cx8oplX9wD6m8//LAHEaYau5utBniuO1VWiSFZtERBscJhvb8JsoAmINo1
fcCuhHUz3GkErGAlpyJElLYLtfaLepLjTkW1X1SDiHfOZKfM9ULvMExQDlo+0zyuqjdjgvZl5DIH
3IegEcxu3qE2FqWUzkFTvQLmQskEwSeB2hJU1PprJlt+qVkY/WxY20L6r04awq4S+MqdyINhO0M3
SIn9AZgvfMY6IwFoIrOjiBbPo7BFGBrAl270eXH6ACWs/IyxHxV5QQWL00udYoMjt4bcMMmx1jOI
p9vmtr9tCRIBK6puBOXP88sCJmnb387/3v35yO1gPKS403bqj83tlAUfsNfWA8mBW24P2Y7/644j
AUxHOv8VzmUCJGr0rCzTFYlbVveApX5uOhKb2/62tT1oa35f08X4RWTb6UQ3uPz3qd/X/D62Xb2d
iBkLsmoM4SjGDOVi28H//Aqc7XVtD/j5dNtd/tj8edn2LD83Sdqe0d0ZBGu8g3/fetvf7vEf3+vP
W/zrfW7X2KECyhIPQ/77vr8fp4fpeQkBL/3xLrbLfr7B7YG/n/r3Z/Lvh28P/OPdbdf88Up/P+PP
K/+4/XbTmGqz/vEK+37yi1CjVHnwHXzS2/VbE0RKu0BP/v7Ct2fZTv1+oX0anHoWDgcMgR80nPyf
F/x8lEU5eFdNGTcgGaLOCFR2+hXcWCm8HLp2ACShGfdAJx6548kyXgB2tljJZs2tSPBz2Y7+PmUG
nx1gcJT/Or7threLtzv8PvvzLhprIDGU5f59x6pWWduDgrQo/jrP7q69Yb4opgdCvW06alG/9pcG
WVqNVR+KPw6KqptOnXz/ecl2Yruuqhdvb935vuqaFOMAnICS8lR6UAJXDP0AnlmSouQMdDbq9FS5
bQ1B0pdkJBqUF2sLn4M7X++atLJY9gn9feui/TYU9FiywPg+eqQ8D+mK6arDd4YYWJxQQJJrPf2I
9Q+M5AFA7uUzwyoMIJRjIsr11ixy+tVA7wE+9x92fz9uuwzfBpDcCfWqcTwere3PoEviU9BDwXbt
V1GjUhPGKUcmuwLWDMj8UfHoWVaY5ptI3ypLMXZEN0reTHjKbVdZkweREcdlPhCEOGXCxqjEEmFR
mcZgtyuLdSNGSudya/RtCzYKBQDPJ3oMJMUHM0548I0qvW1tu71ZvcOUyJNjo/q8NbME70gXzOZy
8hyZYQYWZ80irONw+0oDlohya+IVKybNVXyclhUlD383Y+P81XvhDDqjlzJLK9Icov8m70y240aS
Nvsq/QL4D+ZhGwODweBMUWJqg5OSMjHPM56+r3moGBIru6p73RscuMMBkkEE4G72fddm97GduuS0
WKuJUg3X74zhw81JveWICjRnLY8ECFkvlqJIHVwCQOPKZLO30naHb9G6IWRv3WiR1mIRSfWdEhSn
rVkwgzbajTs2fxg1jDFmJLzO+NyIzhSGvRzjOs7NvZUhPHSbPtxOsRsedWvvSFAv0GIDG8vJs6ea
ubHP1E/JokUqqfawquxaiwB0LP2zObI0J74PfIt7qogGkzeW9nMvcGMmWZVzN9bWiLiY/wF3dtNf
R0OTb5kALFv1+SuV79QjLgG1QM60utE9jBqeknuGuXVN8mE6pO9yzbNwexLl5lm0uZZMDZjmDSIy
NeU/4jShXxDmbSEwJAg6ehHMB8Vc/LKJlthftlZh309aaVxhNgn45OWGdhY/Wbe6uYwguXCzy713
uQHV3oe+BffQLp7Ra/ryNAwISTFnvOqYBeYk9zGbmPIn/dJ2vThBox/jyk7k4fJBg6qEqOpPDmq0
WsU6kcqQe0r9eeqGK1bcqZvz/0GO+OHRjj39qHwB6g9We5eN6uszzdxPvvUWvgvbWT+WKH9NGAUX
tfvc1uNm7LuGIDB3j7qF1N5loz4D1eRtwnQ1JS4p+mclgo5+10SrJuG2P6YoyvFf6o99Mjnr1nd4
cp13LRufzug7SDcTIpJmqzU3qcjk1eZDs+qQiFhReOix+PIwm37dLKK2V32R6TcHbosbf7LmfJNN
5l9Yedp9KaJgtSHxUKN1EJ1V04TXtk1mFVoUcDZ7fzFXfDBcXJp9Xt50ZmscQ8d2D4PjInSElkFC
0iTU7bUnd3DNzVyn9S6dUO2htxQFLu889QfZfKXJ/nTAsmAblEowb0TobUwN3EZutPMNeYWr1G5J
m5oPfujZO3P03Jtksc3NupggdWKdNL6V3kZJ+mnCv4Rqps7hk8GXUH/AAPdihYzCA9033Wt1P5y/
ChqK3XLEw7h2/W5qoug0ePOmRdF0re6O3iqyqznOP2U+j/7zf1r2LjeDR/z/xn4p5xInXxjpu1nW
Rnb+JzJM6yZoS+fkyYbM5pXW9NnWqbr2pldvtWBKbvJ6W4pbxhXfTKLHV2M8fB7EUROJt6YhK7Zp
xhjDjWk4t4l4cFZx4/Tiy/G6+qnJtHaLeE3jey7uHfHxLOLoacXbo5HVB+RSQV9ZzQyHcHKNquFo
pebAgmAKtpk8LHoxl9mhjs9MtY2wElE2r9pAXEal+I1sw2+E5NTd6DLBnuWtStFDVqqD9tlC0V5i
XcoLdPQeNkw/bfkuYW+a3IPFspe0uVzdpiQJ79vQ36mfM60EABv9tsAwFYlzqsBCZfQ9Mx232hXi
rmrlPd+JCysW71WCCatWdizVp44ibAAE0/Wf4oFnzbpGr6E4ulLxdnX2t9Umc2x2kXEixu6JC2wW
sxumsldHHGJRUYYbonHpRs9WgpLygZCU7A5DZt5WQSWykmmvgxvYaH/HYkMDS/FmdBGoHxxqoVjV
Rt+NIVAIZosnpdqUytvW6X/ZYnbzW6hhnf7io9a8bm/SCi8I6qv+vId7rEdtirvOFRudh51ObHVp
HA/bkgfKvhTT3XkA395jhiFPjHl9OjmbUQ93o5j2dLHvqb8tFkufPsODI0vBxyebsSjZEGTBm8Jj
Zlm/kO/9HIlNME4wDK6ewcfjZp/72M33SxaWW8tLlru0L/2dhefQ73k7qE+nAArB/zIxRaVToZqY
jOKGxWZxo/Z85Zm8dAZyROsWCAU6SiwZbMqjV+1dNmqYezlXtdVVYX3Eh5osnBr8yzi1q5uYhhzX
/ft8ruor0umYlHpGdul7phegd/K82U1VH6HqtjXsn+lLWWTrXbAa2fPShuTPpmfUgoK5Kk3MkhJC
05YrK7S6TaTPG2cJvkVT8XmtF0SH+eTvhnmE1LSOGrdc42Lnq79EQ3kofPExEfCHG4kbrYxAcloj
+CZcClORt9/DuVs3Ux18rYoQS8FCTCkcG29rd8O0IZCKJkjHoDuJVXfFs2ukh1ksvJ14yHux9Xri
IQ/F6luK6dfD/buKDdgUQzAhpgFQBSbhTDup45PYh/Hx5DfYJcIXPFmvrnjPbbEbJ2I8bsSCXIoZ
WUIuf8b4k0sxKkdiWcZH7Rx7sTGrg52ONgSDcydW50FMz6nYn1t80OqqfGrc6gkm6UDs0gBfmGbJ
j+vxUsdiqp7EXu2I0boQy7Uu5mugTDjggvWPRozZpVi00Vusnydc2+qPWJSRu8PSXYu5m9UPXwjm
64++i/W7ExN4KHZwT4zhg1jE1W+7ElNYxT5eiJHcE0u5IeZyB5e5+q0GMZ7HJMFPk5jRHbGlnz8d
saonYlofxb5eipFdXXIh+zjOjvl5Ebt7Jcb3TCzwBV54dWZckXHtxSjfKcs83nnVr4udvhBjvSkW
+1XM9rZ8Mgb+e1+M+EQGqyOCzuLKEJs+LhL1t9ti4E/Eyj+KqT/B3a8uONVOsR0drP+xQAAqwQGo
X9GBEGAKKgB5eb7vBB9giNBWHdS7UyCIgVVgA5lgB0wBEKyQCNRVVwUnkFtsEGCBuu3UiTY0A6LR
5rMtgINYUAfq1y9RAAJkrD4nSJgNASMsDYiEWGAJqWATAsFglJAUbEEqzAJXYKEcAWJAbRAJekGN
wE9ydFwtfdMS9JW2oBoQyWdPOCAMvoMAIZLZPoSCdhgE8hAL7iGW6KiBNpFiIbyz5CcV0CFmwUQw
2zL3qaAjDIFILIKTUNdxIEykgprIcVTtNQ/8BNKp+LEVJIUaEUGpiARX0Qm4IqtBWLAwMB4IExcY
NPkpLaSLTpAXkYJfCAbDEyCGLmgMdQ1MSyzbwWasAtCYBaVRClQjF7yGGjGQPYem0/0JFNLapYLj
KATM4QiiQ/2UmWeAwDty4XyUAvToBO3hdUA+1CWC8doV/IcaoAsSxBM4SC+YEF4R4XmUB9VTUCLj
AFQkELxIJqCR1QU5Mgl8JP/5CwmUZBY8CdnN6i4XZEnWAi8hrnn+fQRrMgjgJBTUSSLQk0bwJ4V2
Ur+PIWAUIF39fS2wlEGwKaECqNhf1ACUD8sWOROQFcGt2AJeQYSn31cCYxmhshC6hwsjUVR9Atni
RcBbdMG4FAJ0WQXtMgpUp4P2kgv2BeGPts0FBdNwf55KfkegaoBitD56Pl8NhkytYDKClSGblSEn
BDXDzRRsQTGHf/r8s9TQTNA0hUBqHMHVVAKusQRhUwnMRg0p4duUArqxBXlTC/zGNMDgZAhl96ag
cXQYOWoo355Pg+BzCK1kVz1fiZtG4Dp4Z21mPgB3LMg7tvzFlsB4XMHyGALoYfKkHVaB9niC7ykF
5IOKa6cHoH1SgfxEu1whfwT+0ysMkACBbMhA6uNxYQVB7kk+24IPmgUkZApSaBa4kCmYoRX9nXyQ
qwCIBkERzQIlQsmc7ZEYn2YBFiFoAPkkwxZoRpVgjTRh4qEUQZwh0KN5AH80hIhAVohI6m8JYCTp
AkvyBJu0CkApE5SS4QFVSgjbfDfGO/UBNazkSGav7RP8h+yYoJo79AJoSgTVpIaE0Jt80lVfQwE6
+YJ28kwgT6EN7slBMPdmCAFKPkMidYi1gUP1gonyBBiFT6E6ojnzn1zBScU1PKwBwpQpqCkUsuFu
EvxU6QCicgRJxSSy/1b4T4vAqmbBVo0CsLIEZVUL1AqG0PClhXOlrhVDvtKQU34iv4ClYAaLhepA
47ZFVchv7XwfoWfNQt8KBKi1ClorFcgWemudKCK/j9qoJjRL7d4XQJchjyZ1mpyvRlgRlVZJ+P7M
Pv9/nxv/Xg1l3y7Pf0XJpfKUSnTb5LL/z5nx1zLp//rxv176P/u/un/Vp3g/72d63HX/J/CAcHuB
HZjEgci1n7Pjhmf+D/IdShF4jglozIV1/DNX7hmUgLU9y7VMCr1wxs9EueFTy8p0qIhkmB6cbdP7
f0mUg9j6LU9uuz5XB4pjWODMee8prPcvefLcSNvSmDLnr8aq7pRAfW5yc1fHawB4Fhz8BPlrV6xt
cFBHdV8zzkfNFpeNOprn2c+j/3SuupQa/E/nGsGfSVTFu4hn4UltfObfJGjf2+hOmpMnmw99Kd6o
fw3Uulu37Gf0dGt7e9nkdfBrM7F59yDvC5rAQlKTF7eIFSKsHzSbpdT30xR7B9NtbJJ0/Y+s7KeH
aF7h68X7ymvTq2ydlq9O3aBYFDk66gAnSHt0Q7q32rs8XEM8NE14UntuHYSnMozcdnNpZyHhyHFM
cZ3p0d72wgUroZVGO5+0N+BIAz2yYfvGSbVjd3hAMKx/q7MkvV5Su7xN17i6zWUTh7OH6ges6IcD
qqk2bgJIPKszrduo3fo6iCaE5nIhGAUaRnIWj1G0jFeztfqgftsROnjo38eytyLexSPrkKk0DlVn
dZ8DvdEeeyC1uKTQwM31WN3jwKt4x2dsvGbBXQcYvO+naADqWjCJqDF5HKy+vzfwPtxHtWa/GFUC
fmXEudhKAQL4r9MdC4vXpoDEq8e6Mz5nWUroAMiR63TPg573z/wdMOESQMGqT23kuyKqruiomi4A
2Of/dJK6UO6M11aLIG+aLYyHTjIsJ8VXuGxUX216LMQEvKA2qo/w5OvP/7lv3S/peG2zXHpogcW/
wMh2wMu4MMhtN36Zu8XYjBOCMpyT/aHJetRLhglfwpvIShsNaPk5dfelv1bPJgs3TPpZ/CXLPUos
zCQ0aqYnuwqf7zaduvSz2svf9zooyue+y55nmeY10gN3b+RtsjW80jngFRkIlUh7grZ7IEMSXY/G
gqhgJTOjdVP84s1ZiYV+RFs76/4zhNp2M2pF+iOep33fxMXXPlwAgdrMoJ0eFXNETHwX9kt4BfaM
pUodRgbqfMyC3PTVVY0bjpUGixXda6v7RTaNRwRiDtr6Sh1o8YsZfG84osU9+KCm/u4NMw6t/KtJ
Ojne1kGj3UizLEdABZW3auRtqq98PfmD3pttabdPWJ0Nay1Oq9NbWEkz2zilJfUodj1Qob01wXJQ
nefjaWd8c+sivvYKJ9lXsQacjZCsf3C071pfzHcAa6z7ApeHn3r5+hmrPorUJon8cuNHPYljp16I
TmbLY4DZ9rwpSUnPQfJrT4Qfs2pYTYY2Q+d83s62uRygKiRPFUrnjQke53syRddziqfD6dp7r2wO
mTxH1IanXnhy5DmimoV6mFza/AMfwpX1rNeyYuipGHAXt7a343WzvkWsyt3OdH8Qs3mxVyf5UvgB
0SknTG+rtS3uEgiu56FjuYIGL6ovv7wKf04Zfq1zYxgCkr/UULBdamCbAOZdO3BdXlj6x1oZRpEM
sRv7f2Vukh+TQPLTpoS9NckF90A6iJSptPCH9sehv7T/bffjtbplzZA3z/YeS7H+OjTRc+NQ8KZI
kvS1Aj1ddAUh3iXc5/JvVhvDZS4cakV2W4J6VV2FsuSqXV/OmFnF7NW4y2nvZ1z6HXPFFKjO+O8/
oynbu6acypfFJ9rZjdX0hJqlvQ1dFN2O29d/Rtl4E81W9LkItORo+2FBtNev/xxPfRIRWinwjPdJ
5V9Tw6X7rGnFsUD6M639CwmW8lFze+e5iIe7aPGGt8Vx4uvVde294fXDWzmi4iraLn4onC66biNQ
g5TqKFDTL/HXMeyWbaHr8+1YotItsubRk/7On8E1F2t4pDZR+WUdcMZL/xCkHsD51DyERRZ/NfqH
CeX6G4Bo7XocWnuvuqPRPvZpnbxGUIAITVP7IpywWVlmuvsvd59PLeLf7z5qdPDEsy2KfLsGtyLH
f5nbrKnld64OEj41MgsbIK+ulMDtV1tf3S2IbuYMdWg9D6vPq7xCWJwH7laL+u527RbrOY60Lwtf
WLRkVbpbwGHdtpae3RZ1+3NP9aGMe8RlEF1/6Fdj58Gdu40adzmcus0jvmE+8X+4nOrTu/QAKxw8
CJZs0rPTrd5jiM5awkVFtUZvvZs+ePLldkLnsXFt/YsaasYojdXQccVi+T608nLvB9gPKVhhfHHD
pdob0Ax2FIGIsHprtrbW5aM/TEe+klcT1EuA/ezpuZ1hpB3in3u/H/04TpuTqxn0w/ncy1FsMSwo
2wEBQhnot9qy/roJauOYWm57/NB/GZuhNrtVTdepbvu5CK+TjBw0WeV/v5zqcyBimVM+X6tT1YVV
/8fTikB/1jJz2s1VdkXsYfnEyxOBvG+0b+4CSD7p/ekb8Ke7NYugHqQZgb5EGyDMJ/Wmd4L22UgK
oSiUr0Y6pw+Ks/DeWgXCgGPl1RyL9EFBF+SYapm8qV7fR/5fnQdh/5erXH5exE9Qrd9/gmrJsd9/
uhrplLl3zGrCFKmRxHd+jTqEQCWZFM+O7lSf2rtsqMvAgSi3UUbOP8f90+BYLI3/+Zvs/S7mtVk7
WRZlhaD5GnYgi57fv8hznGhm3FrajyTVX/q19Z98D5lYh9plq77RTAm+DyjKn5j6JLhZ/9Xv09+9
949rMqFLMxeZQnyfvST4Zbzqx138PQ//TNrgOejzFdqSXxi34fttdt6TPn3tmn2auLgs4k5noNzU
6rDaqLtN7amBvB0B1Fs2V1Sd54v7BpkTiA76TquYFDd5VlMPIShPjUyKi8oiU69byU41QUvnTz1B
ONWiVoHzYqGxJRReVKfE+br2OIfCxTnlTd89TOZUb/skK743Dtau0J2/FkyT95cRrvMjdG460lFH
z7JQ0houk6xLu7b+y2xASa4rVRxPFsTqvyiLXdN0dDOgit6H/2I9LJXHM8j/AcmRkMXGMbD/qYVh
hfFsMLVPqpFl15NTa5/qxK1eyFmMhXcKuzS6c92WWeF7sw51fuF0Cs9HA4yET0G07HTeN87amLfE
GqPrrtaprCF7lvSpPdV3OVrVIdrE93Fqb0qmZwMh9u3kBaxBbHO+whEHZmiNfm7UgWoIZhaF/+pT
Q1ZesljuOFBDN3I2rZyHC+fnZdRoNTDIlmDzn78p7r9/UzwWhzaRLST2Jmv6378pSMISTZ9j64dT
9tEWEaBxq4o3qY3bJdypaheZJrPDOtpbfUL6X8aprqbkH5Mno7WXvAzIwsy+zzp0Wlbc3dnLYN+D
ePrZn6R2vg8Ww95+OKDOmoOcla2JbmMItP5YrYnUqapGSIlm8dbMiXF0Kqd7IAzWPViyJ/2V7S7X
57EZBVYe7CGjltpoknOogkfPS07tVFuvVrb4j3KM+O0vxzpp2fb0qeK+3FfAd47dVKcntZdOy8+9
/H3vcvSyF00epQDNrj385/+NYf1ekk2+AL7nu/BdfF0Vvv5QyS/2Ygg4i97+EG1eZ++9Orhq4wVT
vd881tRGOarWucsDR77BbrbsyEoE2/zcltHqOOHH5QbNxHEpfegdReyMKCWqXy6jDqixiUsNr76a
SIPVLeVBqlX7gzKRz1VN+Z4NAZKlpxZfG1mPs1k2X6ewjigSUeoverzOGE01dOC1nuKcK5sj6Wvr
LuOluTemtH2xijLdLlRj+SpXjDNPEvG3dhhlz74VtwdivBbO9Kb4buv6oZmn5S0ZixDwAfgEI3fD
RzUib90J01oK8kLds3J7zvag33rqnp2apd44VkQa8f3IZWBlIiiyqOO4LSerewrm6myBshti+eY0
mLsk8Lsr5Yh6H0H1iGxnzOFzI+tHZ41LKg6Fya6TpupLcq+4agLmfp5acUbv7ZKV2pMaqPq0IMXY
aaTdkzpwuVahFq4lyW+j0/obu4lxJvvl/RDNrIdlz4PTcF9T8Oxk4Nr+0K9GqINyphp6OcmRM1s5
8/2yaoTqV8PMZD5fVnV9OP33y3ZB9V/e2f6/3eyO6dq+4/iug5zNsT487Xs30dMlK8PvwiEwDA8R
4LA2rNB1lumgR4qTalIfElVPm64YBFgD4pvh8IeBqR973vY8XA3CN/LzQpfh6pKqqS7p184DoPTi
Kkn75T6xKbGz6UMMx/VJ9eBGWO4R59Pt1Wl4FU1k7tH2wJe5HCdqS1UTL88Oq5Es9+fDP69iEEXa
tC0lFatoX7f+QBU3bWhvDVhWGLBlV206LQ9PRURClR4dDOftL4MvwxY5EuvIVeEzJ3XN5VTXeTcc
El5AnhVehWiHYQGVy1XNnJ3ffazuVJ/aOEQWcOfKGH/ybmvkW0c37uOffZeBcdD/vILqC2onOCcM
cMJR2PefFv/2h8W/R5lb3Wb5xfqfJxSSgw/vomBNnaDutW8ZzhZKbLEs1lq/2RnVMFMmhzfL5V3i
U8bs3v+qOhIYANZGvVNIfje7bF1/jld96swVANH9+J0niVz1cq3fr3/+oUnq/e1xE2Rz0T0ha+ye
Ru851u3m8TxnkIkDS/BLT+QX2WOd3tpwwmf+L08ZRZxeAg0+Z2dX9iEKA+elXN30BHqkAdfC0dmY
nRc5wcaVez6BiCsngKbJu648qLkNsApKBQIEu1bNqGgGCPZGda2QVXH4r6Mq8n45qiLv6ihC0H87
18j08rUqpuK41vPf4WIWjyC+yvNGi8Yfa50ZR9WlDsLfGI+p2f5dGF35SOJ73c2BiXgQTEM5wB9G
vSAzx3TsMkwli/PQLPpwAsBbYwUJQVqgIGsxrLytK2KVqKkOSIjjHS+X+GVsrPgFavweMIP2oLpm
+IlMZGssYE7KO26YzH3QD4BFtWTcOkYVYOYM/AdP9monijZEU/Lj5cCcBfYd5d62atilX11k6Mvx
lwPECtcNXlwmG1i219PYgv52MmZzaV096pr7vV+8+W0ZK8CEhpQYq+vlLRyqB3fwp+csjv/Lg9D7
vV6s7REV023KITuGR9rGcj/EwIYp9Mlhr/O3uSXSr29IzZcb156dO+ZpT5UDWnbr9fbf1hgHpzXV
xxfCtt11BlUBEA9NtRnrT265Ns+qAfpp2FE7M7xSzdgoKSWTOk+qNYTl+DIm4d8ZBEtqAGj1PbFV
+xznWhZsu9OknVQM6xyrQiMfX8X4qLeXcZaKYgVDuG8CByDDjZqEFQEz5azOKW8iMy0UCr82gyUo
dj3FkUh7OXdWXr2o4L7a1FnxGI1tfa9aIf8CWLMeBc9UNiBt3cv4CuoFVIpeNCCztVN7hTv7n5ql
vZ0kTqP67SWzbwJKEnzq/fpjv4VE9EDt33Y7GTrC1/8yk/tQo1T+py4+V0t3A9+2bOKbvz/a/AZ/
9NK51bduQd5VhmF77IvhPp0XSt6CLJvvKCE336k9oLfd0W27e9ZzkCLVYGkWU5gum8B6zvXcuwuq
pLiugyBG8DkVd166unuvLOYX3iwQ+ZOk+NMrZmrvUdN300oFojEzf3iwtTal7tybxATvCOKXRLj8
hbwSM5Jm1QHs4hMsH0tQNwjkD0MRmpt4NLPkL5PM5q5c4mK7yqvnsnExsd/iFCEK9n4AqDpmLxhD
HpWc9wHTu/65Gt1jGbbXBeCtL1aK92ypbefo5Jr1pXf929CkZuqQL4jl+vDEIzD7XHsP1IXJbvlV
ANW+b/y1XQAgjP2p6nLjWh1og5EMkRnph/OymcTTp7zuwsNloa3W5pemWlirdff7WNWlRpDy34fO
2B+7OlpOl8061ogN8+K6KHrz2rKiutlcjp7bXkzCCijL0QGq8LC6046Kl82dJS3V1fPWOen9fKda
PGN+9o+QoK+WVAca8N6nhpDD+Uohke4wEeNtv6UWFY0nrKxHq3RZftVL9EdhldaW2OVyqpai/GJI
ETjpr8KwwoiYpnsic/EfVtURi6Ig84NdlO6TYfevrvRDrCFbCXTtUGpeSRIJyMe0CZvZWE7jPLkv
pVUlr30FUU9nyUT1DGmoiJEd+/F7I5dhEc7P92FRctWk4OH+81fK0klp/xqs5SvFs9EzgZaYzBxc
V8oC/xKsna2phAO8Wt+KmO+LZ+sg7mWj+Wt61SyIWi99NqyCcWMSCD+PKfNcv+Wb57yfpcZ+aKrx
jr6UGyorjFde07/EGqXT0xFuq9osjr7FSTLfX7qoFqZvlsYsr8Ew2edheGiyK1fvfPhF9FlTZuyc
JgBaHfgU9ZspOWjMTfCpcTV971o1GV1p1qvdXmdnxBTNdCnJB8JxRSRJE+if8TDq9p1qZfFafYqc
84mqp3DH6zBNvccoSL6nelGeCpeg8wBsfaNSYIssQD706dJHbYNfx136NIfM9TnX9uG8wfKhzYMT
QrUb/TFkRfa5G0dtb5gxr5QlCu/cFXhKjrH5DypXH3VjcH/8PjTzePvYMtRpxnGXzPN08NvYI/My
xvfYV+P7Riecq+uUwgCCe+86DW58dVS1Jx8KEe/Vo4YPDdK2jAlGB/KzlvVbK6bw5C/nUbbQO+Q+
OoAmjikpufZfoV3on1OXaRpcOqB20mzryT54WVzuVbMz82Rv+VN4OA/Ghrs1c/RMqhlpzZvnxMOD
G7XG5zjrtr7l/AVGmmSiYzkYDOHp1q7xpt5iqovc3In1bfKAfMu7jTL72V4q8pxqQWZA1dzUBrGk
y0rtsixTR82GuNGH9ZoW6tVxBuGDEzTk6dPD+L1pEmSTM3VkUxOCVb10J0s2UVF3JAzZW6sMgWgd
7C5dak8NUyNUU21woFPQO8RsQdYdfEo0+AczBAhdVUny5laAF5N1We+yKQo/Bwt65zF500MH1zfV
BKhkQtMMCnvnuXqBmpNm1ZensTQovd2mf4Sd+2dmLCj33ZB6QnFVvPYxxdLzcfmq+hPpN239H/s9
nj03iUaxUpUOnV0q7qimyomqbKg6cEmbXvqGtb+uKZ+gdbp1hyisuuLlh29empcNBSx+NkPdAe/e
2MlBHY2IfVDDXg63jZnerckxrBvrLg3SZh/Ndrm3Vsu/A+fm4DCfKDNaSh1bXGKnkcjkaz2ExBiS
5g8bqOwhNfP+qlv1+o/GtO8S3uwvvh0H59NXGfbhdEq74ECnn6mSjX4tvU0aykZf5A9WVacUjfBw
uIlMgpmA8dCtBv8HWksJ/JoSLeGVP0TZgze8UjgEOiWrchYHJBt3c6K1yB9JYKk+B43ng+m9BkP1
27DSecsmVj4o4rTgyV6eV4J71dYAxrxDFZxcwZqIX/SgCeVgI9qHcHQf/vMbwnAkYvBr/NhkCY9E
ytUNy3EdVpW/vyG8gqqYYsH5Cl1t3BbMvygVhExxYyUG2/O+GzrOafRqdIuxa28ddeg8QB06b1qn
PqQTTjKSnw1krDI/B6Jrafrcm3u15KKCdX2otA6HkEih3LH6eTQdi+op4Kuq9AtKz6D2hm54bb0h
OV76L1KI6V8H1XilibgMC/TpNV2758osN0B/ktcMEbY3FuubaUDLjZNCI8TVLm/BtCKCJsZ7n2EK
UsO01RvvCrjJWzXhYXahX4WOkZzzY6rvMhP6kNG4DP4wnfrQvFyZ9xQCekmJXC4KF+gWt6X/AG4e
xTF5ySKZngwtm77YrUOhe+jrt4GWBbcaTsK9pqXFW2e190lHgH9QAeISzsdzyLt0Y9R982BDkHyZ
TP2Gt/YC9csprrulJV8gTTXMRMqEwWek8kW4NIS15+Lxci9HS/E61rN+c76ZLbeer62CNa4aoja9
3PixW70OU6XfXPovY9U1z18azanO10urBVrIinKbRWr2TCSawrKdA+E1cNJntaF6wte1sJeTaoWT
4T+G2ZtqqHNiLzSPVk8ZjEvfh+vgzdH/yxTLEdXghy+QZVJlLUBkZElY7sOqJZuzrgghnH3tY3E9
L2V8puXN3VJsMxYfONOdsoO+C0Lvnw6rA33t/NEBKjuphWYfPAzU2HlWjQxv8s4M/ZhCuSxCtXkw
7vRwfj4vcrNM/6upvOh2bH3nejGcBOvx7EwUUB6indXU1W4CCH3dpMOXhKUPbGKKfPfrGjw49mR4
xA+tL35ppzeqz5VwQbpo5OLC5qBa62IPorVD2zSNNU9AADQ4+cLAfvLjFeExv1RhEnnQKdSxV6vl
sBriJ1LVW7eKphc1ggKvJHAQph9Vk2qQ/s0kgR7VNDDsbIB3T4fcXiHm2/DCmC3du/Wy3K9NT0DR
iKm9Hg1av439oXR36hBS6q9B7dvXICtXYKpRjCGkHKnVPhvPsQdrYyW48xxlAO9n2Uulrwp9805T
03YvMwLekQmp9Dx+dGKTtIlsuob8kupn0feoWmuiU3ElDU6+m3mPK+4F9ejoqmi9GqGnHowWpslA
AfNjXIZPfT53d0qy1pslVW4DqYgmj3S10YrwKcu87k61LiOU5E2d9X4NNSKJ5gXYHMqey3NRPexM
o4vv+vDHh27V9EYzviNUpRqXR6Z6Pqpj4fDj8rBUe419N3Z+i5mFl1Xtp1R9IVd3w7oRMUzqTHe6
USGW8fOZeB8s1Vl30s9DbAsgoan+bIr+Eaxs+LfbfxvLBVOeZtR7COvmj643vpYUvPgjytxoW5Lw
uKlNFtSmEAKxcHh3qdd7d5SQq46lkT35lKted7H0qQOl/+LGzAFHXZMF+BxR8340o8MlNDeX+VUV
jHfcBU9UnLW/v+9Q5uDcg078cqg3vActHrOTq+f+HY5dAO9TS2hxcDSqtktnYKDg3GFSr6/KyUuo
lek4N7U+J5t46LF3drYT7bCLBVdqcsDTp31Kl4dc8w8NIrbby/PP49O4Yr5HARU1Xxi75z72tT2u
v+g4JVn+ifFvRmgP34YEQuZokOzBEN7deHpt7ZuWHBLg6I0aUQ2AyPu2ze6KYfDu3dCut1njmUfN
r3jp+gHFEFi5nlrZqOZl0zY6Nb3y+HjpGtwMiAFot/Wz0XbDgYD3nuBbfG+SjXycyWQ/+lrqsqRa
vQN11qkahcUKOFfj6lt12JaBlAWiWK0ekeBsUgo0Yg+xRis4pHm73mA4RB2bQVoe8BQ/jbZtbzsn
9L40Hir/1Sn/qjNr4wXI+DZrtFxrTTt/yzS0FObQhbuFoDjFEKv2pdLiTWCa7lPe+c1LlQ7JXh+y
7EodtJLeewi14EodVF2RQXWLnoAk5c45XdPz6eREDgv8KaOawzrlrzlV4+4oK1vuahwkuLY6vdgn
BemQOCe5otu4YSlKxK7qVJtMDp/3oGRWm7ok+XIZo5o8bt2Db88aDOfYpF6V3VKOL0nf5moOHsKm
CB5G2WvMRINOXS97dWDKqvk6bCNtw+rF22YhBPXBn5c3E3B0MHtfMPgDIJrrDhs7lD9o+OtnCAQU
wHHM9FltIu11CAHzagSdnylUPp+Mpf16OW61FDeY6tncqT5TxwNVzSkTBW9a5kO+JGRKohqsIvYg
WHCwTyfduzeMhcpKoq/8hxF1pBtXU22/WSzPniPin5YEOFQr/d+Uncdy3EjTrq8IEfBm296SzabX
BiFKFLw3BeDq/wdFjajRfGcmzkIIlEGTagKFyszXWMFvrXmMnQYl53lmoSmwQf5qzWOIOCfvGUnc
Y1p08aUDM/fxvFUpSf+BTOjHdl0Cj/OmP/omgD2/zG7GVlOeLLdZ1vWEPrbS9FdVy/cY9SlP6GoP
J6ih2kLMs+JS4JlSheVajmKj0qyg4oMuLoEQyI/Woa1etBazmXnrLw+96Itt7cc/fwPYbdm2DRLI
+1DUT8OkX7vMQXcZg2csQW1KvZpwm6s8UC/FJLiw1q3f3FoSuFI3VMjCqCV5P2/+PjrTEdurXqeU
6gcxrzBbITbTk/yCikUOFFYRt3G4lz2f3Z9TQ83KLnIgzbRhnqoiQLdFA8MydxEO4Wty5A2evXaK
8tNG+hU5GbxLzW7bRyv1gOxr3YRyKZRfR0FXdckmET3+GeRjpNHBQy//UQ2c+tAH7m/9WBrF52Iq
3vCAM668fJDYMLwHmWkpkILzIlFeZSv2nRet9/2PvIxOEhSh6qo4yME+aL0Vhbh0K5uRYbdbxOD0
lfw0e6xHiO8KjjNo7216rYhJaXrUiv3aOqkmlZXa0eyFwN/ijWfvrteS4BH7HXdX6pmxUaOiOo9z
hYtoetvUSvTdSY3ZTzPt7tE6VrZdOI47UEj9NZ3cDr0VpsQJ2RZQIF9SaIurqQ8Br+lZ/x85cPN/
bCYd1XE0+MTcTQaCjX/L1xngOgPNK9MvKNfPCirdRTOU5pq0enIo0RlbgFNqr7KvdBBFTKq028qm
HJgM58+rBkXbQZFtlXtcT7BkX7qDl0Eexzn2rxOwFdmdoQb6mmwUkADHwHBAHvzMqjaFpX6dFKU5
5oGDu5fu6M1RnQ9yimyaaE3/HPm8+Ldr5OcMY/36H9GrOVc7i9/QT7rDewj2DzhocNH/+L6aWm1C
kRniVe/zbJMFUOilOLaUHZZnaM3wWo/U9lpHTryXffhXOWdRzYYu1AEarFgQsZSdXRK5qMgZzinp
HUKgIiAYtbXbP856PdU/+oZfZ///84Reb1orwF97Jv1YAIIXoUliTYbFshmYcXLUf40m5hD/1pSj
n5M/r20L/Fr+mPzZDBAQ4m2m+CgUaM4s2FfcumOyy2aBW3kgX499ISKgWxKw4X06efmt7aCMpKvV
W52MygKMcotqd6/vcODKdqFrwuIvDAPvhd7+jv1Tw1/7u510GEulQ3woNZZku0Rd0B3S/AVCt7JW
wkHbymY+OA9K4eR3uU4xDnTejeEZ2UuUFs0uVDqoBrIZT1BEhT+eRdyPT0b+HkNIfRFpnh8N053v
bD4apgHmjigOH+QoYgNLL8zrxwipJ8IJfgP5YWoWBRv5G3w0Te+hcPv8rvPy6tr01k0WhNbasuJo
3wGsW9WDY1HSKJG6xyli4SZV9MbD8Rq5hXFvqLGxtyMtxAQvrr+4zpvSOuHbHxf6nfb87/e/bv95
/5OikjqsOpZRuglv9u/rxYReeKV4dvZkD+xFntAIMTcNbPpxE+AP2Hf+UZl1hcO+ugvRKkP2j5bs
p7LmYNn+qw2bhsw7MLCdEGa2H23UUvPQRLXS0TsNWewJ1ZIeK6WqsstLYXdL9FHGq+yCj4u9noKX
kmzKAVP37u26AzA4X+RAzjlh1f4oW/IwmwFB7iKr0gP5RXAV3pIzNc626PxpPcRAJdlkhlCV2/Rk
AUZ4HiJQCW42PoKkC/ZV7KAa3/dWO8OhEDI1HXclH+KPR14+ylFbbE2zPgadqi8sXkvb2JuaW5Oi
18ehTFCxMVMr/W0gnKfIK5z5Cjk5L+03zfDtZemV8ON6BKSOqofyWvvrrJYjsk2h13Wx5na+DaUH
4HueqAzqTavalz/yAJ/K+jI3EI2oWTTmSXZL6f3PlEGrBxVVNrjCoYuOOwwQ5SmI/S8ma/+tbHXt
bWoW7mOm+9md6oS3lJ2UJx2Xk6OqmhGmhmjFQFJC/4tUayNAp14h4ORX1ur4ruEPEiaqda/EHKpQ
oBVWxtVR9mUYxxdtNm59JP6x7Fa62aqqP3qp7paY9/3Vlmefc9x5tmwS9t2EJJn1Xht2H0FcSPIC
J9zyUcIoJHBCnplhh5lu4YE0H0uCvYBU8uc8q4AB1ijxxPYAJXstsqwlvgEois1NeVDbwLrNzfJu
RvQextqKZrOFxD+jvrr4Y1pcwTf/YMepyMoek6YOb+UBrXRcecaLbJANJO1MZvmp6PRpn08iMxdy
xIlmfxNTI207X+pxMx3dNj6z4sTXoXEWaSHSi2wh/p9Rv4jm1Si+ykOGoP5mgl/F9uKvPrMM2cuX
7jJL+vCc1+P3xu+Nx8QuXdnCStl4jJXptxY1t49Wk+n6Y4LCz+dMaf9A6hVHxNKeDlYYqwd51oph
+jiTffAwDSj/KQD9Dl0/ZxbGMgrNp9zmdDkqYvJcM+EpZnGaL7B30vduNY77IevSk+768PGU0b9B
M35aIxAaXNHHjVZmHraPuYUXli+oW2BA/h4TT37DKYfbeUCJOI7g4PcRQUdT1wt027MAekd3yioF
ufiw+eHbrfuSe5g0m6WWPRawxDBigYz07wvqP5i7rgGiiuCRRZXFlOE/4FWJ7Ye5qBrnMWz92Vly
ZuOWXbVMRZweZPp6UGCqlmg7HeSrV45Kgzw5qmrpz9HPa+Wobg37Ti/Ku/91vfw4eUGogzC26lof
kVEYwLW0If57f6cP2B2Qe4JhZPQ/klhu7ImTqUfNknhZPJY1+qyBZ4tHk6C9A+yqKPqtiVja84Ss
3GFw4L3LJplCde0GxsgiyagdOEDpq7Y6T3jMPVtWsUREMkVUrPXWAbpEO7g/1dbqdZyhJ+sqA8Gx
nXDPA/B8HwvL2jWBWm2DNnYeld64RlCldoEV4owwVAfUu/NXC1fVVcQ292wauX4MPd1ae4XdP2WN
/SSz3L+mZg0GinKq0/t4gMxTXW94LkSpIKKrO2fThZa8wkF6rcZFd2y9kD1dNwbuWacEezZa4b7p
GXItPJRvqlG9O+FgvxplhihK5k/PsNagRNp2/zg4kDAyT+/u0zgfV1VHkkJV2n7tVqF5m+fIKAAM
RnajLtXt0KEUYgvT2WFP5x0818kOhlIMe0cI9ehWVbEbbciAKPBE224onZsytpS17aK0owMLpgQo
umseF7g3RW770NQ6sTwy3oiMz2KL2aC9RA6inU0plC/Y3b7wP6m/sQE4O4iZvFsi25hdER4Cija7
SvDf6c08vR2LsbrLy+ptiA3tVQtMdYXuVnVIGoiQWioWsj8bWmdbg21DlMJRsZS0MK10wwfR3Q48
3PvJw1uuhCoNU6qJlhS1km8mds4hhmbvY+UGqEF25WPkp8FGtxTj2FZ5cHYDK8OprQqeE2E/CW/q
3pUk3nQdrjV2Eeu7kZhmWRhJd8Vd29gYndofHdCsLIhBuenqsLxvspjlMjSyNwvnWq2s22NSROnS
QeL6SOHf+TjIpk1Izh7ECldyQHNQ4ENuizkq6lPzKsI1H6fefGq0U35Mot8+Rk52I1SAHBVzCV3x
mtUg1PrGVyPkSe1c3wSgFh8APOa8cMz83QhfBR6z33LixOVQ5+qdXk35Dt1Bd2fi0HHBfZtHr3Kq
tyaol/Ka3HV/dLpaPJaZmWw6br2jZcDMVjRE1zQNRY3Cxz1J7+PswGp4H8ndx3ww5l2K7K+76T74
1fXZT1USow9mCV+HFIFHycdn/D/75IfInzD06UtmABOwI9dagbIPHrq+am7azL3oCpayssu2WqyZ
tfEWYfvwwfUwDLfAIG/lIN5GGXAyigGy6ekj+Th7azoq+qfN0K/hzN0Y6dTe2q3S3s/uUUGakMbS
+nRXYTG87uesFtTpeNHrXnNbGUZ3r3fBb9O6EaRl5j1jWDjuStJ0mSdA8eqVW58GC+yaPMhmloz8
/SwrX5E+wuhbK4JLHB2g5pKvlF2KsL4Yqtf+7JtsHnRgADhyzxewyyiP//4+Ic/w9wDVhTDigvKk
tMrDqWnqHwCcCh3sqYhzZKjbkGLMhrW2PIjJ3drk3e6q+UU+ed4W2ubP1jz22ZrH5Mx2fq0Pf5v5
z+vkTJxReWf99RN+XRchU7gVNfLFfu9TTvE7QXnFO6lND2bStccb2SMPI6CorRKjp/zHQGOjvf+R
KHbdTF0hr3gIEwsmw1ym4wEvbqza38mWPJhol21ZKOqlhtcSEp2t2y17D3/UEPnkCdwSHECMTZ0x
8g+REd9Feezdyi55hjtjj885Pt6fA2S36k2eBeNNjC68mU36JZh3rWNWlSg0KxWwE+TM8VBVj+wf
ksWY6W81ed6HSHPfp1YPH2utF5sx91Ga9RPrxjSNEMRw0OzLQmCMNyB8YLTW1Smz8j4p8y1i68Wz
nQusODtyg7KJ3bzOqmW1m3rIy+dx0iNE0Q92UeK/lebZipyUDv6+sHnMhVXcBPV60hogow0K9mwW
sJrOIMFux2n6aumFWIxJj/i6FbmPXalfDYqt3zIEA9kJQwkBGmTvUoNK+v+YQXazwGBH07cQebTN
VLYUNfQswwpoKtdZqWZPvMu+QxTx33X9tWu75pLCLDZ3PkZxhE6lRV4ntS4iLbRDTKZkDenCelFL
ZRPiyPBNUxDFlzP47dXDTDpbO7OMVVNijRxmCVvwGfJLSr1bpjWxsl4CcgFzimq+OH5A5PywC054
6J0GNcDno6GK0uIaxqYvtlDuEPqPQEMKV3WStxpe8KIHCvvsllWOoHCaPIx9pOFZUKqXNPJwdgA6
frbCbNwNLVCWMerDoz9Yxa5wC/dMujHdxMiJ3fEXQ5TBoKA8BpndbNiDT2ejGuFG6IWxD1RlfEkG
3gHl4JEz9+vzAP8AnTL6Tb+ZVkY4MG1euIYK4+1f09SkshbtvIIpY86ntdbPaUkCxTvxfvBqT55N
vkJEFOrXALmDdWq74amNEaxKtQRtMAh6bxrKIwFu3pGqFsupTTyQUZ5+aJAR45fVq+ekyG4yO7G/
ZWn6niuifnCqqvyvra/1B7OApcrTDFPXSKeplgnd7e+5hHbA5SvtivERtI53rc0n1+hYeJHLOFg9
rl9JmlSvGQ5vC1tpu9teVMbdoGtIa9CfTMm6H8UqhIexNMoh2ctARDajxvq9KUftoj1WUXnnTW56
8rUIp9t6KK9pndTLgWzHq5FNd5HE5XruvrSc6kdjl1+NMXWfFSieUvNyT/HnR9s26lFRG4o3XTl+
CZ382qAYdF/P/SFg/FVgGuOX/lTFfoHxCKl3GdEXyaRuEEANljLel3kBClzDOdJLa2+njomfcIGJ
XWUZ8RaVbnaWEMepVbp5/TOZ7ghtBVq6PzlxHrBBQvLzJNt+UIhTMFhIhPoDzmJ/H5BT7NLmEjkR
p8dhnbnDY2vaF4kklNhDWO7pae5SIA3chaWTIjHhCiztdfXsOm21dtQ5GFLVEgmQaPjeRjBX9cD6
4bjVNfZd5QVBAWuZxLV2QT7VYf3XyMX9uhyftJ+X8819XG7PRvF1hMybMQa3nemLnRMN+W0DrWBR
BHb+UtdRu3EdO9sqdZO/hI79inwZDojVFN170GZl9+jl7g7xBCR+5ovykejP1FGsM0O1fY6KnWn4
2YtXlPaRKjECunNzUMZ7+De38SwIlNf+DSYe1UMg2vQoNKPHtIX+AOUuQHXVg9GOqxz90IWalhuz
bdmCs5M/AR7//fDZpzqtWCOAa6BWyZTPAdkEKYpAOnWJVS6acTXoWXrnVagcst1QeVFG/RZX3uoU
VGOxx1karVWQC0eDB3RnxF2HRghmlWrQu8CXp2w9ZvFwTVPPX5Zu3jwmeKguBk3rXpCFTBZZPBpf
dX+uAZfFe102GwRf/XAxWVvXAou6MEY0cXHkCBZqQRHGd9pvuLreG/2Uxz96wBR7WTEbGuoCfpfc
qXP9rHAjPGRQbJRjVHQ+xoyZFP9rTNbk/nmdl9Thqhe5/sEe8MzIBlTqhTuJwIQbaxyKMoScNXOk
28BRNqZIS6Cu3JHdvacGe7bxwQ+Yins8UqJXciGo6SlDcpN6qXFQkbbZZLHu3Ls1VewIaZb32F7y
9Dvfa61SFxjtKVdXm4pty2bgMATIJQUV+81KT8dX3KKPkZe250ZNcLkjk7cg8Rn8AHKKz6jxQynb
14Li8rPT4cBTud10azjluEMEu9wbfmduEiUNjyilRJs0bLSjUWvRWW0rXJyHMHk2RPqEDkD3Dspl
0yVm+HVM0O0o7TG8QIzI9nGVh7ug7o07J0xCwmLdenPEF7bM0A3S3BDnSNIU7KEUx7k+KWa+ghwA
EfTzzNTGAX2DYlqoo2VfetG+1qU3vPTuOG6c3CTXOAOxWs1cqZ3iPYypqE7wmqKl2prRS1fEwNW4
PXay6U0ohDaBuNZ+297hEnCvz7O8Ar+erB0RpZmbJO/IfCrht9wS3Q31BL6KEjLSJ0hqikaHSnNE
Lv8X2Ao/gpWC5NSt7HJy7GnrNNxSKzCOaTJAuAgcb2uWDSuDmqLnq3XdQ4KpwEKte/GlDcq7mLsD
8VqcLJMEQ+k8LvEa6IM3DA4g9geR+ahONx8bAyX5xkL95Lem8Vy22rTrsOZey6bnYVCoKDxpH6P8
t0SO0fa/79Ptf7z7bMMgQayD4Md59R8Mb4yHoEjblfIgvFwD22QYy7Ga+lsVt+ZDI2rUrN2wePCL
WXdZz5zvJbjAoOUh/pw7wmvcj8kN2wKmR2X+UFYhhqezP+Wv6RlWbh8fnUJwxb10njt/tDWzSRrs
c5cfRO186oDUp+mxJeP7XrfaYcBD9Uvb9OYyauP8Yia1viuIO3ZBocWXANYoyp1F8CWDkR2wKZcX
9bggkgUFpzGBm9DnlaC0sujBCWJcFqnOhwhePSSC4u+8gsixX60xmf4cm68D5eL8h6wMkLk/AyUY
JwYaBqpt8A8E+t93H6RvfBM4ofNgUNpdJShyl8+phXdkOCVbgGLN0VUF3Ex5WneUI9v58DGSm6O3
lJ0ibahETiNOS5kFktSezhLnIuEw8uwPTMwfTSGsEfWI1jZxYTbRBuqQQR2op907ms6m0+27o6ZU
zqlN7H7dIK3xiFRJsJijoPesPCHGYH2XF2VKxEVO3G1Ug5hfXtQkAY9l6KLLmZZs9dNbXS/D750Q
a1dveEqqAI+0ETAM7L6vTmtPL4iSN0u4LNZVHRNosUlkn9vYVHbwD9V9oibh2QIusDEnoRy80HwK
UcJd44+Hyf1keUfwofFGwb3hIYcTx7tSjO8+8ObW5AYBjwfeo48fReJZa6x9f15EIjz6uIiwtfp1
0ahhBO7USHXVqR59XBTPP2kOmz5+kq8r4kH1bUokAIC2venh8wawM3qa2uCrhhvySRhJfJjK2GOz
S5ax8dnLNsOAJ8qcg6wMtVhY1eh95CCRl1rMwKRHDHqwKAC/qSia/VL2P5oZ59527bCpyafsXCt2
5m7sAIpLYCYvmZP5yKPB1cVo6xkZQ/9GdsmDbHpZuiHxHp/+6DcbXV92mcCkYbyiUDoew1kAkQoI
ZOL57PMg+5IA0+gkP7FCuT1xm3qfJzPgOPWtkzZnkB0bPK3u5vZJnxHPcnTsVIwRvXtkyZu9niXY
uE3ehiKdfa8OTnhXh+I+nUlghdl4Oy1L7JUy6cZa6dADKso63wny7yv51GrumO+80e0+mnI0Qxjc
18atVbY/rDk0GwDqb0jj2HTRVGLtXIH/vPrFd2N0lFPjjc5ZbnBDbRM5anX+2PPqrt1OZOf1fkVy
mu1MgrqbUGPU05oQdDVbMqLMYIVcQXgq4zC7t6b49/6JqG/Irex+nm91mfdq6qd0BOGf4RH9mHTh
2pS/UZSVe7b+7koYvbqzJ4s/QBbOGs6te8aopHhET3gt48wx78p9Rn54KRK9ux+HsNyWLqbHslDo
JxleuonpnRK+suc8vpSqNj6BPnv4AMGA9TJWk6GouL3VziHzO+Xs9i3hZdxWL1abXII519nH5cHO
cutVJEMMUNyLbisfTzdPaZptFHjmNc1TfeGCVfne6hszaX7kcB1e8+JKMhhDj18nivJnz+9DODfk
uLX8NievWudVhdwniwpgX+YakUO6db6d8oaSkR5pwUaO9tAkq2J8c51FPhKr+/w5l1AJWjyLneTU
WUWE9lrjvM6qu03aat+yolMXnpZMdymbJICAtrtJI+E9Zm3/IGfUWUTAGqWPbZliX+Lm0V5Lu+ra
zck3OcNBeKK0+vFcsqat2llvpJ4PQoVMo4aZtsJ6fCSut2M6HdtYpp0TP2ZDdGPoqDPLl09BiwvK
i7yN57HPVmsEv7V+Xef73Ij//vb3VOef7/8ZbkPlR6NQ908tJAMjCgWXgfFh8g61ooluH2VgkjzP
7Fd9EWNxPkKMkGdB5xMAmXCcVnHjK2DJen/T5cj+QE6Bh09u4liZg0v1XH1InMRb2yxV29Fs443t
52SFZ2ixBBnHs8ZNizl2XkFYixA1OtqsrE+O6T3lbqLfypYaDAsjjx+SiKyNZuf+gXW7XgW5Y73C
uP7uAJS7K71GuUmmflhkMMxuRk/B6TAZ7sK2byD/dd8tlGpfazJrYBf68Tk2umgZ1eklGQNxU8Sw
0CPXLW5qz/F3MbaL+5roFIMEZT12VX8/6Op0SqPuizbp/f1Y5foyxo5lY3tUFUredd89u1kYfHe7
RIuVXeW3b9g6GNfMzEq+j8BYCc2rv2o87bleOs/YQPhb6MD51q7K7i60y3MKlPc1zYyVrCthCx0u
R1GEFyeu7oQSxvthiOyjn8NFkQdenyAUiwq5tZknNPOq+h+YgahIPMHv8V7Cwkdo01Dro+uM7S0l
MV6lXTSuDWtAAj/xzdua1Wkp/MrduAJEwQLWNqpNXeJcXV+9NYDBfdUAzCxwzsoXvlOWBDzjplDd
59DK+zesNopFJepmHU9dvLVrVVuyAohnz7ajRW2G/bcAOnwdVCJcdMZDn5veD6tX7giKdy3V+dXo
wFgYE33ZtjgqiCx0t4nZesdiaIad7SoHf8I8RhthsacNiuygq5+nvBs2Pbi4TeF3ROB5e6uX4Pca
QIdvXSIuLsXWd0pO5GwcvMN8zO2RC8LxBFiMZPsx4S9aIK5uPbSF9DRgeH8nD1WlakclAcI3dyUK
BjdR5lprxN21s3BG+AeifBnc8lLZefkArPZBq730FhEl9bFQtKci0JwbPS6b82jVF4gAQPqzOCaE
e4/VLj+pUXD14HXvAyeLTIjYhXlSSEB76ym0s1dhkzUukW3fyKYy2rduSXiI5ai46ex2WOB/nr+a
Cq43tdqFR93rzsA0XfDPqIhJBk3ocVah2ZSUYbDNRvGzXw4mJDFJ18xTZBu1sS+YuOer3h8fqYzk
t1UaP7I7aW7GIeZJmoR2EKLpn1SXlRpoeLYlSfKd9664y9zeOA+Ds7NSM4yWCGqR0DOBoM+D6uiL
u35wnEM5JW/UGJkhUEjYexG6ZB/tCEXcxQhrcuEPeb8uySw/sY3p1kDvea3NTduwvaXqad0+R595
E3k4Gou2wQ2us438+HHqmB1hEjsudynm3iTgBeXqCra4N6UIvUPejJdqjK1bN2u3RJ9r0zO+FwLH
WDVu34Rp9ZepzcqlXrg44kWvUw3QNybSGbu4+SHMe+E64rFJQu9U+RPc4SqFVpF0kEhilnQk/Pyd
KqIM92fW9Ezpyks+nzmmdslY9DGgoUsO9kWTbYXAGE02ATdlN4pWvyWUhIvGsR5wFur3orHrpWw6
UTCReUu+xkpuP6AtLK5ZVyzTuVUWMDajoO+wPh6U0zQfQJP9PEsTo9/2of31s+tz2udcD0YxpQ1+
+q8rHbs5guL9Ufmli81iE+/dzveghA7ZLjK14CyiCPPc2khuKCXiVVMa1e3k1s7ay5D2ECK4eLyZ
d0VWZEf0iNtDyOO/66LCPRkopW70UZ1uh6ot1j7gj2s3JUhPm0J9KNO7urZAHbhTdoeudbzrzbrG
6MVrb7Emw+vJS+tX3c/PasWTnqRgC7S8+RLXnbEEqZddDMquO4BU6q4vu2RZFTp0O7Koe83m04Sl
zK8MUS1dx9C+2gQWulrb726Z3WvsITDWUNWLMJQ14iLlDxNSWcha+Br0/IYiTIqLlUfdrh7bG5dH
aZvortgOFlgZ/MnJLWBo+6xazZtuZ/GP3D6D0kRggYf5YlN7fnVCo1xWvdZckXvBOzNti5M71Ecv
piboB0pzgWGE81JDJaDC6yEs6vRdDQmzvJw9ie2a+QZ6YXGcJsM66+BIVqEntBcTTwByIC6FSk9j
yd40ql3hR2BN+M2pmPSawrnmjXiHW8FCSdWeiLix77Kmi49GFKDkl/XjTebN4YtlvcVaGUDLaMed
Frbd1g7YIiFZdNeNefDNAyY3e92O1zEzBQjzWt3UOc4EpCcokDAjmjfOblVkd7poCnAAzU51gnTv
YIiz16a4OPG3TLaj2tq3nll5qwgHtHU3xN5u1KPxlJfA8Qc8NB8s02wuDlZsCcxUYYiFUVHuDYY2
PUcI8G2pILdrCe4K+C5XtogqnPiAfnUIm4MUcVtErYB+NZ276NA0fVDVPr+q+BwaZWsdrbpPl4bZ
iz1+3sF6crX8FSLGO1WX4VJ5UDsKI/wezWuulXiLslfKZaSThx09FU+cCMuIAdO5a6ALj3xl13yz
PUwho057VyhZVGrkPFaqOa01LXl1x7pcFbnhXbL5AMFeLPSYG9W3FV3BebnRVlON6Uvo1x4+Q8zx
PBv74dj0Fp99KLvBb7FYWOYZclpqYWrpfnz2x4eltrYNQDX0YnoelSBcu0WZn5WABCCcQfbPPc4t
Xux9wfHbO0cG8XXY3E+GES31SUew1oPlXvsHx3O1cwlBZTmhrw30BFF8L230fd6n4205H6JdPmb5
huA42pVECivT7vRn5E6/GvUw/KA+h20cacuAaLtW0mzRtF6xFuS+WS7TYDpgjLIMTcW6G1hHduqo
xKu0srVHG3unnZ8o2GBkOc+rlr4AhElXk9uw4VLL8TT5oEcyw8In3jYG9ICSYuOqo3Mqqq7rUVLq
7q3CyXay7/OgNe5fUxpXJ6/mAP9iN4IiYdM8uw2m8bljRk89ou6rPrOMS+KFhKhgIcBzb2NjgiIA
IQF8D0KQWAuKxRS1Z1EbhIBkqO4z6kwLSNnDXvZpmWHjttNCKlbcS4wr3Tu1KFwQlq0fuNfAYJcc
6epXVVHGA8jT6WAqME0WGAEuonFOTVSKYCOYvChNlL4KNQSwDhxoBi67JMDDA6h0DGsnw14mg1uv
bTD0VhhRkAyy6KSWQ76PppznoVSVVeVMOqU9z7+OjrgGdnCGGx2EiAMpJFiSDjPgurgjnwYlGVNP
eGwttHGbXROU2vrRLsb4PJDXIBXS1o9JWbg3XmI+cP/YD9MImwc6+F8McWdWi/mkglVEcauqpwAs
CeJyIK4a/6Ytv8mGHYbqunBEsnKcerokSGMtDK0dYCYY0+WjD7WPrZ66YC/mKXKAaAGNFAUNGHrw
7EyWqpWzAZ410gbPqU5dl/48S40yWSMbaSHzhY0pdVjmfJyyEnFfpWq/QTIfXUQLyUlFhdqdYeJ0
lgduA2/fwbQy0BY5W7XNCyCL79oKh0G1YFlkB+vcadOAOArfzN6qLedO9rVucdCTZtoVsasjMAWz
q0ttqvADanBqjqZKNd5QdTIu6jhaS8MPg7uQ33o7OmO6UwgtKz2YYKONcwrhFgTrqrdUk9c0yE2v
1OHixOZrD6nvHPbfR6Og0NqN5cZzSdziqOkcGr9hLzafaQnyOR+dsi0PrXNDlXfc9F3UrkmbUqIo
YUIKJX318WP8gpnArIiitE+s99qyjf3gHixKtDbj2r+1VW6KKPlKcEUBvqsB73cWr5a5KQ/C00HV
Wh7ZAXhtDOkDVpq5WCki1S9Gc43MBmKjaiO94vMFI4mAcrLq1enet3UBf0NTomU5kQ8wEytdRZNi
3MlDFUIJZLeF91yg/uyr266jYKNX+yGtzY95QtNuKOjZp6SwvE2J9vCqczQTB1QyLR4a1g9aaDdX
0YiFigjug+n0ay9Rlbt5o+53jfZsgFg9kSDwP5pWmWXLeBTxJtPLGKOkHgeMEvn/LRJMKbXY4pvr
xwXOAUIceNYiImZzuLNQ0liOXjptLc93j0mtPIVxkVwFDEmzq5uHYBzrhwI0Umm02k0ZKPWDZwhr
2aNRzQpLExcWf6v1pGZwar6xCkBVULf8mzy2v/8fbefVHDmyQ+lfxAh681pWKpV8T2umXxg9jt57
/vr9iNKImhpz792NfWEwAWSSKpVhAgfnaPMcvwVZXN+i6UlFyAuSN5tumb2J6PGNeOmIgLszNEvQ
K3iRmYDlNlFeVddUX/j9AMaCeXR6+hbDwkarOGzvHGUGMNhbxo1lNOkOFhGbjqkEbSwATDv6wO0f
MlIJ6Fe46o68Pt5J1Y5lwc+7kjgWKZYQ/k5gonuZq3t9gLRi2e0vcztAZ/zak+dbgnnCaw7FDDJe
vElP7s+ckG+TITAtfrCmUT1IcD4gM2iOJnSGy3XVIMn3dUdi7DJ3HP2dQ0H7KMFG3+q7GuGtize1
mw5+i6y6ucyNBgpvPSUh+ROSOVTQ9W6TI2I8N5bj9Y9o8jmHLJrLs5vcgT6JvijNttfU4YuiOf2X
rB6/0kXl3RdmPt5UPc2bijEOj10LBV3Ue/QOKZF9sbXa92qGT+1i6iEreDApNvtqCc9tzI4ZoHl4
cgd3eJQ1csSK4TzJo6Obj9vMyQce8SJnB3w6vQuQ2UJlevwlJzn1vSxD5CAKw3rMfCu+iUb31LZz
9tRZyQ+dmgRv9CPrJ3QtYLz2xuCtTtr2QK59OogX8ECzpUboncRbmPUrIlH9UxC5xtfue1NlwY0e
FuquHKwaxhC73qF3Wx+bmCInmhbQIHkl6iD72HL+OE2XU1PLKn37KeDTqZlp5SGZSB8E1otPE+ZX
mz/v1TOB8Y5e8NXg3fbsp8VJRoo1mI9xML3ICFkrKFDz4RcZ1fzRtG9HFeXWKvw613AHuSM1Olk1
bmfj4INM2cW2YjxOvvp+MJVbRxmCx9XMA395Sv3gBwla7anZaftwolJ85SiCWN1UPt0Ca7CEkI9g
rwOP2fBxOb9nw2jVmvYD/fCHaGinn9zZ9ndzC6h50nL1XtVJd4Gd3rlwvdD/XqOauaigyAFdpfez
1LBcPt45v+EO+ifi1T7O0iLz9mNPQ8mVQ4LFO3RK8MlLsw/yK/bQkJUg93pZtWncTdrMAPc6mopJ
sCy619CFvR9iHhVO6XKQs9Wxxq2Oq7j/ImRdHvFKkG2y/jpPhmvMeqX/IuRqqXXuP97lP15tvYM1
5Gr5JliAeVfuqyuty6w3c7XMGvK/vR7/uMy/X0mmyV1q/VQdujB6Wf8Esa/Df7zEP4asjqsX4n9f
av0zrpZaX7D/6WpXd/A/zf331+Ufl/r3O4Xeoebp0Ci2EITwaBctH0M5/Mv4k4tSFLPyRWpaZl3G
3SLD/Wl8mfBp2t9eQYyy1GWV/xS/XlVmykGl7jzvV8/nlf7Tev/p+mxm2HoPZszT+XrFy6rXr8Nn
6//rdS9X/PyXyNVbeiCsaugP61+73tWVbR1e3+g/ThHHp1tflxBPKuriH//3f1/mau7VUOb+X9rW
aWDqu92Ews/GjKfmAeVkZ1+DiN/KMOwXygAzb0Du4AWjZW3VyvV3itsU+jFtEPVrao8nysUtgeMU
gIkDvHKmSb0+6QWaTTtxB/3eNFPvHswvHXRi6mcvvas8ngJLvdSP+mQ4CHT3fKzIelNmAHq5yLVd
xNxE101E2+jZg9Lzot82zomylVM56M77xNW0SsH5vhHDctyk3/2oUW5NKJ+3eZYlR2pS5KOQGH4B
lXljVnn7ANlS/qKQfTlbXvskPomq+OQePLsed7SF5y8SpidIiYUkW04SgnQ2j0g5j6asKgFpWYDh
MmNtsy70X15dd/snx9J9kqh/c2VvgnlJ938OcoMMXO4O9zNIrGljw/1xL2PEJsPtmHrv7tVhfoTY
pkJIMRJSDO/TZK4cJM77WMWqkvBQmDTvaiUdLUYdUwWQUzmQJYSkdB1/Ckpc9x705XT8NAfk6R/h
n6yQK6budjTUAZo+OPxRebMRtY2cBzlL0a7o+7y7v7LzQBTteD7lPXQ1YWzDc58EsDX8sYZEyKFk
ewsLlN0fV5uchanT39AG+duVXRYpG/euLmf7JE4xOelwyNRpuK3A24OZpE6IkJPFS+Rsc7v2LnZx
il3O1gPwOvtOhrMQ4MmpSzHFr+P3uTKtMSN/Fxl1i+ZZNh6AAPTbKJ51bwO/XvO0qVDD9RA1UnjX
AqEmbWePh9gr2qchUNunWiudk9O7X8S02qHf+mJlrcteg1A5ZMCRD7YZ9NtpmSm2yzVkpdUo13Gd
YLpcRxxqOf+YFXVzlDZdOYMH6vm9X/eqdRcSPq/cXHyXc+nZle5daGFBO7Q7D17OkBruSW0NI4XX
vMqak1IpNue+otZ/Om81o0Zcdwn327of71pNtzdB02e7Jjbee6cTpfNcsht0R68Ho2wg6ySbL6ZP
Ided1+IPYpd27E+hhuIPMl0asaEv2ETw/COcRs7aNGiUblLXvgsXUAQKkeq3rIAdaFHSWCNCW9Mg
DUZoXL+9Av0kGeDzgxidRS2U/leLBMiu+MAGwWl0l9sBlaMlA8gn5SWiigpxJbR4coCQPUNXru0v
pHml8EkvcS3VsEscUIthD+tJA3Vc2TwvDAWHqK3jXQjVe7gFKZgDB8mQDve9+rkcpvpZbNpi62jq
RnKIHO1BxuK+WmdU48em84Pb3m6Gc69a/dkbqBBvZBzDQn/n6giCF2O+uzhIPoEHGJ3u5xBxGwr3
eg//clDu1hW6PH5f68oWLuv5+sOV2VYj5ajo43P3IQb66XflXUW09uctOQTt0y+M/LD8yy/S5Udm
8CN1GwB62tLhBz+uQsU0S6O3gb6wY76Izckh/TibRFRuHYu7H5LLjCu7DNlB90eQ/z82Q+fOGxKf
dE15NDFnZqTcr4fcb96HZtBuOmAiZ3GK/TK3pxtnG8z1vF+nkVX3d31ZadsL261JwyFtUANkgKYR
RYCAtWqvOM1PxtRlwanNneGcxzkb06ipbuM5rW4TI3XVl8Eid6CObr6VmHoJTKQjYfJARndU3chD
PojJDfViy8PoAD1Io6nZ1tNt+IpHZ77hZ057pJlVf5SzDB1QfY66+9WuI912znQL7iJCPRVQ7UYb
S+vocNu0+GFcD6T1+EtAfe8ixVsqA4s7Mj2oKj+uJrZmueRYKJRkuNp6A2GdN+e+MS9X+2TP0wp0
DLp4w6zfzmlUHclTq69el0FUqfj2rzpyHmGXDT+7bT5sa5r6n/yP2Mhw5qvYwfmx5jJpBZ9yoFEC
6BrI0VKvIZ2UBzcGfE3DxV3ZERlJkA7vtoLGqmKsUNhZZlwmyzpDuCT1qtDdNIunhsdM28mK9hje
SMj1lGVtWmsjWN+ZId7Cqnap7jij/QhmPd+7DUTD/OvsX+2QPhEtqb6Hdgyvh9Wkj1WdoP2LmOHB
os/li8QKXcufY9V+tijTAH1Q9FrZOBo/SdIz0KB6QDNMwnCBEasGvGrilW4D8TouQAfxytyiow6p
eobp1VufdbYmdfJNvagckK8nA1+Bn1qH4q0WJSrxZgWqMrUJoKnRYPn1uo3pp80jRCV08Cxnq2O1
hYsXBId2tGO6FSRODgNszBcHvRu/zlT45mGgiLpOkEtcrSSXmGA7gRGahSV4vXa63BToq+a+AtZk
OGa5tyfgeJE9xj/RB4UcjPpTwAtAsTCCanjotJ8qSwNkVU6vUzHQn6ckKZXwQPvJyVWH4qfq3wfp
rCKAyBt2mS6r5m1e347ke/+7Vf1RhxtDUdD34eHx1hpc66j5PZ3Z4LM28If150iPgrewnG+Dimx/
68bzl6IqtuNCjEb/XPGgd8hGBUsUTYs8O9tozIjXS/SKP4UlxStL0pU3nMUbmeqnJfMpp1DMGm5b
/EpJIaXC4BUg6J3uRYVw/LZzQ/uA2JX9VZmjB/kdXiNSgJ+3ZeRYh7CxIF02YacaNvVsVUd5Tp7j
yLgznXx79axMUyVP4LOqGndW/O59t4knaupPnmnk52dzeVSn4HNjFM1rssg3GmkKi47ZnFp1UIaH
jyFF0eBeDnPu3NIcXd7bCnp2LFTcNJobvcjBA+BRJmDxZAS3hX5fme2d0ZsIwGRTNh6zbuj5kmXC
zOf/xcnSdrvobx0LqOgQiWnVU9l2zr2ETLo/PNjufFwn6Pac3PANSle9TPDVwtq20KdfYi7XnZPH
sijCyyIG9I6P4UThU+7CAYaPbLtvbSRWDqCm0x3YpuFgLsvPiltuR1QRXpV0p8YIpxRdM7xOQa1v
owHhW7GNIG7PoKJ+9Ra+VzFVhQlVUKbeO4tpAJ1+SGqbp8hlWLLpezGsH8Un4WZMH6mX0bLTqr55
mjL/J7hDhjsvCIa7yR9BocupHPh6VxR0LT4CrqOqD4/EyNAv2qDayBiqs2ivW3N/WXONyYp48rfr
bFnXqqf3+7gsIeMyc76oQx0cr0LsRuUXNfB+CK0aJZXOM09ur0RgB2eVUzmsY/FLpLgdqLLeI2Vs
r5EXl4RSkJi2WgDPiATJGnK2XhJtAsXY/u3VJJI9agjrIMhEVW/GRweCwV08aslehr0XYuuN8bF3
Z2czwEFxuHL4Q/prSL3l9tpejKewzLS7Oq9TGzkVFhndV30qh4dAD1rASZlz8NhZPkNqX2/8eh5u
ZSiHpHNfVLOPzzKq4lh77qxxlyMg9FgsI88MgmcaM9cpFSwc911n3fhTM0dbr2thGfCy7xrt39EW
jpeZj4gO2Z9MXy48muFwaKIMnFJVb4H3DM+1o4avNAKAq/Rf5WDEdguCyPJP6WJzG4Cq86wg7rIM
qdZ3j3mgnyrTe5+g90AYLIQExUQrWrZ35h7a2CUe7G1+7gvn9zWe1kDgXTbqdktA1VfTNujD6UaG
c1t2gNHsaCtDxU2Nl7z8miXp+9VgRapIX9rOrZG2CaibwiBp4y66ZXCJxvxlcbCDYh3FssUWFRYg
4nVs3ho0ysHVT4C/BEiUDOVgRHYMjqYIdleOdYh2i3kILRuM4FdDc9HJmYwAqRSXYtMIj70F8HHX
Ds18oAoPdb0bhc9q5G7iqcz+4pW5JpI8EpsabvAq82nuv54vESHktJeI9Qof1xfnugagYLh8AaF7
UP0frBAOr6RGQm9j07xz7yrtns6MACIBa/ilbuPgFC8Y641Ed3bkbKfQGJ/k0MKael/6DbT27fSU
2zR5ZLGfHeWeoJhGksGqz5eRSxmtUaxxk8jL8eGVu8v+xpuSEvs0t1vmDstLl6uJdUOtOqDDKaX1
JinrE3DB+GUEAPsyhts0Wgr+i6VQY+9kj/nv4roE1X63Tys32q9zgqFIN1MfvK8jDsiM/z+us157
/M/30/WzujUsGMqq1DLORaMf+1i3blvf4Hkr7XvjPFUsw6NXapxT24hPIy3AyEIaZzEN4r3ESHhF
U85eaz16SZYpEilry1AZUY/YVQGET21STXsxivtyRQkfaULa03xVbyI3St6/pcsJnM+mNI3pBk2M
Pep3kbklqWGeoiqzgG7znd8G/OQhMcHYk+938ZPLmdx9WbXtzftzjT9Gt2T5lAc+IMGj26XuYSxa
A67jP2zq4kD/js6cWr/Yc5h3EEteQpAl/7HXrfJW5otJJmi8fXa8U6BFWeaLY+gz92zrk3KIs5F+
jqE8g5WozrNmlee/G4pDQiZYre16prX2P8fKSmkUfHdsGNFq+7VUDGUrZyaglctZvtjKVEH878P7
73HowSqggklmuun+ihtLhjowXiWPAMwuz3FikkMd9sEnGe4UaEHqG9C2ZcG95gQ0n1FfNs0MjPNo
GgCY41djMftZl5wm9tJbGVoVrfdwJCkAmOfiTddIwpMFcu7FyxP9ZY2ZZ5qn2AlfA5qV3jgkfGxN
nmNQuLAz9N6ORem8NL6NmuQ6pDnktg8gNDkqjXfxBpCVPce2aZ2hCB+fZmhSrMno7iBBm558k0MT
KbBgV5G+c/qSL68xtpPz7L5PkFlycI30MlVGMn+0knjvAKXZlW6VkuvspmOhRcZzSaPVvivJk5mW
haTeYvMVs92Whd1cQsQxscAGZrb8VOrTb11gaSdSw8YzpKYnNQ7Ve61r3WhbvE30ij23i2vqWuVe
s8eb1nC8CCHtbDoliv77JdKkWQt0ulls5ZrrzaQBXN8xsJgSDPud2NPWa7cVEh/Hy1LrzYhbbjB2
0suNrMsVb5qXOLd5rAcQJrCxM5b9pBsp/Q1Qf/q2FLb0m9WoTTO4W9kvSjiYbyIhrb/ErEusjtW2
LoPaT7yZ+ZyidT9+JYX2RkOl8qUtJutYdGZ502Z1+kWZ4SwD+PjLnwPGCMGLOiAtI1RAk0qfjAGR
l5ABqqFt7Owq+zw0l6EEi1eC16F4r+YWNvD0Foz1dugs4z5LwAONvvsj+FbNPwUadOk08cDyVZfK
RJomNu/J7Rr3Et2M7S6pjeGuaH9PC8s8hVA83dFJyr+qUtCppDO0qCERw4qO+XhHSki80xIiZ3Ko
G5qkLp7rsR21xsnuf0HSzKYveomT5WRMEqmjFbo6xVMAXXuQ9Blt0ByMWQuVm7EiYT/zO7LtrSp3
f09TM7sDDVyS+oyy7K4BEbVNHF/byqTGTb191HV0xYGCVcx7tJrpWh8mOgAXhfRlCGvU9OiFfocI
uffutdS+fp6RBrinAe+NXWfxY5fF80YrIv+t64AjaX0xvflVZG28tsnffAfZwaIIPFQUGmWjWPTs
dgYdTZQNvJOGOu2lT9uMY/8y1ITqARqaT8PVK311/+3cNA2irTOwJW+X7k+jAx5j1JHGs4Ln3NsL
2wnlM1DsEzXDuyGo9mIbgVzOu4t7mZL1hbavlxVMGrr2nqbXe7dWyhvoU9x9QtvuT3oSf21oMXhW
+0p/HLIq3Yg9z3pzl6nAyL0F1Ev7M49m2o/+XLUnXoAGpZIs+YnutmbTBJ7/ABZwfimV9lnsgZ5V
h9Q3LRJjXCRq2kNnAidq4dl8i74ZYTz+OswBcgV8rT33ZTvfoH5S3ahmFrywHQRDb+f2r9E3vYX/
RCKhN5ue7RhamPcna/gm6XxC03EHhUVKD9SH/LwYaTVI99PkpPeg8ZzHvFKUrRJY/Jp9nAU5qVKx
RR9nq/dyFo/FfZdDjhUF9nPI0+st70XjQQ40sZsPVuyj2ohy4ObKIcMp9p/LMnNvJXaNgOedTJgF
5rRPgxfI/fJXrU7jva8C+y8aGsdipSy3Vu+kv7RjvJ3NafwWoC62n+vkc0SzlEj+NUJ4otI42mZR
iJpooNDwkUO1eYTdJuNTpKjho79sOJrQc3aWCifYRUQ5lM2Js2xDxO8H9DcokXXnwRna7bzFIV4v
dfnQpPX9pJQ1TSHLnubTtGVtasDjXVPft4vUrt6T8DUqr3yZACbeDq6iH8a5VL6SwbpEGDT9bLIJ
4iE7piUqpz6sLXzrqIB/p/Ss3cGs277Aozg9wH1+Y+Tc9lYtpuJgTfqwk1g5GGr6HQo77U5GVRfN
9FT2N/C5N09sLrf9XFOW9BFzE6HctiEPVxhkR+amnX5w9HwnLdDQo7IdRk5lJ13Oru5oG9e21Xsa
FLdpqPXKa+RP0x7W/cKmUwZaXDmEtqqeFGs5gDXP+BbhFGytqdNS0P2c8d1IpWDxSPjS0/5Pp3mA
CGRNOyx9r9U0PkfL9zVkXxY1nNRiW0/jQv7b7Lf5YZX0nMHdou5XoRU4OTdiv1b9lJA8Nsa7dArN
zQwLx04CxbEuJWdB0hzjj6WuwhL3UfG0rImOUK7o8a7NrF3b2vmTVaZsNM0kPtZ6m+4aPWKnqaY0
zncqOqNm/fNQZt5B79UZKQL0qUW7Wmyt18/bURmbZ3H8o01d5tLhR2vqGiNT0roZtt00ajspPK4E
0Zey5ac6Zoh60cEfhh+kanlxX7ij/3p+KW+aBpJ0F87prujsQ190P7jRDvLLjaWP6f0w9X24TxRa
PZ38L8Nk6TLOBzJ0ad8eZfQR2i69yPVy+LDLijISu0R8xIvdXASSPuLlkhLqfbMrCJhKyDHZJXMo
St/eN309b1abnC38mfd64UFjKzGWCy8h/frv81p3oClIIoekCu7HIXH2RZV8jllXbCFeO1KN+hW9
BPtUVdbD5fWQIaxXtEXzAqx/EVW2S5iY3NyhCvAx9TIUz5WNjO93P6irjaYP6r5p+WYTdoGyMX4F
UN8/BkCLwbBqG+EgaIIqO5smPKESJZOcoId9YaEy/+uktknu30slWqSh9G3mtLuVyYSGFPLMm6S0
x3sZB8jjHPqJUqLYlCXmcyBd13u+rZzLbHGTE9aoLJJ/A3ttQDwU/2ZSebtV8sl4ksPc9s7OGZpg
v9pq2usoIarBJstVk20xUu3DIhwmB7LV8K3W5Lzz0YfBcREOC+3EQIz6mwR8Mne9doDONtuKbV2D
nBy4p8ZxLmuIw841714PeNRcLtV9XA8UUHqYZ3O4dvDM8Qul1/52Xbzy+BiUZsebz9NvYFCCEmYR
bYXUsH429II+a8d8bHJU6BGHrJ+XADFJgBxi57NJQpeJgJWty8Q/r7Uu/+e1pqL90Yti7eTq4cax
rXcVmVgrULzX/O5d16YtIEXSZ8+87dS0fen7zHvqs3DJUaElMwToq/oq0ZcxiStq8bn2Hu3QjvNU
sJW5jl6vJzPUZX2xTeboPY2sL6Ou1N6iLHwbk8h5Hgce96rECG9lKK073uzc0YXW3EsPTxZ7wXOs
3clAgkKY6ellNL9ES9+P2In2j0kPaqq2aAbbdkjn7bSGT47MkBg6kN8vtS61XMohiYvsNjejtUX4
7Nf0+S1rqHRenQcuk3lLZUv180OghoAswOk/hVn/UM/pdCcmOZSwOh3Rw9YhcySMzCNc8jFxqtVN
d4niVKdqNGMHJWFkt29kK5HIT5ycygEOR3/Xapq2kW2K2GRbImerbZ1xZZMFTKp+G9Utun1IAyiQ
IfjCPpGG0Szq3NZqijLDQidGu+s7YVgx1XvL0qHI7BEXPCj0Tx7qpUA6J2V2oM0gOVRLNXX1ToH+
y6iBoKGkF23pU3L2VzB5GYq3pOR48a4weYHTU6UNL3OvHJelFm8y805G25DsFl1EaBp9nUuYunwN
Rn+316yvfqd/Q5ApfxRn1+obSPL0L1VWey+THh7FHGYI8RkDfbijHtlfx0JtbnO1THbitYJG2Qde
TB1tuYCP9vHlApclR+fqAhQTP10gchv3AJUpqFfaXNqzFSZbhqRdZJhZAPomTd+mSX+CwNM9d/4U
7Rorin6uaOSYdfhPEYIzD4Ne2JBaFMkPo1I/SwAASgeyi8B4XGciDxj+XGlsgj3f/DGdM+uAuAtv
KwvW+nTM4IeJeNv1C9hlPYgtR3gF3tv8uNq9qB4OFUBJ8lyIg11NlaEiYMplLn266EV9LDy9xBFv
JqsL6nLTLfoUcrCLjkSVnNYxEKx2OaxusU1zEO7mgUSQOK6XuKxT1hSKyULvDL2GR/HjMHR9c+pL
oEsfpgA00tkYIdrb/XFKy2E/N59iijYaj0nr/dwHY/EAV7J+XysHGUANjcyzzeP4xV5lR7GLRc7a
Zc6QNPo9zzarOUBQEk47iqx/WvTTeqv9T4sGCGL1eRO5zlanc2rZU8gGxPJd+ziOybfLFkUKJ8vh
av9Bo/CPiH6Bp12c4Mv0QxSPZIv/HOssq1Vh9O2yAxLvZT/TV8MOgJN7FxtZRUonr1+blAY+VZlp
RskqBx7hyvky2XSmQ1jzOxJ27g8a35/k8DT/PMd1facbACHRLzJeec2HTai06q9K+yg6X8scq9Lf
5/ia4p+bIEKaOymmvTZM2ykr2BWT0f7W8v286SFxeaybHjoPNWD3FWbzt8aB+wG+yGmbNnA5OsNU
7KioxI9Aj8db252Uo+40xbOreRU7H/qwDA+65YU8bIqGp7Fv9B+vJmltrcC2ahbPbQ3vgTvpzq05
eFOG6gQPkPQH1c4hsXLja1KPD+nkpr8kRkInJU9vL/Br1vSYEhEqqvG1HvoHyZ/9XcTHGv8YQROb
u83pAt65XfIDvBTZkwAdur1KdeurNTU1DWDhFwFUFKFqn0Y4ti4wh6w0gHqihnEwRtirOvh2j6WR
99uiMFHbXpAQcR5dFpX57U4WnUBLyqKCoaCx07ks2mlTt48RLQFazGOK6gxPgVrlZ7QN2IEgTnYZ
iki98MZqmMidwLCyPO6IfTHVsZqfZYmPdcSEoOfWiRWNlxn6fhvQI41XkHwE59nWk8dmEdLrwjD/
pQtBTLWe922aVX+XstG6RFit2m9CQDoeSLuD3cQ0UH3kU6EDaB6LMtVwICM3Sf50NVrwYCNzqbB1
kdkUbaqNDufD8oMc2LtinEmvTVn2mJVwiYqueVfFI4CqvzpqW2EvsTgCMmqXGUnv8S5eHEFcmmfd
gIf4fiRVlRWN2ry+53cGw8kOIwVq0bvb+f2kfm+TN5RCs1/I9KnbyJvmBw1805kGdijC3gPyPtrX
qQKeT4nd49R2B0ttnTt78i1nR7okOeQQKYIyQmNe3JGiO3cRfw/0Q+hVprTe3aY6TezylwGz3hug
/9+6EaaP1Q43zt5Mk/Dtb+Ltxa5HXgGysYGLrIDeI01qPqVLTlLGqhvUG8rGFoJ25C68Uhs3pp21
SMZWxltD5aVuSUKSHHgI667cCMsmPCtQWinwHcrQtM1/n1RpJuC8fLonSVVAf7scFHgqgRein9HO
f9gWR4xMGYowA7An1d5PsBuXmlud42aansPlkI/WvikL2N2XkRwA/JtRw0PnYvGyTn3sqBXLCEpH
+DhA9iGJHNytpniss7uhV38SkxzszituXVVvLzObqA5v89r6DYme7g7uT2SMujHpEQctui1E6BY1
pqEk374YxSORcnYJl7EZZL/lqaqCl0nGM1smbV/N/bARrKU20H3DczkeGUuMnMkBljR4C5Lzaoa+
FwBn2XXvE+oGie1qVh8T3UHKSGk9h+9kReeV62p/P1WBu4sTY/rS9CF5VMt71lWwXOFYwh5qa8qd
OOdBVWmoRGhdvC70TzeIVvtb8br81Nzbk/OdzuLpiwUX9CtyAEVd1922qJXHaoBbTCILi+7sasrV
W1lHr/noNNYw7cWrN91w0uh3hQ2TOwLHET/FenmSZSUCJCSEfUr1IqMoh4iSLWd1ltXIWXWQ2FcT
NFo2eqMmeniW1rMNm0P9B59mVgoeETRRKJHeDLyRbw1odO/pyuaruQ7KLxXkGBt1QJmt4EXzSfgE
yAU1OzWIx5suyAFcLDlVttPaNorCClY8hplehMYGNENyz48SfC2lSbONYjq7uI21bepnfwoMHUQA
/Co7qHmFCvBSglOWEpy/lOZSckBeP7YPYhKn3UBgo3rmcJAIcdgdRE4yX2zrIprVgdHNugexq40y
IEmDZhb9+tq57qr8pgz9Z39WTKi/hNIqyHSIrDQ4Umc//iXjtxxylcUTNh6naMEkBxvt4I0Y4W4m
XE4voVBX5vuuoyyFPPXO897Cop0e1xTApJi0BfiRciOJA3FEjTkihN3UO75gjSdxpHpDzbvQ3iDI
SE9OUeR88Xn60cw676Fs0TXIrAhBBX+et2rtxG/t4BYbZ87875VbPQwDCfnNOH8r2fDxqhYtHSR9
9VtiZl+tIcm/dQr/WvqXpx/YD2S7ME+b564vSAiYlnbvhuN8MwVOd6pUb0CVV//LlYvR/Hxla7my
EpYP5VSQZynSbxTtP1+575KvcZmp2zg3+8c5yg+QmMHGPZvK0Swm5bsx8D73ukSHDLt291D8e2d6
/vsTdXTtaAyx+pRAaLZ1mqr80Wq6twW0zfzfoTai0jkn3xVNUd+C3kl2Oh/6pyD1lSP92/EpSuLm
fmzjeW95c/HFCX0Io0NT+xkhjffb0LgNxQ+CnzuDJODVbUyz95fbiEy3+NNt1DzY3Bs8J2+7kc9z
NSBfQREi+wIVbPFstHytLCPTUzmA5cudKX8QE09bzc5rjO4oQ5kezmCVZNga42U6fd1Os12m0hhA
jzlEx85sRrveCK1Xv9CyZ7ZaABNa6xU9Aeu1D5YkDCJId2Krg2BB/S5cV5Acv4Iwyp5t/306kmDU
EyOLbILZqeeuNd8PzXKWAH+3lR506TKyo34mt5IaJE4XD+Q8qPZo6q0KS+VOdB1MjewCJZD5DBss
mnrqL2JGXRSpmCVKdGokKp+n6VxW6jPPLf42Kkv4MKfBrM/9wqAiB73te56PIYOOoH+8XR1IIxCt
fkRPY70vWv8Guc5ua5A/u5XiXZrAfQXDhAsZKjhr8cJ57d1K4S/TZ+R4Xehlbd/fX4AD8xCGG98f
3GMRabWxE713bTGiqeAeRdhdxOLlTLw6LG6bdvFWLdiZbmhRXYck7HEOjS+6sNQuo8lWvwiFrfiW
0epbItWPyD/PQ2D4ElkatUEjGbAwf7CmfdLCoSSPgJenQTGOUYlOyPKwKKVyOVyizdagy5fS/Hrw
JmXaTyVPv0No38SmYgBSiKZvALt2Zeolb1NUl7T6YRdu2iTyYLKo0ovdnRaGMdefvi32NV7Tzd94
fBv4DiP3Mi6M7XJoE51ukaGLSLdhW73BEpc57QzYQXaLeZqFD4HGD1fbDnRaTM74o+f5wW40Mv0k
1R2neJrnqXm7ihqceKktnlJ28M8K/7TOsClcuJFj7tw8pMC5CLMORjM+VxP/Uilr9Dp7NimvjYbi
PKemarzCsrNX+L1BM8XqzkrKfk2UavRU43FOD2kiWnRskH3JgaaHzZ1429Q6TdBWvARBaMoaYu6R
Fj2HGWvIkgZ5MPBISbbJwiJBwaoLX8upqqDfAahUGVH4WkDcD1mLu51H2Ge3ldGjaej7zqEy7Xdv
wrZaporp7+YvEeJ0aLDbW2jS0DtQO225/CnNhcDcKczqzJ/SXDjLVSusz+Kdl8q4eKmOExzCb756
5dMkw9DRP8/9u2D5rPGtlpyHuzxyxm1ue8oXJZj+cjaN+rtt+Di7ilNitNzHph6PTZ4Yd+HoQrqz
vGnBQbxM5Ti9Wn1r3JXdlKJqyJuzhu7bYPfyyS5vZv+P+CGGC3Tui8FW96XtkCCCxORubkL9btJb
e4ckvLER2+r4uyG5BL3ayLzVbeSzvWtDFLKvHNqyfsov7q51DSS+FC18lENWpF/oX3VAPP5hkjN4
3bwtnPLpvhC9TDGWcQNtiu1Cgfbn6CgE7J7aP69mYwqi9QqZU7xfwbHAbi2scd5WD8J0LzPWYPv/
sHZlS3LqyvaLiAAxv9Y8Vw/uwX4hbG8bMQ8CJPj6u5S0u9rePufGjbgvCpRKiXK7CqTMlWsZxWMs
i71hgGUT1UvpoilUuumg8gktuYDtu8lsLqbO9Bq8CI9mD4iBzvTiTSseBGJOkFlooNuqPWigEM7e
Qg3ZPAnlxf1KQNxstKboAjnSbmHkYf25q5GOdFnBj0U01C/QI5vt7QiVIggSOesma5vPNfaqllVV
D3YZga2oGIE01vZBT0cFVHyb3kBy9TH2+meIXFQraO9lj9JEuIWuyCa1bdQ2uvr/8TMqhBdKE1zT
SnFrGdoT6Pb1E83dTsPYvTqMj8fRBGaZrFleWEsl8USpuQ39inU/gQQ7hAiPAYK8TStSa0tCF5Nv
X1yrMh+yQmV3iWD/kJm8giQwt6XjjK/aywz9rV0AD1MZziP2muXRcvEQQD7efSRbxflKocjx3nZt
9zGFUPPKB+p6Sx40wRkR7tQCsI9k0xMGD+ytcxwgYHECEF+2Bms3fwFcut1HQ8vWXIe+fNjdzv1o
r3As+qL9/2aXUw712SZacMX7S1bKYJOxoVpXJS+eQGNo76BLGS551BVPkrcoWvZjf2GE6KZThKBE
DXpMcrZs8PkMhbzQYFan00MGErIYWycJna1VEVfsE+tlci/9Tu6GzAtMhOG87lDjZZkvpBVHe8fe
Wq4Qwz80YFSguzoWTHWH2R2yfdCbgQgV0FMNWFimWl2cpOpfupWnHPliGqKD4JTKF9SN614zTBqQ
gdWjUCWtIa6AUhbqFgoKZrErH5GZDu+D3juTGX9dMBTFALnXWYslA6igFRCC2dGob41fImfsNlmO
893tdYvoSD4uEkRIoAXw4TVMb9vbyzdSa13U+8GBxjgpsGBwgszL/K6miQwx6ARkSCcH7O44Q1py
M+gsW9Gr7iGZok3X8/hKpt4MoHfM239ojEy3STfb75M6NTVHq5f/kP//dVLSAy0Gtgd8tF4EiJP6
6hqmMaAetZB2821s46ORYrf5WEZd9anMop+W3nU1fpssAmwmz6ATtOeu93uXRm/OiFiJ860rM1Sc
WXncrEJjHzm6sljZwXSHXkx1xsNfe7ZflguZe80DICFs6Rac3QfMGjeQlW5PIIIbDlJALCf0A3FF
fNleGQBMPE0NhDTGqmm/BQ3fCwt420UFODf4CSAUWtjfoLzDXz3ms2WGdNu85GBo2ke/fFtSTgAs
9dJ9WxIl5acY392kE/LVqNgAakZcjajBW0DnQL6WAvekK6ltf/Wr7Ak0sSEIS5eqK/iGtMEihFXO
ng+KiwbEyWvqtn0LoXBobZJSGGmG1QXzz+92khbzEMDAyzhLsRc8ByVkgxe4cCK8fxaQ6pgvPg79
Fx8TgJ/DMCX2Ju7tfsUnP9onYTi++pCz7mVVPwurSs85GKIXCroer+SWJJmxB0cwdDYdf1GzIdyl
GYu2HMWKKxQmO+tE1vi/rvOpX9lVDt0P6o+d04NWxHHWCqJC0AX1prVt+ltgmf6J3DHeE289QFfd
la7e7TcT2SfXmv2J4p5MrgaMKNjxVo33ZCcTDf6v9j/Wx3f8w+f5fX36nCEhOt7XlszdhKhq21iG
5+AL+asZQGQ7sv7alxl43xsZIHVRpt9a24+yNbDtiP+0PUhG9ITZx55SCL2kPlRhUjyl/73UzfK+
3Dw9BaWvpwoohGs1BKdy9bdI1MvQCvIN2Ug7oQfz6UXm5sIeGHix8Sq1ndjaIzVqzrgxGeTOwhVB
f/bBMv+UNPbbCzit39xmGJl2C7uqP4M1xHvKfrlNnfrXar+70fQqivFf7OHbb084GEOB6drVLjTp
7ca/T0Ti3APtKVE/jC96ZZ7yDswW5Ckcu9t5nh2AK5HhUKL92ykB1SFvwXVLPqPheotWAE3HkGOZ
ffQdwL7sfriDuZrdcxlNJ9BG3JE3LatCPLfsOTlkCnVQPlArTmQUuxw6mM9mjZRE5Efxmbqg+tu2
RZc8GlCkeyxGezXqGtcstxmqnkS1oO40WfYOZMzmPJorDiCMKssdjdKSHIIbZ+rqJcccnHy0ZAl6
nbyPu7MbR6BFMUIEK/iSUdxEN6ItABOHHNyJYil9XE/QxEviDXWtjMsjM6FZNDS8/BQjb/To5HMo
hRzaBpTPt+lCNOYy9Pu11dlQKYzT8F41KFVjWi20lgNoJ/wOQON+APvDvz1k0B1bhVf9Hx5ATiEs
rlMef1nDx/l9pRIb+vDYsxRsDSQOQiqe7aCdNO3+kBobItKfbfM4SPVBst+0YIF1S8Pauo2DrAQD
qynyYM3Jpy5SJnOXEDaEqeHSnU03TM37JELrkNe7iXrk+j6RoRzhxGOUUqesuvZ5doT8oP8IaLD/
6DP2jDKu9gySWB+S5U2wRnxbrWmw843wPCJk1elBMpVlfqn8nIGVFrOzxE3XKKlvNzQ9MIWFk2j7
bZ6tJ0FKYwt4f3JHJjMYsKkC8fOWPoEagv7IoQe8oFFagyEHV5psuCeTrA1UEEk/29FHgLp2c3CZ
ZwIA8usTgfQHql/GA1k6s4Dq0/QtSpNhTwE4AYLc7dT09RzAk4ndXfCivadB+pIhGwvR95Tf0xeM
Zx3KPn6fLoq6XnGPgb65zIJ9gvcAsLvBvgub4pPL0vJTgX2SrTJ1jRsb33GXOUuXcbGjQSCkp50N
ooQlTXifjudVARLX0V8HXpVebPuRQBMML6EVIL0T2HfAd581SCq3UiXfQIP71euh7wOikXBfcKgx
+nlufcFEGqeJY20EKzcFaKZcGWbK9q6G4FtGM+6QFrc09ELcIy/sLqK6zTcBWAskZJBe+yyxwXaa
I4ORayUpLeWi7UDWsg/23/2RMzyzsOX9HqXLChDWDEgFHfn7IwZY+0m9tBMkNG4DH4KFLUUCfQlW
zTLBM3wYKnBpyOgeKl7RvWchy4LtcbgdIGN7D44AxPw9lH7JIDyRB4tS6071X6fRddNlHnJP04f/
iHzppUtXswO3eknypTVoSbdpodmn79AMDMHbHurd0YCiN32yw3PJg4xf3O2p2zJzxcEK+5Tg5IFt
y7/d6FUxuFDQDovur26NXo2AzO9u+hwzr0Z2uqnRO+J2U1qtH8CoPGQSwAkIk227KcuO0AXLj4Vl
ONsRKIQrlxVg7JUVPPYRQtcNc6vPLOGfEy7rH00KvbvMV3xhK0CgW1796MPm82jw8nPRlCmkcTL/
cWT4MdcGz68QqHi7S2Opj3fxnCRdIw/Wgv74S2Obb6wxUJqWR2C2iCPmgxnakDOtzN9sNElTcASx
BYmNMFjniL09QiSmOrhI2UCYx3UeyRaL1046w4O08DoIXcgOtxO4sG7+kL4CpFGY2KW2Vns/Ny9D
N0G0tHLu3FF5B1tvVj1gNzZWNqZIY0/iimS7Atr1d+MsHk9GW3uma+egRBD8U2XmyQTLye3C96zZ
Ev66+M2nSsPxOemaL7RHpt0ybZTHAWLzIjL3ZJdhcOV2AOxDPn3uY8gO3MK7FAbWdodB7Nzx4g1V
HozyuY6hVAGpCGuVIM8Iybl0utiRMJfk4IbPWdc4S16iWL0Vcb4UkxlvpsR1LgYQt3NjhYyfQuGs
hyJCeIsGyEVCbmlZ4ke2IduA+r+V6SYxhOl6cR0k6EI6N1ObqhT4+zWVgQCkGA/YNI6vYM/1IVHp
GodedxnbNKHyX2qQ1xzdAOp9XGtHW8XkL3sBCv/JN0owYdU/6tE2vuiLIKvfLizw42YCgiCuhexi
aeXWcxN03Yr3wrlKC9oCWZsUByQMwOgQTeG6ZlBFSK2oXOY1yHdiLU9X6qs+ANobQB70TQtJv1SZ
1vo/+5AjNWkKthOuvW+L0RUvvpZlF+K4ZZ/oyDlUfLpjxnQiGbIsZeOdHqMTJo21DN8WfTh9H/tv
88CHApZ75XxpIcuwAPERf+R2FGzGABgbCRrDM0vDZN03wnqujP5rUSmomSfgwcOu7jvonu2F0pMM
9msSwLfqjIKeFMyahvk8KTVPgqzqPKmtENAC3MSIhuyYNK6xzCeZLhFzyo5xpEDSTiNdlI5vlzQ0
ZSYCKG4xHWyFBFqpyyorA4XgiQXhdWiBJacwAoOGUYj2wXDSelnVgn8ZC3n1XdR6LQb5dRBB9wMl
Uz954AbPfm6DhzlQzjXzzQy6T4If8Jetz9los7VwAv+RpeIlieLtpPNH1MhqDIGt4agbp35uI12c
uepgUQbqg8/7MA/4eKBeZ0JxvhvDaUuQoEpBp3xoEdGbEUIaPgRKlr/bhAcGChKlJmfyU+9zCXVE
65Hff1zPbbFHD7LuBP4NlKeYvrG6RVgGx/wElnRgbnSQpnQACqxcD1RlGh2tG5oUQdtpfbNNaXix
jC8Njt2HJAhrnJJNQ+FvGK/mrpKFdx1lkaJyNwkRLgBxUqIbGgCTXbSw3ZJvP3hjt7xqx3w435xd
XxN7Z/XjBzcIuSdr5RYtuMBfQBATnkVVu/aiQzxgH9rRS81YdBkFzi0rwO83ng0GstkFNVfTIk0i
A0+XsVgBTwRRg9vzSbG8Bpn1mh5MHdmdsXcuZd4VK6mdaSTKkYFbmAIAwVTMzn88/Gj1gtkWyBZR
lq7ZDj1NjxizEnWZdGkS8eFtiIzSSh2g+oDN0FNIA++DHx+siq/I0U0slAfZtW/vmSNn27yCPda7
FjJtDl8UdQG5Ccty7pJsanZu0uX70nbH6wQhSGjEpc1nBblH34iNH4Fsdl7F/C+dX6glTSq8tNnJ
3ALzSNiPVxtLzpMK0zvTE8Epux1iRN48KQKu7S5MxzWDQt+i0JUKnq5UoKZWzRJBq/BsO9ICrkYf
7cG1wUF/hdIDEDK++eHUBOYSUTfAmyPks3ifbFaJ3EIfDfLGSOdcgRlW1yKTzZl5UKgXrPAgvgMK
FDNpx0MVmvfU87SJrsBbku96T5cn6Km0CA2URpxtzBrwOz9qy7dVwjzvVqxHJDWxgihZlw4Omipj
ICS83Qq5JXwaIGh2tJoa012UpuIiQKqwDgKZrOkXVemflZmUj1ByYyfqtVHYncumB+8fxqgJG1Ou
PSAu1mkVvtlQuXofVUYw/xZRVVue68m+kj/9FEEeL9Yxl836tpCMxJ0N2eIzrYPgMOg3Rj9FkAmU
KrXmv7Ky5KeQqX/nDhDvFhFY68kuPNdfWq3Fjm1cqieW8m03BtbnXFpQsi7bcUtuGVLouYWDfTsN
7PCflp2YUS88CRouWraIZHmwCRbYGr29Q9VgtC7cqdsQCxl1U8TWP3S57hJlmdk20fo2GkkEJczy
Z4zXwtMATaGDyPCvpK7DES2vvACFCHo0dTVHJK+BS9RdMwX2UGiafuoiZZCcs7rL5m48SvMc18aP
eSVkPC5pXH6lXixc9zJ05rM/TdNTV4ruakBHjMa4ZfO7Ng8vNKaAXLxrRxucAbgjGDWae2ywdhEI
Vp4SYzKAKRo3NFYMzHrwQBhI83q3bx/HLlnSWD3FySev+Fnjm7eVKbDufVQOj7IoM9By5cPR0+RO
gA3bu5Q5NbR0wBc1u6CaprFd9556aZkzYAATa0PdwQKGu8zCC/VoUokN+gIBguFIXVrSD/p7P0s/
jZr2JB/a7MHQUduy5s4WG4wBcje83ivU7l/IBUkZfoEGxf42oSuEuUUhABAUehFq+iIR8yJx0Qx7
G9DlBRgmQqSya2+RNiHQzLXjGAtmuBwiWyJcOf0U3dV5Fd2hWjLfJZA3Wpjk0zCU2ZV1f6FRash5
PJRh7N3NTlmLh0uL78C8bhaCKcl0s3h3m3S7V6lvY6WgsA2z0l2h4AoYkjA22dHFH+d9L1DIBGht
6n94+6tkzNe9jyB43ZnbtM+HnYdqoceYu//wdCq+l2aIzIFfPRWgS/ubQ9b6T+FY1bMDXrzDrh5x
6NIr5DgsPfjgkVkkHjTtSyuuz35u2C9MbKaoSF7qRjUXlcTAaWtzX0q+zQAc3yAZZb/cJr11sVtP
Ecmapuo4vxkVC/EbSXiF8j7II31o+giANz6MUPnFQKvfrXQFmXf/ggNPYqtwRZaQMexzsqraRnkJ
NTzXCSHrmou1K1j6JApsBZMu7v6pEKsymOP8FEhj1f6YfnY7BDVy4LNx0u5xPMT2+2DVLYrt9PQI
Yjfz9Ckw2yekPIZ1mmO332oshKfxEaJ18Lr0+wv1fBNsClOXiaU1WsB36NE+kG+jcYxy+catgJjS
U9/nh4EqN2YIBtMEFNaIBaAQftA1KrkNWhX8QB6Rtw/AFYWzwOAz80svP9F4BG63FbPD6UgTcz2x
o+KWSX1q8mQ8+LqsoumC8uLqK+rGXoTfaTScrAla22DhAD9jU8kTuZHHZMTVtutBFrsH+KhfBm7R
IOM5GnNtQJSn1SKxTHlnDUF9AfbFAJoVqVNP1hW+n7UWJ/01w46z8B6EgOAwz53vvgjEkV5OfZuE
F8igbTuON/2yZfGwAZNeu7pt9fQET+bdkUwSNH0bM7ABkkZ4VKSe+hLl9R7EO8YPy7VOEC6dPgsw
Cyx91PtfwZtl7NzeHHYoLwVqU0/yXdQtpmaznxSvrlPklItsLPk511WpWQJ4tIQk0Nx7t7vCLcWq
kMWhtMGleCOZASwUuj5G74Nd1SwPNJDj67Wucgc5fhZBybU3x3MDhrSX/mctrf4lZioGRy5Y0cIm
tF8E+L82qSXVhpzA2vo2h3mN82J9d+J8J5syue8bmz+ywgYwPjdBX9WmyWMuqvaEJ85nGpw4r8+g
qD6XystP9pjlKyjjQmBRd8Meb8AFXVITGSkeYXpkVBlGfAh3aqEeb03Gwf0GSFx+74x+c8mBH110
Q2i+8lYZq6ph5Z66GTIWUMeUT5mlj2DA2S44mGFeo7RRwFaYwd7nQXpE1am3xHZo0WdCPE9FzM+m
MYYg0AUMAEKy3cqogvhQ6a52E9rNjBt+RrwSmmhxi2QYUFgrUNnwA3Xf3Sy9GsBi4EYjUMHUfkNl
Bxi26upr6CGmriPmqdlKIK364KLCsjqhIs5bvXsgJYESgFTKpac9og6U8uQBTaLqa9y8rUEeBhTn
wEUEjmQ8kMyHDsm09dSgBkRVjfWAUnrrIRfhpkWU8koeRZLaQByEaoHoFHh2/dSbFnjajHtydmzU
ZIuxBeYKU2lGq9dEOLJdO5WcimXtGRs1uJ8ZNLX2GeiYFp1mhnGnqD5SFyI19pPbi7durMZkk6BU
eaUa4e3qEoJhdFb38K/eiUomKzrI0yh16bR+c3Y6GR0R1EkXlNXqnA5UwWk5bJI2MABSLvqDcOzg
aAK1NWfHsgiUXAoZVppAdkqdtaNKtiMwQPNKtwl/rolIEVQJVxnHtoflALrxYsjuwgxvNDX5901U
wgQMwVGx4MvNNKQeJBGcQi7jLu/Tpc8LsUqNLtvM/TqeNGd5Yu/nvhXh5dtU5YWWqAovuxtVj/Oh
ngy83bx+jhJbkNSpQ54ci1hmJ+x23popSAH2+bPPq3o4Fu2R7DSji0IbNKomUc3YF1+DzachgmCw
j1pKOzLYgmyuHsB/f7UsAYpa32hA6AphdKRRgbTjSfE4uaP7SQnAZMbk2gvD/UQW25j2oI/o74Q2
DbbZLNK694/kUSIjsWoFlNBao/Wwo0KppGjAIUVTOaRkDyjGChfURUmsdflf7uTbTX+XAOLSIgsf
9rmLSumpKY6dbhJlo9+PvABmaCqOdEXDldMrkBPbCryN73Nicqdx8qynGnw+f17SuNEOzRpSWsnW
yeNsZY9gTdoXujqsxvdkxVpTnnsA8M9unmer3GT2UXnVDxFl/cmS/VsTp05/IpsXgF/PdfIjDU7a
owdbA+Jo7y40olBBB0pn8KoVxv0tTTUNPj+aY/NZvFeWO0gzkInSVNQYHSgqtRf1yJUmTrybJ84Z
rV9r3Zb/fS2yv9/xthb7dUdamZWlfUQtNh6feBg1GSpvCcEbvHdx3GFPaYfHym0U24mPXRpFQpzn
rD07riHPioloj1fboWMpEDtkmy8DAFT2qWUdyEZN6dWoZ9YNygxAUvrCO5wgwNsl/PHJAPw+SI2X
umuqb6UdvAT4InwDFfR8ATzpfPHbkBkp/xlSGQc9XOqZ/8sS/+8+kABDlRf4u9du77qnRnnOgoge
Cp7zTQud2pkdwvah7FLXpnvp8E9+ZsGnZGL2y98mRQFrZ3aIf09SaW2/xLaTnGSJ4su+MNQdNV3i
59DKXN4sEwJxd16iN+QZ16KvpmazLGtrayU4o3rSGj9MzfulETVVNC85WODqMJUOSug76JjeXRNx
a5tFIIIlm4MM5aLt/BLUoGW9HlBTv498kT+PxrQtGwZQq7abdhbe7DKu3uw+GNv2DfB1z26FM+S7
/eb/u71qUL9G2as58aWzV6C8hCbzOCfLGtDWnvqw/XTLn+UDa7aDG6jlLX8mkcJEFDYJNrekWO/E
n/PYUUcyzXa+rCJUlFHObTKi7MTt+tPt1j0eONum4ePytkwbDR+XpoHRyuelaSETVM53vceWk4UK
QeFNCAzmgKRc8trzlkYrCtQBqOgyj+AJNe5R1/JUaBv5tSyCgiIQJFtaYZ5LC7yvIsHug4Imveh7
g+3pvNLNdFuzSbIt3jf+kQaBA3tI3bw/DSjjX6nCx45bb2TmnQdefPXoIDWrTQF4pndVPoKqS3dp
u+KWMXJtMsqOZPMCEBwAFH6lwdlNr+shFb652Ur287asMQYfl6VJoYFgVipFhnMUtkG07ABGaxqk
pntfNhI4Kow1dlWqM9x93WFnR/uZIAYOgrq0n6GuFwwShUhITdy6NIpaNvxeslMQ49QzoIJ4G6np
a9jhSBT75nACoTj2eNT3tZGuqEmiEhKxWbulqRFY1vHa0FOof1shqkDwbw/twx/2eeUPNxnzMFn4
QSk3CHEMe+XHj8wZzC8+hFjDyE2+F306LFuVBhcI/nYn0HignHCswq9WcyYHF6rEy8oHp3yj6vpc
QkdkRQPe1obG1DcoOzcrr5HJOeRxceETsAdIbSXfPfZpqK3pq42i9BV0bEu9bY62SBEj9iAg3Il3
7vilMB2xSDI7vitLz7nQAI4AqK3QAwZK7OaB2gD/csRQR6Gag29xUCu6GgKlhHwgm+xcoOzGYXxo
EBnc2LEhr1HO2dVqzXuhN7UpUknUk53BNwYY86EIDJHH2PfZAVGVPRW13ApdqAt1Z/cA8vN5kPzJ
Ts2I1NLBTbzdn3a9LNihjUNldbsP/tpON8gmgx9RkDMP/jEd1bvIH5ty/ni3ehtyAySyPE51vr0t
y4CpP6eBXDaGUGfPQ0JHAZN/HSK8rlFoljyILATst4Jig2rDcmk5Vv3iixZlfLLNvwQBUABSlt/D
DORJpdf/7J1ylWWFD/3QBySDUpxScrGsQzv6idQZYNx59k0l/6BGr3ly+n5cczwaT41ZVkcL2dXN
FDjYVIJ8YBEXQffdZvHSmPLiJzi4n3t3dF5CQyG4j8j7xTNMc185KN33cSa7T8tgWMrOtL6MzrCX
npX/NP3p0I9h8wWgTQh0gf3Q78WCy2F6NFmZbiOnyQ6NL7KrE/B4ZYWD/AIk/Xass/yHOfLXPk/H
50GqEadPqzyFVu+c8Muu1v7gVy9+j3CgdrW7aZ/4AT82beIu6zjtQYHtimMSWNNjJ6xH8HS4X6DR
DDWnyOlO0A+rH0DT9o3s+McgKjM08lyCtu6+FRxA6iRYGSGK60CAGV+MokzOjcVx2Lft4Vvrrr00
Kb8DXAOZLO3AhDduUUPJ1ynLyjsUv5R3VYQCLwQcasTr3eLOgvZasKgLfOIpv5IJNVwGMtMytPlC
GdUuNrp0IzXoA//Vxj0L8mSBsLE82Pq9Nw9EqBaYouqOetyLqnPB+Pk2Ka/w1h95AhLP94VKJIxX
+DGlG4MgIthQvy1MPj63xKII2u9E9jZpPs4668djVyxKV1O+zcRvc0s+1Hzo1yqejgJY194KDpCw
WbgeWDyq3L7MmIUJ0hgIDqQbwjjEJRNnFGg80yCZPG6dmT28+Qsg3JEmi92j0QbukugonKp9rRLH
emAImp3+Yh+a8qM9Zd2rm4s3/wYAoCWxV+B78xpGKXtQMaqp5khWGQ3ijd8VSZCT74EblDAJVKpW
gH+haztwT0TOHf4w1dMASaZdhxLuTTfa1uuEB2/c+/wbXmGgTxGZcRp7d7pCpToAUQYKkvVM5HSr
J6VnigqBodir55nk4EYoAqOZNhAV1z6F6Lj/aybd0/QBUaSZLg/MVwHwETlgp4fai3hdxK3zAIR4
usF/RniSWQK+YYhX72xh18gLcBtq4b0JPWob9Ko2y75Dumgz1v4UoyaRr8HRZX1PHVQWAjGbPruT
KVchk+xaydjYDtPQHbymG0/Is0N83K+ahwaPeZTnDeVnbCM+RRnAvQv+MPUtGMNqv9aqIs5nYZjl
8m+fbertf322uDY/fLbEMCCyq2u/qHSLK1Eshc27w1ycpbtAzXcHKvsSzHhAHYnY1zLL5AKRVVDI
UbguaP1mbSdgDJiNHtK260BxY4E0dolTa+dvFMTMllxF+KuTUVQJ3tGxe5q0ipfSTdmb/kbEEDv3
a7W1lV8eDEBCztLr1ZmuqOnTCgxlkeetbgNNE31LhBktitZXGzuN7X3g1/whGHVJmz60AnlyQoln
/UIeo2Mz5DftJ1T/yCX02OODwqPEvqX1P8T450tymuBEKQA/TdyNVBzHfrDRjQjuun6AGpQoXzca
Vixs0S2sDsjAAbCgT54LiLSTTa/kFpmgOXXrGhG4AWeNJOm6S6fdhhi1fHr639wUfvnbElBEyFj5
/VNbFFuUciOvh1/ehrl82ha6K/N6mUI35CUrG/OQMQ+y48ZkfjZd9WNMw+AOiWZ1BZs2Kta1v22F
3lL0PjJXetmiL7fkP6b+27IV4sa7qUBlO6i1wbC7CYAZWyK7mOzpaEvd2kzT/Xzw1aOo2Eg+dBHL
TPZpYyIT3aC6NCDgapy4w8KyBncdlqF5cgntipfE4G1QnnH3dkeo0xzjDnGafGLdCUUmoJcoQFR9
gkBnxDZxjaLyyldyQ+PUGH7yNfVqtlUl61HDgiYp4+FciaZCKX/ugkEm8NSCjEkl3nxsr++XtRDI
/mpvGuj9WIH/EkoLWY3kLbTW+3MvI4AJoS+17CpINMoMaH6k7nGJnVe3AeNbtwgQmlQLMrZ6hK4C
IGX2VeNfb/baYqD+mEd7e2XVABoq7AxcvMaPgn5o+Anxc5c5+M3RJQ8eaztPoXCGuDk1yFHlEiHd
X/0O/EIleP3J8mEm9acssaBZvqS1bnMgJIRQvG5Y4dtrR+VefgE9WLcxwQV+qa3IPpv9k6XhXtSQ
ma4mLu2ll47lOsFOxccZJApOU1wsySUj2xiWLfR7uLO+rdAm5hNOJxw0fUFfLgyokh1C3dBVnLld
CSYFD0ac58I1WbupdQDf1V6u70DpXIw78iGT41a/ZtOStz75ULeqCtdZ3kY8y69WlgdByVYiYSTL
5K1JEY1sUS+Pfq6CBoRD8Y/ZltMIubutX22GwvhJEcgPQcosSaDyw0Ge3gHNfsLZ8WM084/gJk0O
3PjJSIxnoKDtMzPADyhtPkIpfkzPzZiX4F7qjXsUobFl03GGGE8eL8AYWf6j4mwNkGIJ7EcC4Ro3
4j/6tPlWxV732o7I2xseNx+w4QnAPSlM/D9W2R4vrQEsOC2q+f1s7eHlit+DW+JvkcrxNF8adm8c
rBZ7qjJrUEmkR6jxJJBZI2jxFE6DXcJQtAc6jM8AXt5DrLN9DKY6PKFYsF2S3ehBvli1vLlmkT3d
ha7C/kVP4OAKQMaoco8O6os/BRXkdKVZPsXV1C4UGPlO1IzSKE6mbm426vayF0s3Z5tqAiBcluIs
vLh6CoGCfRBBtDRZy4FrWbVemT+5qqueEHkFvLHuH8gxrvILUFLBlXpt2v6jymacF4FeHWhVc47f
oV6z0gdaPIjknrr55E4rYIGcLXW7oEZ6EAHuDXXHJBI4jbXBytY3BVdoskd2w17SKDLxxqGpQG9B
o4E3JOeuww6VRk3F2itCBvc0iK1rsqjd0dwVhmFPYFvOWhRktIcOmwOEkoosOuO7FZ3pypD1K/iy
5Y5ZlTstWBMNCMCPYIK3ChwMi/JAV9TEUAU4RAmaW/dvfrdpNINcaNqt+39f6nbLP5b64xPc7vGH
Hw34Qvb7wXqMOESWDaiEVAu6vDUg/nBXlV2rBYQS8uNtwE9ASd9Uxa8p1L8NB3rFW5eu/rxB3iEj
aflgOfzvy/Dm/YPRXeiTzMbbXcnotY1TLTzHup/6BGc3/SFuU6g7u9AlTanr9AXKm83esJPqroM0
pItU0KnUjJ3U1KMLFIgR1cuR2W82SVdptjEganQe9S8A2OhebNo+Q63E+1yaUaVAyymfnW/2yUTt
9pTjSUR3vQ2MoNeRnswuZcCxM+/54K2zOgmX8x3fF0aUCoXb4PCWdO+8L3FKbqx0NS9Fk3n/Ofcl
v85L5b1Vr3liNLNLaIQXGyREWzBM9AevN/vDfOXnw9vVX2zkogLHz/HDxjxqyverm83Ty9xWpYGb
rQFL6DJ18IsHvVv4UA8+uKk4mNT/h7Ava45U17r8KzfucxMtQIDo6K8fcp6d6fRQ9gvhKlcJEPMM
v74XG5+TruGeW1FBpAYEiUkh9l4DFT1Lufe1AQvtVhl3/tgjh73axq+sZk6NORfufYp4S5y37Djt
1NZwCgSJB5EvQESTukzuhGmeIJOSv2eDddJslr3z2jn5Dj4kqBFeWB6cIII2k8u8rVN0jwRIJxi6
HLHoiARM9bcq6kH1cT7cgWU+Yz1eCCIrPENAj1/CIHROmJCWVKKNNkDNOTKr96aXCpm+Coi8zM3L
ubA9qBg4sdwXER/f53P7pfr7kwr1jzr61ETcfvH9PpqxNHZepla5Zrp7VXWtLpZlqQt0r+1DWQ17
qoI5hLpUAOLfeZjL4JrXyTl1a5qLDzGmM/WiTVWUG2Wm7ZFKXRCqS5Gkz6mTQEljHJmquhKaFbZm
yO2trknNYi5CptbUhRqiOgbpIgWJh+poTD+HnaisuFrcjiqd2lyrDgrUt/GkGRlbR++A19IFTjhM
B7HndnWh3egrAReRw6k0+zS6nkOGN5xO4fYVFN4oW6h/nW5ViVecO9fxD7czqx0vmOmQSQQnFReM
+pZ24c00zXY+favc8AAjNSBXRV1o4w7QACn1Up++FQ3qNC5M9+K4nt8Oy6pEbLQcuPXbN22KRtsx
0X65XTgESKH7X0fb29l1ieXepfKFxpr+hm6XjVHX/m4qDhnfQWGjHck07dYxYJKgpXH3FpbVgxHF
6iGEZePOYQwI3bEefnamllanAetwgD9FuaogZbQVccYfawjdUSdmG/q8sllxDExLW2hWGs9qGPBd
m05/aqs+ObZjyc7cYQWsCJSTc1e/FnZXnAVEryqh9CtVNTqkvWQsgz3VdY3MNnGQsvm0g2XIa6ev
vLrWocQJiB7W1U24pcGhiat2iIroMyrSDi5uFs3WuwtVNQNCiVHXFGsaHGyT+BCayXdqpNPVAn2P
FK68m45emS3QZoG9pMGEo9oT49mJ+tPGDcO3VDn6gUodlodrzzEayIngCw1aJy9AqiyokapSWGTO
eOF1OyqqITM3ToBgHXWhU2jBjGPDlSo0Bx4vbj6wDZ0AZD3YTtYdXiXxTtUGzywwm8vAnfqcDe27
17ruF1i790s4AvYb2aHo19oColvAaIaue8iKGA58YFB/gU4hhyRuXO2zJgB0zbhM1Q0c+Oo8h14I
YjTzjzduSKhtJpzeDZuvkPrYN0k2+wTUM8MSZuK6ea/htDPpPVP+WrLka13W6UOGJNumLmHxgyit
+zB2oNQ21oBfefmqIcj5NbQAgFQt/6HM6K6KeuOlDqsefqBGcrHNoFmL3Oh2Xm4rxCkUg2og7x5U
D2fcBAad38bd4VHKfwTY3YkRDMYt6q08M8KtETFQEkYeeSA0KFvoCuSzyO+e4FEBLWfU37q1I/s8
ch2kERFQm7rZ4N5TN7AjPkbrx2630YLwm0dCB7A87iHzDXqHNov799jxgS51jWfYDucAJerxpuwq
9ZQ3/OBkuv8VfJ5ongEefaodgx1TvUdqzeyDr3/v2UYwo6A9U1sCtm2abKGFIRJEMome6FMibTV9
av9Q96d+kukM82YWfcqzabbZ76EMtvmU1ZtybFZ/1azB3lJ6bWp1kCVbWloOmsnfOTrqTKNEebmh
+i6MZsmAxO4pa7JsbUN+4NmIs0nPyo6EvlSmKLZAIcGcN0onPSuspVEfVhDQNlztaewvECcDSw0w
BatPoaNsZK2xHLHzc992oYOd++o/lNt5WM+8oPb2roLtCKAyKj3Fg4WEi94uqAF5wvQUwEPQXIRD
twCGytvfunm95a96GTnzjoPN2QKosa/jpnnwWyNZQqWsW03FAUJs3C5wSobTPNStPkDANTpQI21a
B4JhIHVdqESjdUr/GI3r7cdo0tTkqqmTChEvYagZaWbBfujQCr04UalkUbkJ3biYU5E2CPJCmFOW
J567AGyOPUoIiM35aCVCdX8YY+ox7vDzGH86ipnD+zVroD3p9zy7akrfkzaDB3fSjQLXatmNPwp4
9AVjLLq9y2HafeXtsGcwf11icnT2fin9eSUGfihVaj4xyKVPsnV1ku6gQpktJFBzX6ibF+X8oDO5
FkbagFRvf6VfTFnCuCJHzOJSMVbtK9mIBZMq+FrHxzQ33ddGQXZ1qIZgx+IouY47UnuhUnjoGIAL
mYGytyrCOHZp2O8SAR/fr9qvyJa284a7/lkJXYeZ6wCVUTMdYKKsPvpacGSpYceYLHQkTxso9EL7
g7NFR59MvKq2SS0QLsCnqXX8ZPpvVtXBxV2AJjRuIIpZy3UJQO/aqjiSsjVmogrLCOj7O8PaxTxz
yR2k1ke9tOmP4Vf9orQRdKW/ZeQ34QXOcqMH19lymfUaQWsXZortqzF0bF6rsIWXnmw3ld1oG4ZM
510LSvgcebnhJe+6A2louwnUO4O0fWV5BDtI8C+0NowfElDvQd3GJ1lksA3FlPyghfVH3a2VPiWM
lcs2KaAMxDFRgqIR7+iUPTuKDnZevE1nPH4VO4PYF/WI/XoDx4Lw0Y2zQ5pq7kMIwacdZpTxV9j2
r2N9xPC0MHyf72wHUik/1w9IZMxSvcw3mP66Ixb83XGw7Bb+0DxdKyMLZjnrYEJALY4fDLMqt/x1
2vbwNdPggyDcMag1Fm91jor6DbBtxaUZNyWE9ZG9QB0VqeFWl5ZOuco9o5kTyo3wbngHvjjc9raE
b7vVa044rBmww7OIZFpvzlauWVyQWyuXSY3ZQ2q6cZcoS1sG4ydp9x+fqO5PrQCWQj4HWMl1iLtn
J5A6WJWDkz0WRfJuIsr4HuTlCoG49lWPPbUAfqo/1UIgsqen5SqJHHtuJIM280SsHwQpIlCgmMoW
InJY58gdVdHGGaPI9AlpCni5ZgOMaAFeXYVODbbySLgjEBfVQQAA/jemfUQgJz254/Sb1MaLMVRs
E3ILU3KmdWrLmYanRK7ggd6UksNMRw/fPfwqhGFbb5nrhwvdsuKTq5jY+0NaLrs6qcH1Bl8cbp7v
vIx/9GlTPQg/qNael8ZbGVtwShsHox6DCcf1oLTeENoPF54zJAuHiX4DCUHCqNPGTZJ86TmWsaRi
C/Levf3RgZvW2o5jwMX76jokHqj9Koi3yGmAYAiHhwucQT7qcueoeeE28e3lnzwrPBOP2rFxGFPx
TuKzBSCLrXZFdA1XoQ1ktiDuv0LqaoNcr4FHGFyeIKRYXHwEY6Y6KlID0O3VxpxrDgQQGt4Yj6CB
NztuZKM2tUD4sIA1xK1oQ0AR19U8hqYEQlrY7lyNCuOwan2yy0JeHauKDk2vvDkpett/1depGR1S
c7RnQgR+CS3fCKaE2Qw/W/0r9DZqYP6N6OzUdg+tF/whIitorkwUEBwap9re/+jb+FA0No3av/d1
iFfXHhJZeDccXjmDM09X98+wi/moJyAGNDKneuo/JKG3lNoAjkFVqQ1vA3+FJAfyemLAvIhcOdRt
QApRUbTRVVx9oR5+FfB1CHO+GRZb8XySnq801q3/WCbheeTLwJKxhLsxbEjD+XYJ9zO6pHXxuUit
iPi3W7r+edD+1vrLvrfOzThULrR6Pchh1/ZIusIKPd93iACskkI3rwkgYbA5Tob31LvLutb7bg75
D9MS4rGOdLxZys47AAVeTPvUcaYtkx5MJfq9sZ4X61DzU8SexjVQPS542nETuYM5Z+ztxpm+8aoz
iEls4xzmPhzM69aOSxgU9/UHE/vWD54MWJs38SNnJcN92hbQponNVWQBXByoPDuCBJ8sAXvKnwpH
/0bURs3+hmlLvd/2YcHgLzTPeqlt/DGJtQaEcb66Fd2yy1ewR/ZXkSPlwepBvbK6Z0K/p2kDazrf
60+Ci/Zg1HiRCXJPfyvV1MHsrqzTZ8gW5ECI4CeRYoWJsDDPDmRDE49FayxSq9mA20mteFc0Hqn1
T/sq20fmIk4goKolJywTsK6EAa2Rd2Kf1wxLzbG+LWwIBvTVS16L1PxRK0fcw492AYVbGV98ORIY
6uAApW6Lf0vAIV5AVoPfaRlc/3rNUY8ySoslnKSGIyhf0c7OlL0estQ8m2FmzRvL9l8aI7mPo5T/
ALEf+Ea3fvfzv3Z3/BrwjUYZEPLHswL6CC5CMW58sKrGA3qge6KfP9UbPLHXTlZM7kNub8RncLv3
SQJjpJshUZz51dqqfYjhDjAkujXoGYfhh3aGgg2UqDKg9hFcmeVW0O6pWPXpR5Goh3g6fG7tfy5S
a8hAD/uP+6YDMDp5Ei8gbXuwSifZuuMCC2hEOLKJPPaPVKbN2MVLh2QbKic46Fh8kp5BWLffPSv1
z3bb8Xs2qBOJIZhJa64BGw1X1KuPh+9g6ckz1rZTL6o2ehO9ugi9xpXr32NBv2LqlZSZvapFaS4R
oQRAuCvYc2BCGw6/a++S+CX0uDH5H8GRQQ7Ka3wEXVrzOAAqDnPE0ryv0rKap3rSfQld861xHfXd
yCvsPuahrCjHqxJT77YLo9VOWgyGbBK/aVlCG6XtkSZp9ODo6dpbpHl8WlA2So8Paei/0TKNXhAE
WK4zYTZqR4s1l+MeBBk+W5KaF+l61Z0XHbUCj4pR+Yvqq64GtWOs562Y37pSPWw6IzwY3HwGwd5h
DdJM/OzAXjzRhf819kCDdqDFdgojvz0JEKgBNaj8ryGsASwG7Q3DCbz1z3sqPRjOSWw+J1jZHCHB
lByx6k2OeAMJN1anPQkzCPZmGKykEefXKAqbs60cAFpaOIN2iLnMC4+xDbVqjVUdpBSvUyvr7fcS
5I89Fkd4a7G5BstLRMioL20gXLey2kS7o1KQu/bi3//63//v/37r/o/8np4BI5Vp8q+kjs9pkFTl
//zbZv/+VzZVb9//59/cFaawLA4NC8uF+ohtC7R/e7tHEhy99f/lV9AbgxuRceVlWl4rYwEDgvg9
TDwJbprMEbp1+cZ0R1UFMOnvK9WDhlvXzjtS50ifJ98abTG9x8rWV3swVtaKVlitZTUbQM2s6GQP
frwWpCsHu1Q+8/s8WE8ugyqofiqDR3zyAYS5LTNCZYULZGNiGIRAmYg2Unmf66hzHkcLhnt8B3ti
oGfHjZXE3dEcN11YFasUkx4Umf5qjYr6C8T0443VMKzYrdgugEcSzdSF9qXONADcFNjsny89N36/
9LbNbdxZloUctM1/vvSQx0u1tnTsa9UG/QZJYAnUlD4sY67lL4VC0mRcTrQDeNC54MWZetjgPIGq
zQAT+3OvIvG0XeyLT+O0bJTZMLsaZsXazrJK/yUKCmMRmqo9OrDE3OcZdDJ65KaeBog+4/La72NX
6E8D4z12ZR6cRmTUH+hnphf9Xe2H5o5zA3MuKA3Of7kvXfPXi8MZor64OhzQENuyrZ8vTitULgCd
T67TIt3OLPDyU/6EDEV6gaNscwFV/5Gmw6BMtBVNeVQcewGulVz6DF7Fhu++IQZcL20rTqCahonJ
T0qYNVhW9cWoi6MzrhHxULxPQpY+W1oGy6CsRdc+5fvSOftaWpwBtF8hYW9d01FNP4e2LeQOlLen
OkiGqXWVQf+RWmmHIuhW1qjLj6gZXGuLgIO3Z8ZzBKfC7eAkUO33ElAeOw+aGWarinnpgUXoV1d4
11vXX/py/VzaxlbAueOXpT05zBm15e7GRrKfGxoJdlKLoAeWv+yg8+B70brxQzVuECnMCiuEABgK
cWA3swbUw13sZsmDUevFStOHdEmttHfbRtPeKcR776Z4I88MtjR4pT6JyzeVM87KerWihtxg/n+5
I7j70x1hMSZ0/LfgmO2AhuyY48/p00yFmcXoISUjrxYeUbCPY92p1SGvTDzDIH/S3dJ4o0UY15ru
IC2vO2m+iyWaVsAKMlRHcpWdXGLJPHayh6WPhZtl2awa3d4CgADhvZOHMJdR+Z52ogYq/se6aTDJ
lLcuSwGUTW+KaOO0g75nXOh7+sQ7ZeazJOiBtkKiiG24CLe35t/6TBW8qNf/Ze75edofLyYEoGzO
bOEaEKJz7Z8vpvILpkcx8+6druyRio3dmQ7+wtkINBeg71hfNpGbvKTMWtJal3oUhQ+WXstbKNxC
eBZpxEyAe9xkmxJ5hnGeLcbZ9dMGJKNjU8PLDR2oGh4fCDrpPsJpckjmhdIh72qw+KK7KphRsIUa
WKx9NCA7EyBKAFl3jdfJPMwyaNl4bnSxgXP556viOr/dYiZ3mOXoBiR3GTd/uSpYUXGZVJF9z2CX
ezRHwwxImyhA2EaXW9JElXYYLrrsEthDtPgkvZzC0IDkkqkO+nkgxgpIyZO0suf0wMF1drUoi1CD
FndczgkKmFqQ54AVstxbI2IwlGunzpznW6/SBjrNYbBubMfQUOaFEMUINLmhYj3WtQIMJb83f6uj
ftkYapo6j/2ori8FltpceylGee+ZIwd+xTQMXxFDhlDqsvMttQQ5PLa8AjZc1Pqpt8vLEga53D34
tTHeAv0rbqdsFRrlsEksAFXGepZ2NuYIBBWhmoI3fgj2C4DxLTFrSre7GiOBJAMRGalbvCmNpbGt
7eGgFFUIy8EizJcJ5J1b3dvC3Ds71VUAmfmh8vYidr5ESV3dU1WKR9ciQg5jRUVq0CNQqJj+9s/3
iGH99tNx4bfh6jAXcC2Ot/Cx/dM81LsMj7vezO99Xx+jzslzWBbB16QF6NDrbHZG5icAPA8AYOjr
+V8zKGIgv++9ZEgrreCbCpUMxw4eft7TLRqGF5j+4MZaAI4rtFjsNiwQk4JcLRVFMCz9rB6uje9A
VUQmq2B0xMtSLT1CJhZQ07GIN4xqI5xR5WYsxgXER3NhdRsqgmj0MSQVYYW8DAA1WwoTdzkxggLP
KJfBYFefqNdgi2NlVBQTcQiBqmEbcVDdJuq1FUNIAk5g+kS9httceueZ1ifqdSa7clm3cT0dgo7T
g5gD3LehnBfDcOqLbbjyTjXgv3Yg8byYtQGncMbiAxAKzoMu863nZ/oLVEWqFeZUb03dwhD65xly
XW0lgHdq8AZB9Tav3m7DmnJABHjcnYbN6lQiFJ8dypoPwI3CurHPG/8Bmusc+BxE6wqn3PYlMgKg
FThzqF8E71g+JbN4yL1H1QzGwtO66C4BNnRTp42xpZGsChnA20gti+W9m3UgJ8Mnq/G6uQHTOASn
wU0W44bqraLql6Vl1nPdHj7qqIH6ddjLZMycxhDBGiZW5Z2QiKAkvI5fIQC/I2fIKqz2Vje4LwAx
2vPQ6X3wJ2Cf6lSFvukCBOx1wzRxBiJ+FUG5K73kEWQGdccwHV56vBjB8wIG11baPCDPJWFnJ9OH
NB5K2ARkzZqKdh7V27IBcJyKMGE2z2XJVmFtphdE2PVFyiLn3sjT6I7lzlrvO+eeqrrAqxae4Q0r
c6wzeF7CuWPq7rVRcjKyZEvBWpgGQd0wsrcUMPIpQzbWVZ0DbHTDQAjHYklAuu1FS/RLUFgI6qXl
1vSK/EdjqDczHAQ4r6U3x2s6P+e6Wa55VGrAAw2QawCLc5UFdXr/p3Eite3iLF8jYNEs8waWeEmQ
3WcjGwUwSLgkj0SUREth2lhGCX5SqKONBeMA6msPmKVEkCMn3/VfRJouhj7tH0MFgobIbR25Fryx
Y3XLQdBI8SAdxQ2tKFuAWNTt2qIqkIFrm1YdyzDN56XO3Av0Sf21KbIAjjNpf1AGovOAJDpX20Ci
wE598RWcqmUUS/5D1u6+qZCRod0BB3AvXPrBGoCmYfXPM6H569MSqwbOTIYHg63rOuaUnydChKHy
yui0BobxOkKsrYf0ElEGIDd1dv1a30AqDBERqmvgHeVXzcNQ2TkMb6CSbzuZfgmbBOuBNo+/pbgr
AS7jz7cewPBLJKq9YOOMEiuks1JDZBXvP427JFGVejSwpU+wcIQx7lyWZTytI0ygj+c179Wp9ivj
TA0MGZDzP18G/dd16XgZLIZ1w/jPtukN+9PzwOk64LwFq08fmHbHHZmk+MkzOB9DxAthANMYoJd5
+9FH0lzwzsx/nQxojywCyJ9+/X4GPTtkysL5P58y139Z5zi60IXAX05g8uC/vXmCaarDaDAIT9OC
fvCcAkroMnhFTDgag/JQ21Hr3PXY+q9qesYXOqBUv1dL6DZO1cysg1dYbdx6l2HlLKwgT6DRtKQw
Z+y4waNhQcsljZa9X0I4GCmPRaJ0/16T+ccnGCHwRVuD5pFInS/68dOtXwKLvP/yOk7vD7dIiIVn
Ol6DOV4sTNvlDOWfb+e2H7qgGCy16T1Qvay5CVOWZoDVtoOFJgJIzn07tDDUHQknba3OAL0VT7ce
nsYH5IeMbtZKD66NBqgMQdfBysmHwHSEZw5YoKl/tVic79qxlYq0kUgE93YnDz5n8Kr6e/+ktRR4
wrr+lbX7f74HjDG68PPXxY9XOFAJ4YbjgJP189cF1SLukcmSm4nDZWbzKSKD2L57NGSCxCU0VIpx
owZZQgcc9U2fgNMGgeqZsqHiKOsGwnzMQdhaGua6h5azj/cFUHc/lW/txAkTxX+5m/FHMsdowKcv
YzED38R1TQMRHi7Er1EsBlff1An8ch3Viu9q2IXPgRQCgq215JcgdiGBB+C5cAowJXkXzKgeCCBn
BS1GJKCDxP/isjSC2ZFln3TkHB5j5EWpW5JayV76CLtQMbUgS12GLYOoY4DVcldlO2TMvgJsFf6I
sxMWjXgiJdJERsoTL6PU8ByRwfqee1G1ilmeH6qocXZIIrfrquDDGdxsucBUbjyP4zSVF/wYho9x
DA1KjzaSiVl20qWPBwgUJJsTgPZHIVW6M/Dr1sfwUA0FKlkfB+2xgO7GiXpRNRX7Oh82YD+/UT1V
USNt+ib3FjqW/fPpCFRZjkOWetfM6iSRa6r7dDDhVOu6D8v9p7q4SeJDxfKF1ebwm6Rd6FAWyF9r
Iyriz3XUR7OKdPRAaxCw+P2sYUWNd0LB3DVWWvlWMqggRmCOwcVRBz9TRMkCbD/DOoSZgXC90j3I
5NVas6dyKlI5r6QeYHXbLyOvtOGqNqh+DgFlPFHsKr46te8cB+7d2dxHaayqI0+flRWz4BVixcjf
SL7XePzj1qO12A+IYDuY2rnCehF7IhHnbCsHNss0hjsOBOF0iBbU1pF68ChXG8TGEYAeG6nOVHyJ
0JV/no4Uu/0q7vthMY0RYMUbDuGdU6yDUkEpbtzPKEWy1F3dWU4jpF5+MeFveRvU0YdgAaJntqZR
+ZB5pyCSO2ExK52DDghHiszrNxGbjlNJjx9g3fJM3WmcDmn9WQUhzR0VPV/wkbUDXOd4CrTJJfQ0
Its40F5SSG1TZPib0FlRnWmAjoBc94n6BzyAOIen+wu6Nn3nvZppGRwEtOEwxzQrw+f8HkKP/N4c
IIUFPwl3WdmWn8w7Tc3g2BJfqAswBiYobHAjDQwjXRohr9ZuAzXhMnqL2ihadQMPtlwzsqdo8LAA
caI3ICDLhV2lxh6uo9291jRf9dxTb8BFYSmRVPpJSFfdYXVqz6ghsbsfTe5ol8BL1WEoq2hBB0Bk
fC9GOGPa9CdI9UHGvsOfgg4SeQ9p5ppQX+2idZS17rrkWvYF1tvznhXeyohKUEtdpHG0at+GOXIP
NYKBc8wu4VZXDgPHGpcMkUc2y7qA5XMPk5iny+RCrbodNAsbb/5rKvqaCzwTjFenoQrcwzliNCfh
1uwKQ4xg5RkI5FExTwp2B0rjZupbdeBnwyogXXml+Y1GczJHW8Nk15rjLVy/GlrH72NzT21TTQIm
RAzE23SqQquSHd5ZYLUynrkZ4f0KIiKgDZV4aCIe+3HOY0w0RLJuTedRp4wfTJ58nHNrizvAiZPp
nMfbYQVtg3RJR40sINgHx0EmfTzAuKHzRry5nc7rn86ZdupK7bdzlqqAYD/ybndV0q1aTVnrunC3
GXJz4KDVGYAdWoOlBX3so7oAbBU5kSxwrI1LLUJLwVZMIti6TT0rkDpCS0i4to24kHGMFojqlReI
Z2X6MJKmOgZ5Uf9AH6farDHYDFA7L9HUwg/wADDVNSxz8DkKqLxhCRJdwbuMrnkMR8rWvVAHgAbM
JQOVaknFjCnjHjtTR9oFDmBi0fptsqK6UiBZXAdzWKH227SJ5h+7YdzSr4DLqXPobhtNdGXSqu56
3V7fesR5X+Nr1umGxqqHyj3iiiTNPM+yPfWjXQvZwY6NdeWW6pKOtYeehy9DPtRbYebRApHdcM2r
ztoxlcRH2RVYqXcLL8m2QqWwt2JJPIv8rP/uD6soccoffTR8wxu08SRSJBfCwkuACYfw3VByvFga
lbx0HnRkksaIXw1dIFeMnQCYxZtOZbyFlgkh/mqI7+nIXZ9auzDs7C2kAdeZsCEvZAzOvgr972Zr
5EiTahC3tIV1DPDUWPFM6mDTwTK7V7k7Zx4wD1q5zDmEOSKgLN6EZCdIaI/pT0RtRIeLHAIo4AdG
+q7V8lsOZ9cvdsfUnLe9dy2hT7mADQMD7WP4ODZY/Nnul+MGtRQX8CFAm/P99gkoYRCcdSAKfjoe
LLrB50vLbOX2GRTMoX6+KqABsvAiWOgkjY4Fd9/obyDmzbzGKF/cElR7H6pxG4ZYxpPL7V0ej6MW
rj4XA4yOzK7R75JAIZdDeyIW6fl5f/VcPds5MJNe0g5xsh6MULyCWhLBIKctt4Dpi4fBtc/UPtgh
Yrp63p78DOF5sBvhdz4eKXYlhL6484CfXbXtmK9WuVF4r16xmnY0RbM06iHd6QwRLpj8fZlOBKjZ
mZbgwim8EBwN5G/m6TgggEu7NKiTp0H4/cYAFXwVV3X9orJ+Rh00E/w8ePfFe4gv5feugPkUHaq0
QN4usWo4S2AgDjYUMBfUoFnlysWs+VwLk68FpErXvuq055TjLz8eExJ3+WLwRYQULhA/8EjOp8uV
wlh9BryLvLc1ONR4o4kw7VGEQPwgkPRSDbZcd0NWbOBC0j8NKXxWxgutYugqQAAzPtqD5gKCFxqz
AY+kRySrHvMeDh4B8ASbVCrYhk2Jb2S/LWgnIJ5lI3U5CsFQgy6dq9bBnHN8mhZaaN1n40ZEWNvl
Zqgt6fEZuA0axDff7srpgZrFwbBOofszp52oVwP0bo/l5JFKdle7cN1o8RhOU2ONZa6+A4Nq5gAV
8xhxTbsome11r5HPnZPi4oDsOcUii0IHzInF3ZJa7VhGCw2puy0FH4Ek/RFlgp2oNI5oAEXxmIwj
Qp4OwuqIX1o5jvsXWTzy4TcJUsgB2FNxqK0Gq9Mm74xN69R3xtgArhtIZJ+atS7bYNK3t0MWwsMO
uCxx8Czjr4+9b8NlZ+jepf7acgmx77qJEQRzTTX3Hb+aCzwj17nJuJrDjnFtNMI8leCb3A8F849m
zO4+OicaEn5dHS+msoF4IRiaeQWnm3GwMoEPKQsvUeBG90iNI+Dvu99rO0KbUYt4aVQlbjM6UMnT
b3VW6Usg0dkSeGcTSlx2+BxJzV7GmpvC2AbFvIUku+er7EDFzjQ2wKBhFZV61jUZsmXaJ+pZ+gUy
GaOpFxbS6hluCWJdMO+jNYw6tYBiU7+l1oY5bzz1izvaVZPLwWRgLER5dkbw5ZGOEyc839FJxeP4
oIz/+aSoNUb0kU5Kg8InFgsqX3v9wA6E8pzwnmMxQQJ85uFNZhILoC6TjMAnZKjUPATYx04OiQnc
Bpo60ZjB2MmK42GRV3KJV/o5YEnhFTiQ4dEE2l1VYAdTibUplmhQY6eS0M2tOTA1laKsP5gybc/U
5lXuHfS6xB2VDMmuOaQlpxJQlc915+gnaktk/FX3rWBSDWdwmEduhLfH6RCsiGb4bXgH0gaHwGox
S9wegJDx5Lw6hWaBHok9tSZ4zs/0mCNPQ63wf8dvKgLStpbs0XbcaB6zY2UXaovUWPow2E64VhrT
F1SUEauOovC+OMwOcBfDp1T2UBujRlbhUKlZuruk1NKHTjXpKgkRoqfW1jPjQ9ljRpv2raCTIqIH
6honkCpHoB4L9/Ggft02Szg+RMi+YyAXCgw7oP+joi1PkQlrgUjF+gL59fJk5fD5BSgHH0MfGIse
jg2rqTL3XTTlpX4O44ZvEXroYQk3jsEABInN+EvR+ttuAEYd4ojJVXfb+JQH/olpupYCLDrghU03
YSc0tlpBWe29HogzL87TK9XB6OrVig0AscaqwG1hGj++CPU0QK+DtWCkJWZf7N/pgE55PswdqUh7
GNnKVw27pxrdx1qvtyK1oja/V+0ZYZCpO/VoOxhe1xkiSVQUCHtCuL+5H5zuFVI51YGqKw2wRtyg
zY6Kssw5mEagC1CRNm1hPJhVFB3pSO4AekWApxcoSzhR2jBrAe+NBW6U6Nzyji1NVjdLzDT5KqlS
Z0E7Nqmu3bffp29b5u6w6EE2BywPowyhadypKFwbfp9cqbuVIDFrsMH4OH0hOd6BrGdXwW9qDr4o
+PhyDmcnKHs7pnlWzojM/v+Unddu3ciWhp+IAHO4JXdOCpZkyTdEu9tmMef49POx5NPb6GkczNwQ
rMQdyapa6w+Ke7pXybN0cnYg+aarLH1WYbhB2nCa9hBqfw1H598AOj4PAUoHR1FNzjYz4TnMoGAf
h8TNPw9h666GC+HJ60tkZvIWubtpKn71M7x+3PUOxn6eqOLNmEbalXx2dwUJmG/SKRN/hkcZZr63
q+bwX9vleKbmnM1fVu7IcjmbmhTRue/g5kt39HtRiujci1CHkJ9ZO0NTpDPL79d7qxzbAsvcNJ46
HV0yWA+tof2UKWHbFUi0NY29lylhVm3XGSOC545VqOwVJs7rPKJXHOWjt/v0UNK116GPuyfP9Oqn
zMjeJBKmSiJ351SVt+uZOknJ+rMNrRKScbm/62xlSpNfBNuWNI1FBQroP12kxlY6iXqDFM60nccy
nX3HKx7RPUyOEiD1WSdhUvbUtZtPczc8vwGIVBMK6Lbq8qUhpCwWE8huAXEG3T/jVbZiMYbBMb4O
WTpGuykiTlcpI2qaml6qV5F6W43s2KOxHmbULx6jvPo+6016kiVZ7/b6r6GyTh5UW5k2M5u2B8tA
6zhGnPo8O+3wYqV9u+1q0e7GtWgqmnO0kygOZGtpJt5D3Zgn2SirqmHYeIaqPckSfjnI8855ecaD
/ferqdoujhr7Cafs7llJr71ejE/aan8+5qTQvbBTfdkm6+xIwcYqHgkIrf1lnZdeu6bXL0OS3+4D
7XlSfVn8x0CjsEiLMwg+2EiYYvn1SnJAkhfhodRdN7sVrBMQXdAIYUXOQVEK/VyEo/2/zljh7zQn
BP3VET0ikkaUYmUhAA8Y68G6yFI/KdYZY4w/ZEkegPzPQYLT+d7IR4S6Bzd6HoinroPlZcK4U9a7
O94MbYrq9nrFTljWZRwV8WwLQFJZgQfk8qbLj5Qga70xhe0igcrXJw9J05wzw1CusjSP8GinUXuT
pcYZh0tTuss+I3N2iSOBo+R6SP8+s2Kv33dp/SF7ZFr9q4cszlkWWGaVYEtodkjQQgJasKz1PdSy
b2OdeQ/q2pCvDaUJmBVBWGj65eg9QDb+NQK268+l0qHrWNlxWCEKhraYTybql4vePucrTMHh0X5o
K8IosoOsG1cxIAUs7OegtlTMJ8fbFc7VtqbATvUYsHRh3uRh9CZs2PDQ3Q0YKrGhp0G4K9B5XltM
+IuTQUhN9pOtgAtfBlzZDlJZq/BsLFFs9yyFtTwNjX1fNsjy2qqE0Z9gPuHfC7yECm/Uv9zPImUW
m2qtUyJazdT7vfXebyqtC2Y338U41h8EZ0mH8PPfyLvqzzXZSFnf4EFP2KytDuoU1x+CbVI+Vfbb
0LPgQYKTLfdafx9e4FJzboBmP3Y6ijULPk5f2UgggL6eNWudPJN1slX2G4dG/LPV9cZfY8smbAJv
FPpeWQxIcp1AJAkl/hMAlK2sutfLs9Luomvvmu3es9LlxczCq4JJx1/rCZDJUZ5gCv9Z4zQ4+X5a
kYf8En3Si5PSaI9ZyB4ilr+cPG29BbMedx4JkPCb2utBNhiLLk7ef0a4fNLbJxXIwbgFjIexbPRy
6vajW2sv/JTKfsyiYiOLWQvS2CJs48tiO6Vs01gpRE2s94Gh6LtxTBKwQwz1QDj6NXfeWekM7UVe
uElqAqtrUdhc2CuItYdEeNEJnt1HBMa2ldCnm7eSg9IJi1DVijYDrCdS2WFnGl9RDEPSMM2rQPMy
86tiF0RrlaKG51YbX5uq/ZgtI3uMiH++/MsgRZvVTVHq9rXAVltRkpS10iaKQF1yx2xieTIuG2Ys
+2AbtrXLFb3Yz2C8iY8z+cqi0ZrsrNbJVxY7/FSDJRf10zxn5knPPCVABmp+VxFNCobeyi+EXIav
YNIKE88E2UtUpgLdzJvePRfRXgSf8osxKLKXHPxvvQwFLkih2YJoSDp8NZWrvELV9b9eVhb/8bL0
arOx3NXKqG3IH+a3+yEx0IOr1Ou9JteYx30wWUHTWNVFNuAuUtwgv/cXFWHf9yLnXmaeecUlzD7k
c23tUjKf70PTbrIVs5Q4mBhEVedeEpRgH6YBy/NPMBMjwyZJX7O6+zVSC/PPkbJD9vfIWs+Nz5ES
7YTF5NNcdocYr4o/2mI/IVj1s8GJ0q+rwX61UOnYlsMYX5taSc+NMuk7z7LLL0RayG05g/lnv/S+
HJWW80cvlvhrRzB+A6pM3IRJalWziN9Bgk2fkzYUQZRn9fd4dFF5IHOWhsyoStW+L7FXo9nSigfk
Ioej25QfLPrzTT2ZxKIwXkLvaXa/seAEU9vHP1ejkxTW20eRa04Qllb8qHWhfnDd1D6UhkaSCPw9
Nr3j9GHaJTY2zK2aEn70TAi9Znm3sNbKlwEKQVDhEXLQvLJ8UUlVQff0lqAyRfUyzqP60OGWyH1X
vsge1uQeomXOHmWV3XhtkLiuOMr+SzRY+zrXso1sJYjf3ZBHe5IvJatcMW2w2umfZKkThgffCB8T
ee04bpSdjacy0rC8GTsySkCw1TfZdyrz5pbHFozvWDEw04nzF0JXtyErym9GDEbaRNLn1Lgu2NoF
Ukerld/mcEbNszf5U+Dl8V6p32V3RQObNLks7GURXQan7MaP0ujrA8567U5W42O66cwkh0uR68dS
F/VWXnRQrFPJzfhiFx2UPMM8giFLn9PSxLfHBNzdOgP+VOUQMhXWzNVEk5+rDpSRmAdIXsWYBnbU
9AdUvBQSpGv5/zj481Lrq/3rBbQIF9CkK1FfWRUbOpj96Fm8JhpiZL1WWb6sL7Rp2VTRaHx2a4rp
t26dm/3ezWaxdFRZJ1/nWFqCk0T8K047z28dDb+EbjG/qjjvFuhBv6mqJx5suxb+sj5EWR8Mew9u
xlYW7doiD0+g4CKLofE6RHb3JozGvE15lJLG5GKDbUEm7pE4TAbfJuf/J2z2jaoXBCcANp0TzfO+
mQZuclgnqs+ItQy7Ke2Uc+jV/Rlyt7sz4kp5SmYE3wQc72/W0N90OX5JkYEa4+avqsCiYnK6EYVW
vIer0CtuTjX3R2Ss50MStt1DPiuoCmNF8kaC6EeeDOJnpB4s3eB91Jr+6mbuhBsN956yksySpNb2
MAP6UycW3FqHwtrGaH++qOuDgt379F2xW7SsiYnhFzkcUkMND7PSRJuu1Y3XIu7cQ1UThJDFGUjZ
IVXS5LOIyalx0L02/SyOEXdpjvXZRi0T8zVTJ7LlRlEwv1LsrGSiaJefnR3S1YcaI8XPVruJuoND
ROhzrCgd1nmZwGpwHVvZZE/aWcP+cX1X0HtybOOU4bM1tyCS9q6KCuXa6nlVfIg0Zf5szbxQ2UeD
pn62LlkS7kmxQ8ZYr9w4JEKwBDc+Wy0Np2dLR3BcXkrEqrFXO3RUZZG5TdsvfYtswTq2mMZlr1sh
pinr62qDPu2xb4OqNbfH1q26QzgXr3gPTZMPy7K9ygM/76+zxHhw2mW6/LOH7CagvPok8rK9LLYV
JsOFsDBNWu0jc1N3r97SgTOqwgcmX8NBHMWOd3WE+KmslP3kISqT704MslSWZKOtoD/Z5+MuWcff
uyYZsagsIRd2r5Nnna6+6AWWpvdrtziznl1hndo4ZMaT3cIEzm2NVs5GXljLefj4MezxHJb1+f5i
YYn9SK2Ujykb8t9eHwpHi8hRkWxl3/uLOXp6tNy2utzr+0jJT2hXv8lXvl87LnQ3IDCmfV7D+RI6
GlTR1W5FHpQYpxXh4ZI9r6yy/1RnmbA6X5Z1rDL+PrVIpaHfguSAoeQbFYDF5fNUdu2qTPFFhx+f
bPkvl+uyeK+HEamF9SXn9Tp21LMrkmVzVlwkRjx9qyUuazN0cL1R8451xL9cFm0rddg3ifKqWl70
1uDhJuu1yTWOdaOyjAV89a61UMHsFrgzKGfzNScaIOvT3JuOi5ggB8qLY8tDjgRcITEQFrQaqQB5
qLrEuzTrQRa7zqp3aghRXNaNdU2Smhx/5au6ahKZSpxr4nTONc3aTe8Zy5lJ2CQ2tjbYoTNsCXwx
r6QF62zZUbZoMbaNa2+xjr3XyzMv1H4Nk8XPsU1kncwSzdXvddbu51lXLkAaMtfMr/IwmzGCVetB
nsm6mITRBhx0E/yjAalxCIjrWNk5UYb9rFbl6R/1soccSpo83DUslz9f8d9eTI7VGu87AcQ1Mkfo
NxvDeaeu9ojzegDX9etQSQPFDFrJ0Y7UbSOL9z6jEamB6injXm+dxLc0K8ZQuomOTpVn+1FE2Vsc
pk+SUrK0YcLfovu9hwcY/b/3CJW628xLhzysh4Ko13cEr7qouOiqszUNvHbvVU6WII5wL99HNHra
H4yyvkKPyS+y/rOzM6vOZshxtLP6vntEax5mi4ljx0TsxCPd1zgHbKlKv56t7vGzsiraPYC+VciV
unI9tE0Wb9ljqxt5mc8GzcE/JkVNe1FXG6fV22lSZjXIsrAP7nWJKxzns1xK76Z7k6Yhp+rLkbLy
t3ZZblu0MP5xuX/tOK3vQLbIg7yirbm/6u5F7jomdtnHLWocYXYpBLSNR8Zl8qtorq4Tboxkdspa
PddwU1RDUJQtfdjq/SbqGriV/Mo7WWk39moKMhvJJm3QPjXG9rmOVZ4leuwcXS8lXDI26ZPuvss2
WQPiNDk4RB6De51t4eMRF7DptNRqngVYgefyWXaXh8zwWLarrvP5GrLOFGqCaIhoD3rpjgctV8HA
5Hl2JRiXXVtiHweBCkQdltrIf9flKFtkH7CcHXjsAR3ntbdsgDup7crBQDIsz/RTaaVD+xLmGP5a
NVZ4nht9ya14+tByMOuNlXfkoWtM6bIIgETRzqe5hlTPwjF6REgTg0YFBmbK1tkfc3P+C6J9AAll
jPysH8EaGR6YJRNBgSzuX5SQJN5gNEh3OEhvq1maHJV13QV3qdwa0zy9VC1g8thGWV9z0+PnlTA6
JbgSIvjYc/tleXELlxwR1a46G5ZOHteZs4rs0H/K8kwe2rgtD2ZrIPYURVf77wOhNbjvE4+1PHb1
veq2H7LxXv+PvstUixXb9q/XuA8VqTuc8OTbymvf6+XZvW6p3PgSI5u9voN/vNK9Tr6ZdEF62cWF
8O+ubmHG+9ouENqKrPaKMCxG9U5k7CY3b7dNsoDfz588ByKnUnbuS1XojxX2Sw8qidSXttcWf3G6
7DyMufeyhH27Ie7i8B3QarajvTNY/m/1teitXrqLAgRHXikZGg3fGPGHbLSQCnoOuV1Yc1+a1Kqw
YYu41fFe5xiucrZkoMAyyLI8RSZ9PIFoXXkfk/eah/h8Z9N4kyWonF/yQh0fPkvCJLDlTo+fJds5
5EupPsmSlxIhsdENKAznK/hzaMNjtzzIgw4QdluEhgpEgbqiNn81NCAqsVxx3W2nWr0Nw39tQVTF
j3hCHe5XqNEJeEgisS+yGDP6v68MOd7bFgboSw8TTuhOublFe8x+7ADdPJqlkxxm04FZNlRAS9aD
QVTkmmM9r4fsRliVUtcb0d5olonlKSXZN4lN3W/sGLo69j6PPaZJiTJd1HgeNzmRre+o8NSa/b1B
aW+jprl+MZTKuc0DaTXZUMM2x7dT/RhGCw7n0v2AkOXu57YrTzlmDYgA3k8T4Nkn0rrtEiSRXp46
zca7a1LCI5YOxJwhVNpWU72IARg4M3xzJLhXveQscPYNVtgb2ZpDLrw2Y/5GMDrrgn5cfLeP2+dq
TaqiMrP4loOL4xB5mALAkMJWpC/UU6uFy+chLcbfi9+Vxc4R+lWiM1EheCnrWbiU4reibPhHXbb2
q9wCC1o5RFu6Lc8W69AAB5qEIOMx52LrCLWBFRsnT5rVwISp2/p7O9gv3qQaL2k/mYfUMcNdVg3h
VwUawQSU5nu9IDlaDHN3S9TcuE5kO4O6mYqHKRZqu48imGgFKC/0MMbwqLUpXpGtHj7q64FdU30b
VyJbQrh/CwaWRXo74hpDo+zGFP2D8HVykteQB2HHgMCjHbRUcGnCXPA2R8rQNOZvRlWhtEkiHVeo
PtnHA4jwcLDELUHH4VbWAs3XNrSJRFC8N4i1mJsd0CcDE6Z7g2Jb9VUBuOnUBcq5Reu8G1GI1rJo
nLMNsfjr2H+31+oQD6hjvwYHyRLUPgjm6KDBdUUBa1RwR7WVC+RhcztGOYmftUHWyVZLY5uLWDt9
gMPWARqEvpIvzoPXgRB3HTP+rs7Zc1vXyksFtOvQLqa+y+pCeS8sJZAdZhy2N32dmhc5MiyA6kjr
FWxGnnNNJb/7ywqiszJmu9R4SGxLfyAiOe6iXMFB5O86edYkog7WcMZu9uYBDiE7o2GeXP6YjJUH
q8n0m1e+yIJR8oDwc0B/x6l0/nKauU+3rLuzrQmDb3MfVa/jI6Ma/HYOnb1skG8lBPuAhU+EyPzq
iu1AxVf6VrzNeL4/DJUW+ST0CTg3y7x36tbZym5uSIrANj3m3bX1/z3KGuL6tcd8STH04RFxouER
NgJSHwY+yWSSLvf6Pi5IFC+Ly3aQbrIhzVT1Qoj1KAfJej4vog/duIa4HOOBbDcR9tG1v6qW+i5F
dRJvj+6A80OJWuT7Nbd6c1rF3gwe+DojEt2xxTHqADLLeLCq9tdovtF30MM/jaj/weWi66fOn1QA
dFZpGmHh4hSHGHrepQFlQzdMD0WWqhs90wADt+511lBVk4pUyaDvIzV2r7Ik69cq2ctbRLj/TPzq
RQngz7TFl2rWwyclfwYkDOVlPSxYMm2Seop3sghcdLVRrud9nSwIW7r9pdW6+cFacoQsyboHUKqW
o2yMnWne4cJcbGUrfrfTOS/w4ZGtTY6i1wyOSzbKKpgWQG3N+UGWrJAYQ9heQrY3hb5Z/aaz1U5j
AFC6yQCkB7J496v+NLqR5Wnt09ZKF0hPa9VxJ7jR2vzFdZHt1BWMTFnyLl8UWD1sJqbXeS3JKlXX
35CJza6yf8tfdo9NPLPO2sMFRvQ0CJMAPhfzIFMgsgFSTMdGR49v2GOxBJx4+lTZ06zarB7N+Epe
St3whsYnZO10FrY+z82nqRkqwJV6Gsz5jN+eMuAS0L9HneU9piebh82TA7c7m2eyrVnu7E2i6zvX
8eydWWbvVVIpgPRtJRCkJw+kY48IAcdPXsjDXYOj+M0l0G12KDRrummgcWFON3mmWMCN6goBR93m
Z02UMce+vVpFj72A+BOzNKFYImdMyaMa4nbchubGLXWiuOmKJD8409PsrSsiD2nfiNdHAmMuT4be
LMGrHsPyRj7jxP0/+cDY/iyR2HuuVCM6Rm7+4Q3RHyKJvH0Ya94hDRViW2yHmSVj/kXLqxXP2d5e
0QxuOx2TpuKzop/jxtgUm5Y/Iyf1WMFE3AlkD9IQ9HmtvfSG9s3TdNdXQYRtzD4k2qk4fmOQIFJn
gD9j1AfDyN1DlKDAc6rDtgvNEPXR81Tkz8kT+voiIACRiNgCenYgnlZTuyHTsR3HnnlZzZLzBGzR
F2V37QnHR0Ts/0qtAonZ2ui2UanVu6pTcn80AZjq2RCgKwnQKf7Q7H75o6v7Pf6Fx3axHoyqUc9e
C7aVyWnYenFT+Fo8/wz7P5oC9WX2vj+Qwua7aD9QGdwnXvF1yAGT6FUPFbd81kGr+WODubyufI2K
NLCammml7rAfE+YfWfGO7tfO4JspPEzzJqf9obJM2FjmG2yA+gTkmN0JZi++mQyEDBRlDPSlyABY
Wd/0WF8AfLOm9OJSBHT4gEy6rQom2DnHbKqu0ltsg6xeIvJ2VopHwVT2e9CifyhjUbz04c8aCd09
JLRXhego64TlVk0EkPJ4FZyaMiaPxdmomn4Dj8knWWpUmQgvAJEcf2RJ1Ny02cAMLXvph0F7NZzT
AIIyUELxosEL2ZQoG2wmngFEPM0j9uI3c5lOpVBx4krz29jh+aRBkdkuKT8Gid5hH4MnPcXR0au7
raNjnhiWDRY55vjUa3HD4rOr97GN6OAw9I9APzZmM4+gkM2TVrqKr8ZxDtKu/+IsJQnLuVw2fVg0
J5GMx6YHm4vUEqlZ4OtKrx7GEY5ZaRYAX8F1IVtPtj92sFCpSBN1PW5xA64McWjfXAeYM645oq/t
fdfHaGfGamCDgBRILxyWBR6DiQWQr4WFdmJb7gZjr7B0D5sjMWzfrLsZFId6SjwBP7yuY31bz3V7
6lOE0x/kaQ3vLfN/a1t0lYqitId9q/bHsiLQBTqSUfIqmmz+vECER1AS6n4+LeMeskcB29lsfKze
J3Q0lvYkvFjfWb36oOpVfQJIvnCHxS52KeyPN+0MyKTX5x/MVTY0mcV7asWqJs/KwGf2i062jrhC
EQVh5eBBlbl/PePn9JG4bOBmp479Qv+u284XEfa+Tk7vGMFV3TrJ8GfV8vMIb3msTBsB3wrtZjLw
ZbGKZA/eQ5OlMfrBGK/a4qWIl3qb9QCRm/5H7qBZAlDXQTa1qraLErsPQxMe88VVvoQI/IZzfNaM
/rWwunKHcslHV2TK1glbfjyEHVH/Ga6qLQZS+CSqtbb80sbDt6gxO5QMY3uf2iRUqrHfhUNTBLzf
9Jzn096L+ULyCs0WPbeGa13yZWmZeMlH8vp6zdYlFPs0yXcLAeWDLdpLnpdI+6Tl61ipgVi9YfCp
xCYKzzQymumuK8NLU6EqkXIzqtrwWIXae6w7hGra5qyy3wj6ZRi2MBetk6Irgph9ah4zgchF09U/
hVaWPp7Uhtr8RKUn8SczwZq8zTBMjZ66wtAOKPQ2UW9tUEAunfaLmom32lRj3zMmtr5ufosdO9o1
xoi+cAQ2tfHyo66xSEjd9L1rvMXvU3cOnPZSdZnv2rPtC6/A8D2v3F1JuufWA1lsora7FVZPNBc5
EsTU4GF1QkWTsu1fieknvhisd6OMYGQRcnoQqncYMzRP3PZUKvMPz0H/yvI+rDHH/tMYjwWZJz8W
pIuZnKdgtoDzlbrnBoShpwM7r4zsGmo2WV6fk7HjGexO5g7zDN3vV6dPI9PeIHRPYFebizm73iap
BrwzUsipYkzO8jAIKzmTHT1neWNDHbZzYLzDFzeFYEFkyc9txe+75mdiWG/WOP/Z6B05sNi8AMY+
V7AQnZk4omm79QYdhK8tZqNbp8hekBW3bhPTvd81WXOoojZ/zGdweErcP4l+8c0+z7Y5i7qNDjEL
UawEhy9tBEub20Gv4axc68JAEMhND03uRhdsaULUfoz4vHi5dQxZqZ1EnGqnZDRgaMbFci6TdDwU
iCBfgIYbe02I+TrEecRiFlor8Jh6N4wYI5Jr0rZVkjqPeRfF26i51j20HlPYJFMxgEQ7gyVxUeNz
GCP+G6woyKBLVfLmJpB4SwjrxTY87AIXUb+27WFQbPwGisR97UjaB41j9ajtx2gM98CAjBlLJiTy
1a9Lzc5Jq4fyXanJiXppNx0ry7Q2UF5bv+Nx+T5ZMH1ieC3v0Io7wMlgH8Cp4vrXC+OdCQxnRaha
75Pd93j4ChVvTQv/DOIi7xGCKD6P9fGdeDobtrQe3jUvHPwclNS7ZyGFZC1u8x6VPCLQMazfoZBN
iGoj8RYpxgnDQf2G/qRHQMIJN7KYiEW/FQosoil+X7q0CuAlmWC6o25XmxOTrGmeYps9cRiZw61D
xPXW8lnPk9vsAJyxV2YC2lReDtUyc6wra20iSt6jsjTKS5fylY1mMNi8SySGUqS8pxGNZERh+shY
o6Co+QCNAvYb4aBnT6YW2EDGd6qqtBintH+4Q0aKGW0QOP7lF3I6825AT2QDUsgOcMMy/EEzsofa
Gh1/FqmxTQkB+4Y17PUy9fAkT8bdUt2GtJ4PfZuEt4XPoiT2BcziaxaH4pFAau+jScWU1SjqA1Lo
KPoVy6NtzkzYZTMHBBJA16HcTWKKnaw6JH0AmaHbGasJal8kAYz49MEe+/LoLTitIu2IB0u1fCv7
Ep+RctnXuPJt58p7Axy86ZsxgfjC/R8uIH7n2hV8FBtsCIbD3QJa27G3YRpHfpgRaG0bdHAEp7sk
gTIkQjS+tDF7tJX0pq+P7igjcGXnfbPp0Q5V0GFj4hYQHwgIoMUaWkHv5Y6v5iWJSKaHLgnt57Hy
CKpb+a7tjcofS4IapRe5mxQDOL8ls7xt48rezG4znBDqsK+J0BL+dAu4hZZwmWbyQC1YQj84ZXIp
jBqQrnGZkabbDtacnOF21HsW/hbv7AHdtPqgoZghlDY8d9yqiENVf5rO0mPEJqzDgBRNHCeEkGdH
23ZdWO7LSGSBmby2tlY/RvOk+0TUvvH0JsM8ivlUWP4wD5Uft5HyYFdtf5vsSfEL0vXXVowiQLOZ
D656pxjrjaIkzJN2zSPRbsANPcCfskGBsrAw0HY0DWV6NC99RGldVUtv0Bt3/CWmW9eSbcRG0TtF
oYtjau5eEXLfD5GS+YOrPpgEdLaGPc++1imnzitfhbCdS9EpP5qJH2qyNONqVnWxbef0r9YAv9Mg
Ko5zzmPZN8klG8bJV5LZ8SdcBjrmfVQhmFZUOz9h5B1u5xD3IDHAlO7DENM1pDuEo/wwJ3M8myHw
ramKg7ifrKAV/E/6Ss9PihiggBoERuepPLrzgDOIW9YXNMduasOWygAqYmCJqGO5AViWFZnI7XMz
eTi6TCyetGZo95Bst/GkQFmrxXLIrawFWlm9dG35pKgA3hDYbvdO235oItMDo9FM7rCMm88zH5Z+
giW3REc3wrVojYn2Q5xukYNmBR9p80Zl91F5sTjBUVLJXi3f2tYAK8eyYMNNAYcCn/VgmSbch3rv
IwsL0++cgVgHMk1ThjZ0az+QKp1uEyBDNIvaXeZGbw5iNdvJ03EzFdl2mSKbzfDAFzQMYmdHoboV
TvaGIdC0qQmZbZFcVbdZDJqwVCKEVvTqUkzoYbUhU1Rum4bvIAm3U5LBCbo86QIRxnticNkpRXrX
VnX7zBr/gtllh4x58mhomrKvuJH8cH7MAHCMeSKeWvazkUWi2XDJmwh4JV3dsmNVG52VPju7yoim
fV7Z2iYBYOMLFznZ5CESk8Xyph2CHITkxnLSp9gTZ9tym22HRC5561zdDdDxDoujejB+ETnhGQ6V
ZkjzXY/w+9LbJXJeCV4M6Knvwlndto7b+NCVs13oWTxJQhFtUXn60NDd2dZ9O37RcsJCOeybWtex
+vI8PEsNhL/qMJk2mD9+4adyibG4fxD+zHZCweliNjZOBkYmIigHWt9pcDRpELTTwxyYzyTeYuIz
8FwDBWwgoPauCQaWFLvaQsG8RgkCdHjZPdcZFC6DRKBHzr+ZQNBnkzn7Kitps8cajOfPd2QWxrNI
siclrJdgULXwKlrjwzbJwy9DdUr6VByLmce1qQDnKslmVM7ZYZcJ9fSM9+5Gw4UuqGsNRaQyhDoX
glNK21OnF4C8pgxNx6j2QwRW96rCnmWorebzYC2gIMwyxxrJtp5CL112cDQxw0ghpPaLwk59yhOA
AF59xPKyP02jGE7y7H6IbLM/5QnQKTg1zNQO4Xbw7fu5yNw9P251MjK1OtnEu3bdUt5mxH5PSCIt
pyRn0+bBSwrk1dyOZECfTfuaBCMyNGeiF65PqP8mNK85pXXx1rg5AZTCHJvDEudskT1YzW42I0vc
z6fR6NEyd1q8cG0tz33LQp1FL8zjoKyGeNV+mpfixCxSsAmawq3Vl292DCqgG6KS6xNqafHZzc0y
UOIyZi/lhid5YPnKOjRObxZh912oqM1p6Rv0skZr3/A4PDVqCnYxZlnq1035kqTdn21X9J/flTyT
X1O8WGifz+HiovzSi324ulHKfYY8c9fias3H771pqmLiTXOwp3A82dErpKaKB91WQ+qf3QVZWc9J
3owiKrSgVev02HULCfdlo43pk6Z4CW72fDCSbxYylChBsIJv2zAMeEitb6B+GMr2lio8LpDQDeJ0
DnM/VsNwv2T1YWxrhBUKXBGT+Dh28BIVFmvAYCfjJN8BYh7khZ3llbRdhV+F4S6BPG21uGL7Gxp+
3AGiRCoE+vdLWXhsrUaTeA2GVCeADvpJwDEPKgceW/3dXbLvxF1cvtkQDblBt1x2x5TxwMIGNRZH
+VtV+lSemvUgi/JgIubB33z9Kf+tOcSI/rfeo+O1u3kUBBeLvVaNAWbLH2xO+qA1UYXb2oqJwEiR
HoY690jq0CGq8P8u3QSx9NlvvAZ8pnBqIHccBhB/u/kvgacEGcBJU7pLmPXxMVP+h7HzWpIbx8L0
EzGC3tymd2Uys0pq9Q1DUkmg9/7p9yOyZ6io7dnYGwQBgqwsGhA45zcpcu4vLTaBuzbsrplfXGLG
gRMq2TikFel35OQEgfIamlaLx+ykv9RowxMOV9ytE1fKCmA06QQRTTe/TDPG7indab24OmTF/PSO
7/p7pbrGvpvDBKplpadBIBNZVfp51LC22UNEcO5txTvsdS54yTR/8yQNEvuBTECk7Pqjktsxr447
PgcjgmyWo9TMmogzeog3lF1y8tUAXe5GYVoFGevMpTmiBaNYq4ms80oZAGm5hr6KPWHeUTzKiiI+
efn0wc3GnwbQ6tHsM7w19ajZhKTI9L7xnvtgMvYElQtYY+uIJcTGqur8RU0hNXYso9ZBUkSrNhH5
ixWRcUbICtH+bA/RftqQhfHoheCzMaBsi8eN7k7xX6D+q7OfReYaS+RsUytTeYkRzjC0XPlSMMzu
nKFyjwm+RFe8M8lJW1Pzc4iDvTM1eM835t1xgnzPK5AdfOLoX/LMRzEhUr63vlmskaftQIwGybOi
su6pvW5bJGHwXRThO5GkNQ7c5rdOBFcEUZ1faUA8je+Cnin2S+IzfclEVK4qFds2s7Z/EJl3iQUw
Rjlq0x4IltxIDcJxaUuIVkRLNrmo46OO4vzGSc3pgIrptJ9IHWxAaRqbSWnqLdPHTV700V4t53iH
R0QqI9LaBK39DNAfu8Kgu2XwSYwoD7/5SmHDBCeZoN/jQs1n8kq4VQ17utW9+q2ptb+yvilRJ4cw
SbafPAxeLZEbeegA9dkGzeX4GkRxCrk1Hhmkts2YJucyLfqzNUfvRqC+vVGVB6+rlHesr7eBZxBS
hbG38dtkO4hIvIMU/BFgNPVkVrryZqiWgn2G2m/dNgXZaOXhLqkG91tF/LryXLD1tT+eCXyKTWIi
p9SRQT6gyL9xUXL/Xnu9sXZiR3thBWAcqyKs9zXcs3toNrDeyYT/qpAPtrzoo8KQmPm0Zly9PClm
7xHz4BldcDVKn9CGEmQ/k+IXsgIhOdKwWE2V7d1BG/s7EToQhssJj60pnl4IMXyMenOcxqC593Xj
XluELcIMPDNG09UeJXCGI5n/TvixJ5nzjsmlJaul/tgte8pGWZeF7L4cvbT96ynkbnvy5TiPWJly
FEQ+YX/MpsaPzbzH+FjW5Zb83nShSidZ/2Nz2b90l22y+NQmzyPbRq3JNoZaDCvWdgnab1lW8FGd
N1WHKQzh1P+0Gp3JhGDenyhAdrf4sf1Tfxz6KIORNKBiKTsRB+VJFsX8me3NHPExWTfr8T911KuZ
RXbRJR91cbM0ldfBTY01ICJxk21FajO6R2a/l22yUOGmq2HvXx5NqR2/Coax5aAG58ajiZr/o03u
yOqpIr8zax3PJ3+0RUq90rROPS5trDjXiNkbL7mZaNvQLcTeKpAaz5XSelYLU332Uy/k0zc03ytX
+5ICRL7rqjKcJj9ItzYGRNd8nFg+iXGFxFv+LQRxsY8wgDyQGIG1DDsRk72NpnvdpqsSYil+9mTn
XX0xo2Tv8o094+TJFGmKkyPMsX3Mkv+cIdm6R9zlPasS5xn6obpVWHYxrAj7qW+GiBm++hQPzQkx
lPSMe2+ApQ5AblBU09bwNBvTkxT9uHz6HjjITnKhvTsB/aesqdRv6K1lm6C3s606aa+km1uWmC0y
jXk8rGvUDfdmlZPpURFk0nSIcky9N3HXqe+l0wMYbeKZTUEkKcEfCgsqYfwVFR9G3daslAE0tsL6
MvVmsUnhzt2SEJGCYsh/EMsfz7KpEnr77CXpUdZkAVFY7Gqo3xvZX7Y1rf7uWV11kbUuzCcyTMNT
04weOLUm2ORp3N+ywM+gwYb9VhF9f5NtYc5kF3DUs6x5uHKewzL9hQzNPx2mAalqopJgUOZzyCLV
f4e9FVzlabxiCo8q1oWrpUPXYvdgKlVylG0l7+2lUfxnryaHP+Yb9BLFqzalKiae8bhzXDGHJxi2
ZZuwwmuakUGVTVbegbpN8p9yXJdNYT+Na7XQ9L2sRmOd30ai4o8zZFhg6wCVJOZVglyBg75GReQc
oprxFcmW/4BuH13qifm55n9d2j/3I8SfAYc09J0839Kx08L7QDaOlU3ar1Fwyp+QDDSPxjDr55Th
sJJtsuhyNX9q5kJECnBOfZxmzSeoOf/dsXTW4sk5FLr6ujTJrTHx86elzY3SX6pXMfupQm/lVnX0
lOukjAPMeh9bS5utNIAIKu8keyhkmB7dMlEmB0UHDNPoqI5HhYkZipo274JA0NZnzrCTVS3IU9wQ
WnjXjlW/B74/g3zmWOHcOeyD9BAFAaDqudoHbYFjMDgTpJpYewX2u+El4NtykwjzXDVJqh/0GuR+
07f2+5BV/SFQmLHJvclQx4emKsaNMOHKd43tnPyKSYkdE51TFS1AJC2x35wuYwnmBV9kzUq1+D7n
CWQtdH37zTAtVJKa9Cqb8lYwm0iL6SKrIKbMNR6O30p0Hjb6UHpvVtgpSIKFytbyPPdNY2p0UDMm
dbKaI/WC/hqTHNnZYLh4hcFwljt9EB1vX3Ue627djwbvVVG8qvNJ44bpbuN52UV2xJaYOd3Y4oyE
ceFKtvV8ebZBjQqVx/reC4sOEg2fvEF+2OS3ydUdn3DnnMZpOugia8PWp4OT1LvA6RKwnyLcZ6iF
vIn+WhRVuvMUjKGTfta97O07QQKL5K/WbnNQWe9K3BGdStSvrYj5uo9Z+m5pw8g8n1EO05iEubjh
nKcQujM6osl7pwwkWzz/C3LQWHAMiD97rbmXtbLoqzfHODI6hlsbL0sHVNDJ0XUP+laMFHXmB+/1
QCQrKUlJQaPRD1omnHVATmCO8jnrDqTLNkzMdkcYa46NuUzn0/vYGtna1FNx8PQN4qPuqz37wchC
Tw6GqbwYWfW11RWseNxyfOFHI8ORD8SrE9YuigEtMiJ5vBZ2AdVQR0MQ1az8e5N1r75fqm84GUrE
zaoyPf+eEteKS+bqqlJyfUYNdNFcyK1gnmPYufkkMpE8mrTBD0+K0d2iOvlZ2K5xqLGxeA4s9OFG
prjntEz/Yu5d/3TN4LkbUu0XNhu72KstFksv9TitmJBn5LCbBriEFa88xJW/ihl/HWTVSuCN8W5G
9TEEyPtTSxGGU14TbExuup2fUebNdrlGnDZTomzr9lFB0jv8yqSv3HcuRIag8QL06ePm1ezyikCA
Hf6sgu+qmOy9V2szOj9zN6NKjDCLghzjbJegrQoy1p706xT12VvfRjO7MAlOspqU6I0CmrjAvLdf
/XYkD9X2JVwNY3gNK3Pml0X1DlRwdKhLNEIsJTtg94SJQ2JXB4J+1dacaeWszI0bU3/+/EQOkgTF
BhDUNlJI9JPUSlaR3oQEb+yVqV9xHbyJiRHIYKjdCV/PcfvOQH0pWvGuOw2atWl2tVitvXeTq12b
Wt/JfUifeucWD+3VYH+0DM7vZuB497RAnh+LjPfOMkZctDFhnvcNCMERa8bVdK6p6C3eyo7I/Vzr
SBbfMpx4ZQ094OJWe/Eu8AvrvclLzHazdC/3tZ6lXh2/OjxqhVlem346mmqsImuhH+IymZ7TuWjU
/jxFjU64hlrR1t2ucxUbLSPdfh50zWHNO6YrIjpoBshGY94TWXxjxjE9p3plP6u9xl5/bKatGYYd
grVzXe6SBQlMbJ66Z1l5nCota4ukak4YNe2DQ9+lhCXrAMM016oCCEMoh8lqPv8BkgA2R8+wZ7IW
wImoDo1O78lVp2MbjG+PqtyjVUV3Cq34OU26v8w8yo8pEa/nriv/KVDAdLb4ypXrTzt61RuedH7K
0rcxHM1Y1YNWrgCQIy0ynyVsCAYNeoRggOmLFyN2h13QQabUElW88CZBErC7abzMHkayTfZzsQZ6
kVW3NF9h3BFlmI9f2qeyRr6oshV0GUXFVM7XNsHoBzBOKbKoyQAYQ7Hsk4Ik8twWmoyeCAEJ4Bx2
85Za2Xvhl8GzrHne6M/QShzJ5519Eyl7pbcjFtJZ+6bamf5k4/sBYqQB9EKPElgqi+O7rAQVOSb0
6qeLrGoNUA7IeMleVosxi45+74Ecno9ExjN9mfrw8Ydlk22N67BKxE3WrLQnxNqjiSKrId7vW9uc
A9Hz4YFtFSe4GPZKVhPdsV4rKLiyJn9fI/RDYqfVq/zt6YzzGqxIwU9z/t0zsGjUtWIrqwXm8jya
GW438rfZKTJIEUJQc02eLfS716QgxEtimdSapWXqWinr6mSTLCCQPJaM1WZeH1SbzJDA/PPdGfJx
FQnhfAdAfK7YwpOO96m2pt/ELb6MREK/FS10EZLywR2fbz71TA1XeHQWzyA4kkOR2/6pMabg7PtK
eCAPmR1yRDxf9DT6kiDP9tGMzs0c8Wt33OIjS3Mby+V4OGkFpsZuBPqG2E/4cSQRXxPBZ2GgCTd6
ToYsAokjxJkU6T4apjd7yowVcpzAN4rEfmqmNp9WaanxePOmdkn6IgvFtpMXoqFIZPvfHRQe110M
A93tS/JpouwAXAE9h0OnorHZwmLxmuEMWH46VnX5A9tM5Whp6fhmtSWP3fCq4Qf/Bd+1n9nkrknQ
o9xd+LvADn6VbRq/hFGIbm3iKDto+uqXwoo0Jq3NTnN1+z2w96TEkq/GNPU7QwmjraskZ6F4P5mu
qyezCn+ZYf6jHQKT9E7pHDQQo2TZXIyzEBobqihBgQnygxcY8d89SaJktFygSCXJSocXOy4Hb6MH
pJdKgAC3PN8TkY9I+WF63mQR5i+oE5Ml0L6Wk/AOlkfmE+B7si0D5DFNB7BSDxa+rjv/Yv3twvp+
7jPtZqj1CSJ6uSILJXZqTkTMQu6SwMtAvFdlbl45xssw/K3jeGJc88Z2D2PaIn84AFCu1sQZlYOm
kFeD01Tu4M7ryIP4xuknUA/1OSECtkFfyd5kdjb7yE5HPo9IbNriW5m61X3S+WjTpL84JO4BdzsB
EVMKxRyCy+BFP8cM08WhRzsXq8XfEzSYotE93ABFvba6oLmSvNX2VmkFJ2FlROXDwt2ITDW+gPz8
0VtR8dtEBZNc0K+wbUvI3wHB+rxAHKJv2pWKSN0R577+puZa+FqCUpE1WZRWo+0gzhMcm3vIwi90
kC6Dd/Yhq9yQUdGA/UUHsBHbCC+Gl04z1ftIanXr6eS6ZdVCSPE5jdCCn3d2oAvvvQEZe7C7i2wy
YB/sndAuN7Uba3evMxpQngCI5pps0gwLwbcmiU/ygPnrczT4MjN3CQ+55s9qn0V7H30grWZYXGUN
TyqxTVwfC51558DKhnx1c5I1T9fae6gkIAQcJOllm45HyLHzMhsWDQfIgknJjlcDe9H5AOEq4zYu
YxU0Aj2YVUevrU72Yd6pzMXQE/hTIA0cZQ9C3f3Jz1GBWk4p3OSE+Gr8+M1p2Ofr0BvvY0S4Y7Q0
/V77WKNlVXBK0oAvXd5Ev+3GRleaudPNCexb0n8UeOK+EdNcj4Y1YE2SGW/FUPwMYoQm5D5CtOoa
cUrvAGLUfLM1/AyVzuu3sm9m6OJUYlOzlnt7lUwP9uvW3jdf+d4XgGGqMT15ATMIqGjhTRaIo+Tb
MvbzbfzfNn0M05UoPcS7bT28jWIA5eV7aH+b+yQIjbubt8Y9nhQGfTAtR1mNFK89ahPwENlF623j
zgdsdNLw0T+rSSMPqLQe7PnwUlQ74O4+guhw20qldW6yiKOa0a7uh6MjIufWoI3+PEQKNHMdAFpu
CtjRONLsZWcigsEVLTnWNH6TrUH91lsu0LAF2PzP+ar2d54q/hZmP8AobFNucOl0LO7q9lGVbY1Z
bSqN75msYWKa76cSgN2jqvscNaV7H+DGi2wajIl0Xhup2HqU4i7bxsk/aRkvhqxVjdIdGqvK6cEf
lUVnjy8F4JCnRxMsSBytem9lOFn46ri85g3aWfaomytyu2SKjV7cZOGpwV7NjelZ1gbfrZ/Dyt3n
ehLG66meo8BV6azk3jzkK59YOqGzOo52S5vhxb88VeWj1xX1VQthlf1y8BYdavUmC54jFDw6stVL
m2/271WoDhcUfdRbJ/zoUmn2X0uHmHUKyht1vV/aXOzKmuFx0rrrEaxARmhtDfZ40cPotRm89Jlv
YPpMCv3UQYI4yRpGmba6kpteEty0xmyOf7TJw6w6/1E1vthoRZkC8smcqyzciiihAyEAhjpthaoA
0iUXU/WbGI7qvYr84u7HBeE1Lwr3si0NM2KVERDzIMuL9Vj66opn3z/KzqaBR2uOSrFhAv8pVOyw
EobZrWjD6l5Nxa0hUPiE3mt1z2NEbs1A8dcqdFC8Hvqz05odF4CdAfCpDYlUkFKaXd3VsYpe6sg9
yp2yCZ8xjeB97R21sS+eR3M421XQcT974702++LkDVULKmgU6VMlim1WbBW1LzZ17VQbzRITwCO/
3pmK4Tx1MRSNqPPj2X5si4/b19rwc/jw3cUvuierEyi2B+Sk4CX88NtoZwUIHsQWK52cGYBXaOVh
CO2Pyc1AsFVHtRMwJ5QATLfa6ZuGOci6ZvaRefgL6elqAiW8HkIFIqnP11xm+8DHwK43waCrSn8C
MfGuVU64F3wQCHCrQNIBKXedflYntOYaTTFILsBOcpV9MuhfWHcx2IBe2BSG+py2yREzauVStgX0
2K53j2kHAc4w3qO6j1j+uayTQXumXeDep9TSTiMZbeIdDcFEI1+l2djAmVqpA066qBOTvh1xA/CK
Ll41E99IFsNPanfVgtp7nUX4RkgM9lia8B6FcTHrSN0pGKOs8vDLNE1vZIQ2YaMVu9xu3HOX4gZD
IIDNpRh7FOBtozwjWvYVhMWAC13T7QonwMdV1/3nLvvgNMEJuRVjhe5zv3ZMg8xtrmiXlLlqag3q
1Ug4c1+m09lCcFYEgERSBcvFWIeTN8aHWuurU9X61Rb7yH5TO464JG41bdRG/yoG/ANATLVbMUHR
UKfiagH/uJa6+a5EYXlIUWu8IJMIroRvyjapneZS5DlREr2HvzX5a1GO3QUgwaGtEGRsqnidVcXe
SwfvmBljuUmYN7C0MoOVgZvWuurag1XOiEDRaluzt+MdAOEfSDV9n81EDyZZ8jVXq1sDh2vXqLMR
weO5sWsFuF7cNGeNEp0E4FpoSbBibw2+9oYN20b9Ucb6CK/OrM49QIOjMgc8jPoqZ9TaPK1misJj
1JIHSQKEWbIYyYiwb9R3Pf3e2cpzksDzRRxlnURX0Mu/J9coT+TfVL6EcYXmmnoa81K7mTA8TB57
0r121cfgb5xybWRBeGmzUpzEwAwj1Xh/xwBfnqQtkNvr56e3SAlZOR2aFE74jlEvE8yYGKpdVtU+
sMcfrqm6l8GNmzWhwCYgFPoAO+CtRm7Jdo6iC3CEEJBptAzTsryaIyVfIQJk6z4KP+q0wCU7NA98
y7sYxAryVtWOC/q7SrCIGQjDk33AlKMprVcCI/oqAl228aP67rk1HDO3xv1NNfJjUDEORoq5nvqu
XhctMYEqe0XTVL10YahdmrlwTAwrHUiYSbYKdOFvzRakXqDprFAUp2XsteqtiGN3DShrF+biQyHz
gBJDiKIQoYyfndUXXxpkzfloH9oMGzvHhdOkC3Ig6gA91WN6/CRqgDzTlRVJsybvWRbmM7bm6Qo3
gPckUgP+vGPNEOrNCLn4ZfAIsFd6O5IVFjeEVfh8NiUIJV9tweGb0WUAebnCNotZBYvCNlbh8JgN
wespETvbm9Vny+5DuH6KQJkBvNHVE0AMZgbw0N8HE1aNOoT5VatBZWp+9ZAGQ2C/29oDzlfZDlFn
Z2VmjbpGaDrfqnkLQrlVMGDRVAX5SPRihPBJLBTufSzH2xDY9YVQY7qe2hFRtLR5gb18I9Jcryz0
5I/eqIMC1X3r6NjuSfE776TEvnuyZpxOGbXfa9e7FCHDrFkrDGNJWR4mFJawUP27B4i6L9v2b7wP
DDjBttgqRTw+9XgVXRyCx/lMIBaJfk8c9wz+YWSWPfhcwf7vgVU70Q0BfCmKtrrR+qs6h0SRRiWB
ikaYZN0K61C6Zb6yYrvZA13PAcV5FqAbPgY7yMwnJyMppedobiEdey+s1iXKk2ubOIr2xdiY+64q
vb8S7w0uU6s2/s/JrjZw3vmWejNERvkZGt06s1Jx0geBP2Kp1htW6t6hA3i2t8CBgjshJaX4LN5a
CPeOlRP0UM0Nc8Ynb7D616RHo8ihhphMvG1M8Zalin1eirLPnUfVZuZ/tCsoYth8PVs+c0evt8Ax
uilAz9Lzdr7wvXXgob6mMfStWTKvdFXwKvqmcZ6qiLQps4+PJNO3mYjHkzoh34RQ1FWLxC9rdoiC
qnNBt1g+jKzO+BDPxSyeY2aDdlHNqrn2XTM+N9E8clPzCtFcq5Cpblkl+0I4arBOHG4jmLCj0rD+
aLuEmYcVfokTHZ1DM3+1jMHeDVnI+nsufPdp8lp4aI0Wbev2mjh1fApYHpwS3wk3Rg4BADZ2eLZs
86oLA/aGN/BEYffYg7givhdte6W6ThhUEthjcdbOAmdaepAYMHvOSEMVBpZoWrPXFQjM/xZKS76o
Q9s097DLMAIktfwCpMaQeg1hFvwaHGTP50SAMulb3cfWFcMtOBKYgXpwrEUHGmsU/ciK0+dYQiMX
BKWPPKj5uTbHVzWYBqgdvr0ZUKVZj3MVmYJx3ZncLDNxAZo5QQKvpEV6ctJAF3lmfgaRcehHGCnA
lZ5bs70qDf5PmRnFGx0TzWktMXPBTOC3wJ9tnX7M4BRM7vOQaBpTwTZ98UjNnaK6/DIBN3rHawO0
Yf496MPkXc1wifGaDzf3ebhllMCZQwXVpLPSSXigHM/VnmQx8gkDYOUpG1/2RgMce7VClgpgTx+k
wFhl5kmeBtfKt7AS2TGNCobsoXU2GHYDDyGlAAgun9Y5immhk9u8F/baZMh76jUovRVAAfzX+l1c
8/eQHPGfIgKsh3gKvgRIwSE+uhuxlts4zgDBfcYbAdDexBp3F/3fRFknXfWbdU1zbvp0Xw0Vn0lQ
gbGDpbUaQxJq4HFW1dEJvuVZYXxFQh5FzuGmx8I6JL1ymwgCzPRWdV+as/FA9LfaGofIGwKy9Rsv
mrxjEFrPEam0daIjq9SoGcJ/Bohx++ya+njRkuhtUFmlBqVARjGAMjybNJU+ujZxzd8DCvTloQAh
0qrd2SS8wXIV9kM4Ihl/t72j3YHtukhjKyMLAZNxWptx9VnS1Zs8sb1XWADOizq+TSD4Xg3ACHYm
6l0ZxV8LJgbIV4ZAKwuSqbI6JXrKnK9IAWgqyj5u3YD5k5EAf7E2mWiNdVnk3QF2RP7WmlV9GGCL
rGVVj50avHFl4Req1E9Ml/l/mtbe6IX4GG1l3OdRMp0R/njtJsDepmvHLwIplxdRaxWZYaQwnc5J
tlZll/sCGrghYGcoMRJzKT9vZmq4PVLBTkCSMRcrZxrSLavoF4M4B6P4Jk1f2gCw2PfMfsO0rDmm
M2ammHF1AQiLo+m8hDNutDJG9QgwIpiRpLIY9fCLohj+Nvpvk2yX3dP5tatOheC6eg10ulWaJ5QS
6FnrIKe1qhQbfzfiCHmwgreoBing34daJDsBndduDLhF/XBHqBx1QzzvHroaEiMkcUOpyYLBjRyU
vGfBDbmj9RNIksOP0a3FCVyWNW2ZrPJL5KZ8o60SLtlBbsYTESRYWPx7fZWD9nUbHQWhQtmPM6SQ
uWx6yjvg1qLG68FfxYo2xxFoFWCxtmRVvjlKtolVgUPuh9n1oJjnC1fPZ5RbCz7R1mJ12kqoomwc
pnRMD7Jn6DRcGWQRxT/HN/NJZC8tUMeV7aTJRv7KGK1pErAIn82ufntRq3upMOJ4a0ju/REM5892
vn+DGTqHDDVqmQOWRSyvv9yMWCKT0sL4TlbTtNwHhaLjPzP/pgzcp8A74yD/pPwZOC8HYdkjTtKV
W68oPuRxySDgmM+38XGHZaPES2U+WRdrJo0ubUOht3ukVvBkAvTxwP7KpwHaLRnqYUyGrapX3yUe
WBY9MOq2gl9HPBXJkbTsbcyISidhjHfrrUx6P3BegSr+7mAubr064I7aSIjumri+y3tvx+5LT9xn
N1UGw7rVh+jtMXUnvZWfEoflXxOg2bbcNLDDOhDqWmzk7ZJ3Q24VeHzGK7kpnwIr0H3yyu3Ky7vs
hK+jB/pMbs4FRASeDWVf4vXO2NLHE0AEYM5YDWME+semPNrBkQIksmtkp8fmlHSgoezwIP/eUNfE
qOtN1MRfp0E/ySv3uEpQS1e5lYwbea3lVYmbnPV/oyG+MmMA5D2RR8gt2fZ4HGRdFkaCY0jdBkA0
EX3s25u88Y9HU16a5WmQeyoin6sSDPtGXgr5I/Wu4vo0ItfXRNCZ5Vrlj2a2DUHu8nF9zczpJoBX
xi5lNsBTd9fKrIFpG+yyCaJzo483fR465Gc7jWxnP4kJJDB2fCsVOidKuDV6Qlac5f/XH/7jN8hN
bK8gu+uB/uj5uHuoyeBQ2hn6Rg4B8vveIjd+sAFkDbcELu/j4j7gFH+8NX+AKj5fQYM0Xh7Cmpzq
nRFk2rSN3OBvpU3V7XKFGQRPuuNC6V4GF7V7TTGx3Mnf0vnlS2JP6g6Nxm5a12lwaXpdAeYxj0Pz
ay2PlFv/s81riwnhgCDeyCehi5IdUxiWLvODoA9IO5lwrJfHZ+5glxMdTH3dI8F2kE/w0Fr9Ycws
liXlNnN6jI/cGVz5P/+unSdHPwAr7GUGcIUZkLI8e1P05OozgNHI7WqWt2F4m4dl+STJ6tKWE/2Z
RyRLn5yt75Q9mJXk1REKY6TsL4vlbf3jEX1syv1T6fUHrzbX8kl4HIKtwF750tQkCORYyIK93qPQ
fVze8OVZlm2yKuanUO26XQ1Ibx844U7uM+XDLnssx39+BGVd3jW59ThG1h+bn/bL6qe2x2NblLb9
z9CDrRwJ/sQ8CrhyqwR4TJ4AcutsEM7zh0P3IJoKnYXqqO/woSBPz7xA3vHe1jEGdV6yqbk6zA1Y
H150IhaTmuOxHV8zQCl91Z6tGas6DcU16912Z5oTU4laVzeqyInddAjMrEjw7iTvYMxmu0hz6quN
CIsXB/Pi5cbLvyqrj9dpqcvG5TH5dEjeJ82hw35QPoyyqObhWm7pMfQlM4LzJK++PEkOnnEEs8Jj
1/nQ6tfyLYHVTqvc/KO1d42/MgsRJbluGXEN3kKq+2ZLLkXABWsjJTkSB4caEs34hiHW38MOuDsy
Jlt5jWUhb3s0T08QymWNPCY/slE/eZGR7tRpOMdmgUCZ1x7kIKMxajdwdgvUczdBLh5fAKP5gJSf
HuUJ5Z2XW4z0zcyGscP+Y+q9V8zi3Adm2Y/tu4/n2S6TT8QyGKia6hw5bvl9ejNom26EeL9cxSJ1
GEnj+TOTuqm18S3oQpJUAi/gL3DJBjNxD/lR2YXcGpQTA12UQbO2Dx0zOdkCr1vuR9c5jgBzyOfu
oUeiURza6xTHsMfs6rGKCjWRk3PTtccgDJf6uTJiYyfPL3+Xb4fDsdFfJiNrdqppXOVdXW6t3Mra
9mdkjOFqyHOU/qGQ/7NAWwYORX77Zf0xsWN5WuBIw/IBjP9WS+0Mdn6T9U8IspsHoGnlSbJ2+rAt
TzwLv4sgTR/3V96JZYxZbgwf6F8J9Exz9KqNBUEaWQzHwOEk5yVwGcE3KARuCy6ZvDPysRYqsUcL
eLCf4xvy38FcdlhG9OVOPh7oebxfLsKyV27JLv/vUzFXG2AvPS1DvfwxsvqYiy91ufVonEJsP5jQ
IswgJ7pKax9UPBZlF/lnH1MuuYnDJq/aY5O89j+w+seHUv7OP2YZj2OLzF0DC7iQEMQegw+9nL+S
HCF0LV+TKUcOZi1G82+0VognB118yOsgULey+2PTn7+gIWCQViSPeZx8UuWMbimWtnFKSTloKEVq
wMTmSZj8d5bigZKU9T/mso9fX0wDTJynIUfXrWO7Bp6+s8lSTWv0enOSUD9c+UPM6qS7unqU0zI5
qZNbsnicep4WyiqJIDSvBQSQpbPsslTl1lIst3FpW/7Gp2PD7L1FqIMxjDFTDpwtQIDsIOvyzeOK
xyzj5/2PHz8VWr4KlV79Yxopb+HjyZu+C4j2R/m4hijpApqe70HQtkhuyCfl3zfl0Y+hClBOfXCL
ZPOZCiJgiixLuE+cEEnwkHuXHcsaUO6QxdJPVnv/Z69V2fHx6+cn+UH2WN6Zx3zm8TDLVk/PWvIn
/33v5Najl9z8XJcHPc76R6/Pf+DzUYpGYqOx37QJqVk5riyzB3nsv7UtXeTexzxbbi6FvB9LVW7J
4/7nWf9YzsjesuOnP/VvbZ/O+ukviXnAx2iuagMYffMrjoczuYpyeqxV5QsvC0IpkDOhEbF4n8Ns
S7G0TSmeoNDv6FM2BpuPTnK4lSdfuv6xR276pgAhRAr+8UTLl0W+J8vLsrxU/7NtOUy+d7Lfv7X9
/57Kn7KZ3J9HoP2GjYtDG9PaeS4sP1xL8VjJLvU/YhX/1v1T22M9MZ/28RfkeT71efyFPvYumtL/
VlsvWMuhQa5B5dbyjZZjyFKVW8uEbOn8qe1TVfbzOwQDup9ahSRCnNsQ+Xg5yb0zvZWP8GNTtsr6
RCibZXVapjvdy+/L8A6YCtr4UlemmUYu63LkZy4kiChZqeU+Qke+sJppLYcHov9IstYoA/9DV3sM
GrZKDEGOLnkxQcJE/G3zb8Pt8ig4ctG/9Fkeg6Xt0+Miq3LvIOqEkIUL06tXJ3PTOnoyreX6NwZg
QLgoHt7+D2Pntds4k63RJyLAHG4lKgdLzvYN0e1uM+fMpz+LpX9GPY0Z4NwQrEBKpkWyatf+1uc3
fbi+3fHiotw3t8fqvSwu1/8siob7rSuKPoGUfx7fovzXGUTdlMbkTigxt9H9YX8bWN/axf/nfmSN
VwmTt3RnEBjR5gjJHzPHezdxrNiIgcG9KPb+6iceove6P/5w0fLXIb1TSqtJO5EVeKmQUuAaIHoQ
KdcUMjnmF1eBI17zJB5dXhqn6VZcmSLusnQ7ydaiTi1jK272+3/0du//Ecz8Y6hw7yr2xL83zDsi
erdOtyBXZgE90aIQTIoKK7ufnILlGGguyngWt+gtTil+AcOkRvW7uJH/iWpVsr/COpulk5rFwSxL
dzGIYFTiiNbEpqpZrVzcy57hS/DPAmNRzNxhazIwIOOBfI98GKrib3TVOwjNtsECQCjDrhFXVfxf
qhQpk1rmz0WEzkToydX5Hzw1QHeaWzzzr8svLuof/6Lb1PV21cWcRezebvOQxcnJ0ceVuMriY+8b
8QXuRXFh/6q7zepEy99izntP0Xz/k9QgUJcm1noLbAyxivMz77XNo2GjAQJcqShmKSI9A0Ca7/CZ
pNVQWTvTLDA9c6vjkOapxjHeTZX/FCrpRpnPIcdVeir8qlmIXlObDltpKnRX7lKS9Po+X9Qht7rY
OKmtL02HBE+FnKJjEttrOQyMbAUyCMNlZvYropJkDY/Wrlb9+gFNFmvNQGMRnqcW7kWRfEy84XnO
aH/0wcA+or+pXKhxA1QOiqIuBXiUxixPVAMUiMgsk8fIsSAL6u1pjGAhWKQtrFXW9jeO4U2XpKy/
0DtuO10pXodMx1Ur8T6zgiF5hQ/83vNlMsXT+rlzJuOHQ7SelV3PZ8FBaaDj9P3Cr6vqrZrI6WVK
XryocmIuIeqQXhWC7ZLz2RZAJ5Q8ZUYJv0mW3RJEMGSogjxujBjL8zC3EErCTKDHUSCIlU2dm8V5
GuPyLPbEJs1zC+5ZlgEWJghv5JHvFiX4IW/sP3QWzzaNPKP8UrnUsCOBxOHOAeCF7TFzi/II6rWM
4FPzMBKVIRi6TZqTE+Q0PfPhOrf3ZGqwvOYQbG+gfo3dGF76eYPQJbx4cvwJVlPaiaoixaQb7iJU
rhzwmWawWmP5lxoa9kVmJfSSSIqyHIfBZwZBQ2Q6pFYlJtcyw1IUD9nF2PftWYlb52GaN1VK2p7J
bwt1NT3uDYGaJkulsHBF61md0UfM5oZBhQvj/R7jcDrfSmRzQP61+M3djy9Dw3mAMhMuy6BZwD3V
VpZi6O441hmMN5Lpc03R96ZFqjNprYqrmmrcLLCCB4OBA3jhBMWxRGp3rOfNvcjvcxPnxFB70EYm
2rRC3WeTnmhLRdeUvdjko/+vyrwrpeXooHJ3goRgM1CD584jYdQ2h+4j7rN3jaV08sKR+3Nv6eiZ
yUwkWyEvocR002+WO9+CLFY/xjomWwEgzrM/pKRdw8F6mBTWko0xNg6lnXV7tYuabZJE+Zl/gYLk
v5Ef60Hix5Um+knWuucKatDJDuOH3ixrpK9S9Rh1LBxZwB5XoigaWAp9Ab+eraph0WHcsRjn7pGS
YMoXkcs1H8cKNlWWhOyWZ4b7x8FG9mklk34Qp6pqXTlbTrBFHIZTZwoWbc0Lp3Tv36Dx4+8gmOLb
eSttah7qtlllMlibpYfFcuenTxgVTgTt85q5sqkfEFrUj2jPuzOh450oYbTbPGJahxgqHYA1zT1E
naUVfx8U28+yDY8L10AStZH9ELGYdyUUdEf4ad2x6gkrFwm0E9FgQbLYgcGMyWbjUqi61GyAbSpL
URSXJ03k+VVlkRM2Xx9zGEh0KeeBXrQxh+/bn5PEmbcx8wrN2Xz9oE6TkZeODv70/GaGXoecInbF
pvQnFO73svi1DQ0IyT8qRbNoaRF3uP0DiTNk4Pn9grwuLBWKkoeSWr1XlR9sO7P3YbwH5WdRrEV7
1AfVOlGhNpWTZBGwlmzcwokH7mo/9I/tvOljuCe25m3+aOi6BDuZV98zoxUShuhQDCkehvNG7Ik6
nVk2lg0mRLVICWv8Bv9HR3HIrff96HbAHPD/c0hi9+RXyMrm79M0bQ7k9jqcC5lo4PKvbyd6iw8Z
80Ktj0kz6yhYdtSNBgUsRMpTOG8yABMnURw9D2Jh6PWI1+WI4PrcXMiQyxf3TmIPB70DL76WdWQO
jmyiKkFROnhijJK0t14NUvEhS4nWvw4VRfHBDdTRrQUI/Hao+LQ/jkhVfdUWJGj83TB/q7GIEDte
p9x8T7AnJXNpspNDM5bJwR5CEk4UyJttyjqjzGrFKs4D5Ukugv5oq9XPLFDkp97M5Sc1qM4tD9gz
a9MoXYAO8vbrNPhfVtWoB5PUklc75VQs5hSnBJrBa1hKb+iR/QfRqBf+ycsj8yLayBReJQjqHrO5
51C9xr2iPytemL8o8U504Z2TPsl1jfzyHFTJeOx8JTkN8wa4n9ov9Lhi16ynBc9ssvHmouiD0JSF
HM/+Lcc97qU2sUuUS8lr6lRwtBWtWYqi1tX9VsM11S10AyL+wjTa7hEbK9BFxqCuQgSVr3WHLYKM
Xm8z6ytfSQUrXDP19O2AZealMIdnUmjaD6P4Mdm1/WZIdrNPixB0kqm2H/VEIoVsGdkFiA4s3aD7
9i2z+SBlS3WnCBdxs/aeFZLPYNg2Pfme7EVBs5qwhkUv/K8qZJH/NP5VpxoWWbHpdCx6p1rh11ZA
mLPy51QyzH2dtCPM7S5/VlFMP2L9vhCNEmlsz2RgvKHklU+iyvRq1hfsvtiI4gBNYqc4Y7wUxSqy
9cvEKp0oiTO2vXySYb2pKKIP/jiRl5AbgXaoYMUgi648KGxmdiLoHrUuuXhgPUHLrkqvt/aipWs8
Z6UrvcHvDreTyePJAzAmfO3kslui8Qn3omiFskmaQtgdRNHEiAgfSNU7iuIkjT9s3vlnURq79MLz
OrtoEfk93uBvg7CXrknayKfQQ0YceNhV9Vl5IdFnBXaiuxZO8xJHjXwgWaG/qmrDrRJBlS9j+yg6
iHq4iOtCqtKzqBIbHcpRaCJgqFoVw9Uc99jU9K+ie4Qc7ZLp17rO13ZrlxgWVisw5sXBHK38ELaI
5WZYcHGQZDZ1W9pgZuXRjZwO6LgZ1g+BYmEFPhrPEMKSD9konRXczGIrimh0SKlX89dCH0BSah25
BHM3pRu9BUw/smqyAXdluSFRvEw+yKJON8jxrbXK2seHaWiHzJaMJz1IrVMRGyRYzN2aUf49ki25
49WmnBjWKbgRsWfPm0lJvCURvJr83X/V3buIPUNqfpedqmz+2/FqQwJMa0YP1TDV50EqSZfObdB3
ZHXpvIl+Z7L3og+9+VpbA3ygTM2PaaCZkI3LhIy4fnrrSvsqug5acqxCzXmv6kx27SoyTknhYMBS
VdBS4MK+IEf6koBfraJ8aZM2dJQLbip7iH60CglihmbXD47e+nvJtOJNmATyE1SVaiFOb03vcuHU
Xy3rRqQR6REcxlHbErMtoO4WxtUxYY5zu1uALZVsEadVDhkXRtWx4Jl6NIvA7Tw12lfAyf9puPUR
zcW9Fh0Jyc9g/F158uXIFe0BeY9HcbbIsqk0S+SEpaXvbkXRrDpKPKy5tcNbT19Rr4YeGxvZ7NFu
309hWPrBJL18bwWGtEqUXMWWqre2Bvm+O7xu6qOi6dbajNPxMuLj4naNXL9wN8qk/tjWJ2PnK2we
6bt2nu0+Zkg65Mb6+mQ2uf6FJhFYpM5znl8fN20aW4hU/GlVlWV1jtSm2upa2e9DuzFw9/UKbAla
Cz4Wyao8+FBmqgVYLK/zPiJ/eIlDXfotkWl5+6A0U0DF5cavMel/BJJkvStmnUI7VqanwIQNzhDF
f0BCbW/SGSouS15y6JLI2BAOSB5spEDkONcG8TMeZKY3BR88gD8RH0q/VB8fZLKTGGEzCI99W/+d
QkZW2+7Zx5qjbh67lpxlOMX1s9MwJ2y7Unkgb6MlPQeHJXRXlktwzfO2qqrhQTVYM9JATnCLU9r0
IPYsq2IJEATCqY3BuuBf86hYvfOcJc67MkbSSe8ch2sAvrcKkmoviq0GeS6zonanRh1gKoVx2a4t
SHXLa9t58RGkL8o+kE9dWXgvYTV9qIavnkVpmjPALdV4EF0dxTqEiuFdRCno/E2TFMmjnqveizex
lpgb9VOhWdaLtxm81PqIeFVumkFuNlbT+5+5uqn6yvwsyMjCMqestr3f5+/Y3C07I7QfmUceMXnI
z5UnAc/3EW+0XaAsbnVzQ5iz4oyz7qxkGTbAjkZuIsBrWqj9FnaHBjC1wPLbl3uHWqs0tzRbY91j
KXhu5w0/jNGt8UZ2RVE0sGCbn+sJty0sqw8kO/HJfluS3YDh6ILYXX7W5o0JivdgS9ops8rpkSjA
e1uE4+cYzokeDXoOOFAg9xL1PZr68XOoQmM5zPXhXP+f/W2QS/f+nu1xHtLTlrVvA3z71/nv9f/r
/P/ZX3yuWvYotx19pWdGtOyZsF+LfqyuqqWrG3OuA5dRXUVDxuT3Vie6AIqsr8Vc99exvDnBWUnO
JlJ5J4qNMastnbKW1/wy0n/qZOyjnUxf37uJxiFynEVVoTfwiwcpbQwEk2i+BqXq/ZXFve52cGzc
dFDyB7EZdP5fefeqLpS6XKlBLB/9EiEeDylRgNAuH5t5I4qmJiG6v5XT0u2YrsF6/FerqL8XxRGi
DrbdIQtJaLtX3c50Lyc89KbBfii4XD867D8gkjkfMXomflRFtnM8tKTqYD2OZuf80ADQES10+gfD
tjEcjeGt5IkcsvqKmhjh8a4upLWmOtMbRIZ+03JWATx9RZa1E58RpKTzdWVjnHDCds5eq7DQNZ8b
84oHlav2Qt6IgeuApq3Vuhn2ahXA7J4Nd4Sjzs1cxwhyxLlMvkSD2HSwulc2SVYo0Ttrpyd6AVyn
8a6pFUtXANGtq24dbMTiaYLposGOAUJu6QuGIOhioqHaSGXabZj8gcXXvku9+QQx0r+FEU7wcdt0
D2HdKVs5atKdNyT6OfBVPDGkYnpNguSbpMP0m4MD7OD3kq5Dx8L694qfzEYbWv9c5nV9zeeNJjM8
DHJwiXMHTZ2lSDUpG0ZTnJUEXTzIZHnVO3l7Fv1FNwyeVphGjhigAaeJZ092Uubxku3iqw+sA1+1
OrkAHcIgwsAYTWvlYY0PWnU2/DbelEhrTnGKqEIb9Olo2WQWo443D1bah7sclPHB0UNjR9gj3zvj
1O/Tchh2khwWh1TLMfbxuvAY1x6Ip96yj3Ex4vVaESQJ29hbR00j48AgV2vbyQeErkCXAUB1F9Yn
ilUSWe3Vg/YEN5jcQZ44ZAOVXfc0tVj9YO48PIcGeORWX3RtQFDKz+WXmjXoZTDI2utg27C84Z6+
4T3TLcpwHE4ePlQgqLPELccghIQFP453E4IPL5l+xrW98vAje2f1uoZrE85a+yl8Ipf0OzTl6acU
az8J/CIvN3wC5b6trtOGl7PX65tuPoMd4d9BHliBxcPAhMocgXSSYvIzJy9RbfUfDrkGTAHT/gAb
dbhUGKnPNP4J6Fp1coyxBYXMHcDMqNimtQJIBnjfcI6gtTAoH7aZLoXPnuRYZ0tBTSuM4AO9Q3Jn
eP22S/rxXTeZOymK/2zn3CnKmOVgA+ThPSQBcOUXfbcVR6lRvKu0XtlnltK7xBLzPYqgiKnqnBls
OBhyeM3iVqWPABFFF7H3R6U5t4jKv1vu3YdU8An5gPt5RF1Z2ujQWMBbpjgGno2iwcqxkdrXFgPL
/eDJKfgKLkkKb5u4ZY/SYy5CtHNWY5PjczkXVX1EtKQb+U4UvaRSFqgTowUmD4jkTItJwbxRswC/
p0Ifi8PgxCUOFuyJzb2P2BN1OI3Tu1ZJUeozsrH+H8dNAKMKBOr/cW5R/OOjLXwEdoyEFn/U3Q8R
nz+ExbRPk/d6DIJnnrneIo8sY6d6aCu6THuSHcvbaH0gLaeMf7Pl5NHFLPOtKImDdM15atrUORmG
tAVdNJ2dtkZS2GTNWzdY5ULrLf9H40vPCIqcX7qirDObxwEc8KWvZGpIB6C8bRp9E8x4gA4S/SzD
KuK1Uzfvs939Mjba4kSc+yADcT8hFChPmVIGa3Cm0yLW5fJ0bxCtDLD+6adjyZM31lJuX0mRwbl5
PoM4RHS8FztzsBZWX7Fm+e8P+evU0hCjF1K914QcVYCZ84fcTyCKSS9vWfyK9q7dS9axHXwMiLAO
xfFF6gIkJKp10SE5XhJzfvoqORkGemDf6lD6YqmU2FuLUMHJkjEuiWRQ/7fiXIdTd38K542oIwVT
WeGLxirI3HpvEP1EXVnJ6VrvcQUQxcbUslUIFsZto5Hwfln9DBEuOLlcfSj+iPytK8ZXq2DSXo21
95RNWeeSKtZd1TaChmkN6YOtAVWJgLidRqPrtzlZtRAcQ3L2sa3aGYkDE2R+iveWHJ6zRC7XKXPd
iwxrl4gB0evEqCQC63n6wrcLlsS87bfYhIBiTLr+iafou1cn5ldheHuZQKYPCQddU1zFDKVf8qIx
wfcRZGBBo/0eRufoZVn+pdXRD0knSs3TkgR6soYMo8MNSwe1YID0TKe0f/GqvoZpzgRCtA5WUByC
FCmgaM2w8Dx63VQvRGuUBCmelzDlROvYmMm5kvTPeD4TKx7ZQ1KVT6It0m1iToCWGJOHD0UjS+cI
JyH2fWMKH8Se2Mip/zGpcrm7V4k93FADN8LH53bUvVW2UmsTsRC1EHVWHYCbtGt0p8BBl/d+98+R
+/RU67m59yaVvlOEKxVKpKchdgqWiDwWT5REOTh2qxxkdFRo1kNlk0ygYkSD2Aw21KClNPepJGks
1/djFE/6KqYCst2/T/NHF8OK0JCJk9/P1mHTseyssXBv5xXNXhLxEX/0nExJWmKHpbua6SAEm08v
9RUSQRSsfxwoGm4fKb5gkMre2tH111udJr7B/cNHJ+Yn6FmtvKuDxv2vf9O99z/nVX6lPtyG23eY
r4LY++PLzl/u9p1Ey+1D2yJ9iAC7IhXfGI0tH/K5m+jg6RVhHrErWsRmFJdf7Op2C7qh/+mwInSS
2n7NaAM7taE+1XFYLisMLPwQqZlfZz+MvB5h6JHT2Mk7M/CmjeW0v0nLHd0EsKIcfnVqjHWkbuJH
4cAHc/p2FyTNryr1nDVjpoMNwjQs1dBVzHFG2TpfpoRFdtQupIoHOaBZHRy+7RBjrHG3sqv4lXnm
FhHei153zqLjtoPrMT5XXklycfui+AMnQ+YHETs+d3J9tCL0lyVZTwR0VgnRrVxXfwR5f5RY9Rxz
LBFHEAzFvOCXSyw6xOh9t+iImaY68SGUlGvVxNJFjpjyFvgZXUrvoDMWwV5uruqHDplUEp9udQom
Losp79Pd/SifSJ6bViCX8E2VLqIBDdqPZkJxVTYdUs7pqS6f6kTvLz0DocaqYKFnTMn7iZQR4GUR
X8R/kQpMVnDIwfagbC3IDs2wGJCa6g75hkZy7pQBB7B5MybeterR8af5wfJ7g6x/NjnR4iUas2Gt
5rDGRF0GgWEz4bJGwPRfde3EQAKkqbopcdHLbcN7SOcNOAqnsMpLY4JrShq4OANjmMs0b8JEK7b2
aI0LUeQJol0iaBQIhupb1b2+NvW30Gi0vaiypVKFSzZM2IXW+UrUiY2meirLRDAbRZc/GiDmaWN9
+2BRbag567tjnu3EB4s6L+gXptNobjNWrFjPX1I0hrGcHQwTAOFcZRBWP1uW5PZ+EF3zYpUjCL40
ihJeWTP/HsLS2/WKdgJEnhwHzKouYmNPsP7BWhnre10ydhkmbpD5Y1mKJCSNnobndbuPjdi4EOw3
bse2obmacg/3o6CpcdGymbR5CR5Dk1HYm1sZh6RyXeWJviTPl/agMNTDPHiOavthchgddFPJWlHZ
6hfHiaUHIzz4c0ELo382g1F9tEQt96OezNNC9D64/5GYce83xFCOkolHrziRJecm3hXhBcO79lzk
o3v7RU1F6JNr3CygItcPeZX6V50g2VWN8qfC84eD6CY2DMnUBbZAxVYURV8FyrprlGSOi6NEHYqK
BElCfGIONywd2XcuSaY5F7jc017T2k/fq6CEzPWqlXY4SUULL7JR/otuEDB3rNwHJ9GDkd9FDhXt
EE78/vIxbLaS75gXxKLWBQexcqUENl4Gw2RdRIPSAPeUCxZnRFE0AEzRz2XCgBHnDQlybNCwlKxp
yy7k+Rt3xvHeNyB2iplZbW0StYzW9kjGBDjL4FqghnCxZ4lXmgUZbWk1pbfWHA1yOPyWK6jn8Ko3
NdpQLSZ+MBAPtbUEU6HZy0RsGLtMuGXh5qlOA6ONwscOT8IsxJtJfR7g4X/25iJ8vbeswcsPbw2H
/LvZWsXDHHov9rBrTlm/3jezSqidUxjFntj0IlFy3jCpJXFSVIKubTeOyor3EAF8ycfn4JZ4Ned5
ywy7q3dZnQizNMxiZ+HDfcMYGamDKKdC9dDp6Zs+C4/aWUlTzV8BbyKUR6bQHxklYDdokAQF4O7u
xUYtm2HC4Kia+Rv/3lUT5yuMVRgYdQb2UTR33YRCVOxGYGdA/scRyxyA81m0g7J3u2L2iAVJDGck
sk2WEMVVvDUDeznMUZkN7BPsDlCYIV/QV9KoSUjs2t9jq//yoEUkebkZsP9yDeXJx9dxn7fdu8Vl
PYTYga0bRf8MRt1ZDXNWbcxpcufAEyddib/3frXFnvgPsIYVrHSfayXhknaQW9WtYl/fNhi17U0t
L3Ymk4S4jKqFJLebXjdfEv5qwxhQ6CPqkPkP8xNQKsbkNkD6STLcqELEPIvSsjnj2pr/WWIvBdqw
KsGC8N7tlH0N2cIvTRa6tAISX5wMxz8uDBJlrpvp1CAULWUpSalHvJ+AWxkYX3oaSCvNOOZ9Nezr
wOxvG00Ph72nzlcuHT9TRS33SH7LvZOVQMfFbmY7nbISu8J6VeyJTWx5JdlODjSMOXc+n+1YCq1E
oMOg47/+sArHynZhCghg1ojOf6bYiD/4XmxTDbKMgm+mN2uYpjlHUVyOXGhOxW4zEfDKUmt07/8Z
8Tu9F8Weo/TYWyHg5eGdwwlko81pf/eN0erBptWNQzzn3ovfgdiEc7FniWM9hfVRVBWegbmDbzMa
EbYGnXA0MKWO/2+X54+JUle4j2oZGrBZNXbbtVq138VAvhDJc01nPkSpY2MgNqIYhVCIlVD6rhhS
9geMIZvFVFsdrihSNBwsO3c1bLqafBgXfoq1boA/tSvbJbMYVfY2xH5+OcnwrBQzWJfxCL6xOYZz
SOlHls5XatqhG41PaV4GCxhlLJRORXA0yYU5+V67ZL29XvRjek4VXhGZUxquA2X1IJfNkkdGwRI6
kcWibHfgBuap7SRfUd+r26nHQci08aS13pqqydY6izBksbcdXiy1vw4bjCj1bCF1KesjpAm6vHB5
aEQPuqqYy1EZpZUnNdjCdOoa9j94uulF05NdVhTE77AkCmv9o+xLPAvHZA1+KVwZCP3ypj0GfiUv
eDmiTA7y3K0RZATtEfAr+SQRS7qSzNKrHxFUQUu1BMoWrvty9ohuNLJwCVGwOL2cCrXH39iu3QJE
RW0Ta+yG79riwtidg1UKx0+dc/THOFqGGGx5WSTDNcWiNFQIV3cy4Fstgo6PaWbZfUceimyZTKrl
MBn2xoN1IxXNtlEDLgIculA3udJ6gFa87nXyYvpXx55DlxhBMh6rf1m8uudni6LAjrHMXRZvNGlE
CCyR79/20oYRxbRk/fGTwXOwskf0+4VkxrCJSNOxJ8aeOtocGzwa6Zv84X7mjNvYvg4gkLaseMpH
kmlxz7BxYJAz/tEFKl00860PMNj2bRmvrVaHOYXqKZC+Gw9vmWo4zb8gNTKbUxJMvw0al1nNi7Jk
ki1Z3jlX268yhY6kcosulb7DrGnsWW8MLBxz5Eh3CYge87jGAddEJ4aC200IJ2g6ovAplpOl2cxI
EVjLi0Ft3jzeFy6U1wW+zPiDpizh2HyWWTohTIipW5KVM0L0Mk5tKa1Tv/auI8T1qbR/Fgmuer7s
/xg7ad3YTAR7pXPnAWBnasGBXLm14QS/JDisi3zAm1gZpnenJGBBAFKRfltYJMI10sKdphDJcyL5
CnHBXmpj4npB9zwq9hojXNJHAlKxJF1mtZUZkhR/xaXSrqdyaN0xSIq1ZL8GUpYtjCj1VlWSEZ/p
srVhSvlxCjhh3xAZDBXlwR+iBjTluGvlH8z8g6UzWt2qrZ7qGKvWCr8u4vkr0yk+lKYDzwIgydYw
PW66VzJyNWBHUbDExTNdMBpUlhP81YWDYeqiGYd0EVnB1tAledGB7DIj/RWQWKmTJAnmK2F8VMpu
FuG+YkMMlZV2q2i+Qdv45jvdD88vK6BO+a9oep/UGPhaEnyRnJu6tfqCheJLR74kqy7QUvuDAzJ1
XttohtZ2ibUNY2sRMiMJ2PTUb8I3IEzMj6g3zvnAon3iHHWVbqnSnzSZ0T/P9GjV4TrcFPXRm1oM
ZLNxgz2vibtsFmzHnzhnE69+jrP2U2kxlJeb8aJHjPzbacb15gQCsUZnoU/nCZ0BmWzJGQZs6POb
WFZ5CxAs+tFxkRZVgSmwpEm7YmCQFehKuWw2XHvZTSwC/lgKHLRiXaWGd8XbsFmxtBMth9J6MYfU
1bKWB4EEhjZJ3vG4T1zFYcG7rppwUdfpG/miiBwb5tBDHOKXRPamWWEkPPvEkhk9rGopeQXmfwWd
Zi/qt86EQFeGMbr7fmeH6q9cin+lofpVlxpmgRVkfpk5FBHuTda349pOWSwIFXLZ7YQ8omD03xWi
oEMK7K8f8yc5Ks/lHKjKxnkh9rdWW1gv9HzhgFTZutMXcO+q1SCZs9y5eOiCaBHmJtGSOVG39Idd
rvBSSMkRMoH3wXrhqWn6y0jZVWn4YJGIsSiS/JzG+XeqWbuyNH/UIROvQb8EdpK6upxsSVQhHuQ1
+LX0Hrp6u983uJn5oKrdkgz0VatFEHn6LnZNCTd6VWrGhWRkg+tp0pcN2SjwOhLRQ22lYyqlNpa5
GYfqGZs3lqFTfUMUYGNMRDKD7CUb5LWOq/faDkzyh8lZCQ1+ZlL+7sh5tO+WfmDPDLHHTgugjSev
49QkLvyZ56CavvLBfFPz8dqZSzU1y7XpD6cJNGdsQp6r8Z9UTPOUg7G28xrOYK6yoqbXu9jzSNM2
N30ouXaI1/3HGBafjp88m0V7HExyGuX+NWiSbU0OTjzwm4iaeg2SDTRNdwwAB5LQBhitSgw3LpiB
S5WrVdyfUOWNZFvWeU8Qd4QZBx8aaADeFb7xOTbDJ97U6cJKpJfaBmTThOpHncZfPTg9rRw+0Jf9
Jm2XvFhtM3XhrtXT5xEZ+TKR88eiBV4ewmHqYjKquR5POiZim5xlAHL+NGJH9bRhARKYWr3z2/aK
pxEegjbx8b6xftd6DZqCNywe21i9ZzrIXwDKC0nvsbyUM7BNyVFtsmsMmmehTL2x0h1nM5jO7iOt
AfRBG9rlg9HA249Jlh9Jjwjw0cSN/YApRn5GN0wKnwU2XeWOLDwiO0SFG+NLTptjLPfvLV+Kqd9b
SBIGpM/k1amkA0++J5LLikXbWlx6/6zgTJ8b6qaJ+u2Qe+t6W/fZuuay8JBg5s/a4bBgbS9k/N+D
AraKc0iUatvgpybXGIsNzjHOYX22Wsx6SrbuQ+7e3vZ+JwkWyjH5adlQvZltc1Sd5tLayRI/h2vR
+J9GyrwRCRnWDX3yYaGph0+ad0uWZnB50LH+nPhtsCIANj5j2FApPSOaYWVrMgnG7UZnnrFzmC3n
6Rnr0YpxQCgTq+J2ad/MhqDylNjDAg7PQxIN9aK0IALKOglHWuo/52byu2iGapE2Se+WTotjJKLD
KpB3new8WhqDyDGAnJ353UGrGWUXrffZNtx3U6uuTWDeVt2dNKJ3kFNiF8SdKSWshpYeKFFyp0Du
vsEgJNHJJ4SmETusOo2LbHEZsTyZeKArqduqloPg37YXXdSnbvpUpzCiuliS16oGs6GuwkcM4BsP
tj0vOEaSV+eXPLTtUQFExmzM2Npe8yzpI9hNp/3UG0jjoxSS99J+VrWz9juQonWIR7ETO25CiKBi
gSMhMd7NZImbh0FYqUfL0ici0MpySsQ63qZTZ+8wmXyzQuA9vMHbrvilNIyNx57bM4evE4VHXcpx
mOthKEb8XMrwUeHx46JOIqsJ/54pLI9+mH9jMhosdKVlWUl78Wobo5LspwK5zp4qVBIKjmBeaOPP
mZ1avzyYDBb9Jjt3DouG+IuAujohIHplrP1qs2ixNPzZK0IdvkaDGUBsd8PZdnjVmKMb2+3sMMjb
3MRAKqrhqJZvsVpyd/RLs5rkB6NLBwbjSbzQbcZgZkLehh9+d8Szm4ORz4QsY4D3NvQvRt6vFNUY
GFhhmhFasB3M9iL1Q7ELpfii+QzI8aTNVCPbaESmynLqGdAG3QaRtlabqUtA6MUM/J/wrWCnxuTs
BUrJHcCPRvom6PcjzOOdZ/4fXee15CrSReknIgKTuFshZEquvLshyuITb59+PnT67xPTE3OjKFAK
lSRIdq69jDGSDNzSrTznJTZmWNyLVQbbdjebYb1ucMR0h8RLZvNUdy7c1O7HVG6IWj7GBLNKQGgM
H+HepaWPlPE26YXYqLJ6w2ThppMzjs/FYtH8XgmCq0dXQ6xfRE+lsKmE4EA5gASrSg2pO4sYm0ko
6NLZQloyiYa0By+xEPdYE6oQ8yPpsIDsh4nMdkvfCGN61FXrWCVcgRHfcCoIlaAr+WPaQb/OWhyH
cz/SrG1sje/zeANz5imDkboiF6Tyc43viSjxM0oMaCMz63ULrVI7LRC8+aLgzLdw2zzcQ1715qBo
G4vAo5VrKg+iEJseg9tlkipW+KAihZogUG8XdznSP1ImNsU4YB341kfGp24p0ybQe8ySkZDiaMjy
NMuwt6MiNF3O/kJBO0BhQmxihH6FGr+NIzySUuPXsFq5skbgfhPXJOZNIEQTe0FdvYsdVcdVzl6n
pJyuFJezxDb1DwCXHzKUy0Of0rXWadxPRBWlunaPYV++hiqDgNLQ1mpamMsL/BiMeK3rNPaddCtM
fGm1cdzZWu9QBySlh9Vcg3tK+5poFXbU7UGJOduKWqyarHxKMokcybrBGHM9F9TPQ+uS6gtIsbKy
aDuQOI5r53y2oLCX4nvS3K8yn5M1RLaS07S7s+XwZjfDF06iu3maPEvX3osxNnFLHrDoRXwRjLWJ
P8kgPfogaike+tS+6xoHWUaSn3qno4FSqTSy3bfEbEm0z43HoL3vhIpVNx6iJIiRuKPawXqM5Ckz
xVFoFpdu2JLnRB+jVu1LyaqjL+SwjmL1lsCRJ70nFdPt5CaMpvsoMHu4gPYdDRUCXJIAz+b51XHv
HUuBJKIvXnx5O3ptm1BgU2BiXxeuE71YT7jYEnO+6uuOfkO0VUp5ktkTtnkuzc5gxznp1WVk+GOi
sRLrNYbqsfQV3TI856YJMewE9IO7QDa428E5kbY/VOqrkmW0Wjp9G4x47o0BYXgZNmiV3Xlh335F
FdR709hTXzQyo8AY7JVJVcnqa7io6Z5K2sR1OCOlKnY9regt3oY8hMxVvABurqwMzXOc5Huyo9eI
PuU0dbmn9HgDJq4+7e3ppRBx5gf6NhM0pCU6VDSooW+RA1OI7jWV4YJQs/IPEn4116o9bgj0SmoN
pJW8OmWbICKdrPRpHLl7m6R6b8qBkqO3WtqEDe3hiJBo13bxUP4uAzIy0qg8t2G0MQgS2bjTeChT
/TNTEOxGCc7vi99Q1X7BSHqiIV5sFDgqq4or3ncVm7Why6U0DM1ZThsXF+BpAm6Hz1WtgzTEna1A
FlihRMjoaiUN2r8sAAuJ4+8iyI6qrWBqnpQkCwUmrae42UUYbKwgLdmrutC/BwPbqexJs2y5DQvt
3daUnT2P4CcubB6j/C4KrE7x6/7Gb+aDinrYVHp0nrEcxtk3TT3SYHEhmC91RITr7cjdlEsRwaH8
gBID9bv/Jd/yHLhELMfMURpB53lvP7vaeJhqzEjwmSNL3qgvfS0+JD8Wlih3cerqW2WJXI7K6ZiZ
Kq7vsew2ccw6TaX2L8vhmWsUGgik+mU6tPw6nLa8ji54F2J8G+2JFXpKNV1Zk4C1fUZIGqyGKoA9
9O2OL5VjvIBtP9p5R7UJMdWcYZwRXY104pClLstUpqjAoODl2oRkC9Zb1dBr3lRLf680uFQ5nAkA
2/uCL28lB+NOyVIgQ2G89vQttXDo16T/LH4qbniMTPEYztZOyyjQRUgoH7MTFQBOe6xhHR3v1qoz
IBrjJAxgdetG4V35w8Qb0PkZUFaOUX+XCVZqVo2eJhmIRRHqa1QT1DDpBXlQwyMGpNkGDtdtYvdH
2goI/ZTsLLKwXbMIPA6Lc+tkPGgfoXQ+7K55blROzNR8JvviQbfkWoTkFBIBjAs4QbLTTVNztSDr
giG+awz1tWvNT8XuwZVhujUG2XWJChiTcP+359hAMdHvq+6cVviAMwFAg1vMm7W3YFm8Okp4nHEq
xFL7mOrWDHDXfJXVuKls5TkjknhlR8bgDQWFt2rCZgg4W6hiOlm4SMWFujJFdlME7acUSCiibsaU
EvpT3T3YmTgYudV4utJRU0no9yoG1WOiKGux5PN2ruYjBSeKPim+ojzaYVxxU8fRRk3N78ipwalq
uoAkqRKlGG/1qTynFoGidZXty57I1E4tfVjhH6nWQBfVSeg2Yz9JaTwnLfy3QGIcbPr8C4cuutix
hCQ8HKWi4e9kadEK0WMwGPdBi4QiCH5nqTzqRAmNVhE9Kuk7nonSnHVPCVXYWIN+nvAeWxut9mV3
7V5344dioLOOAvC7DZYvO8reJ61/SSW6atIWcL8q+MzxcJ7S4VQk0POC8IMS4oNg1WhlF/3GLKf3
rlx0eSo3ciV3YQTOBd7jOmw7avMFqRy3dPGitTEBzaqxTgC8DpoQvbsmiRRpI495RpxSYd7nziDo
oCtvczgc1QoLaVeedKZwYTvbtigcLx8wuZOtHw/xa5zVwvutzPLLNLLPoCzhWurFXY5bY2vnTC5W
TdqS2WKPd5jl4Afkx8NyQqutlQd0Rg+60kNOR/mLymI3DdgSRmSDJokKqNfJnrMRzvksjLVKTxUP
rhAtiBw81WvnMSEpMU43c2gfUFB+WKJ6z+b50uPzRVvNOnGFvFgpbm1Kt3ZlAQfTCbd6nXj20EE4
VkiLSuYz4qUbXGvnbWUavom9AfcfjTzKzHN0rq5+VvsdmQ646EMDH50Ok3U+VGm496MNeGODp6wM
KjrOYnkysudOpGsCVG/rqH2Nelrgyyk4T0RMQSxRN6HFiYJ+4jxnwRZE/DWw2zPI7SXAKJ9VAjq0
rNJ8UogOmcgf2kh/y0dLsNCLKGvRUzkuLk+i5cYo44crVSBUAWUAj8sdq7EHQrVfyzb5YvX7iAq0
3WObT6byHKzRvbya5bEugzfKA/gYESVKAFB/VGjk1BphK91kpr6T6ztYRsB6yWRQMlQh+ZDKsbBL
5cxa82XMwXbnzt6Qly3XhWkNrOlHd5PPWNHMIkt3sj7JQqFBwAF8J1W+WPeuJrQQIg6c3Tgr6CZz
LCsJyQpHJ7zp44FFI84J9PYVr0xMYosnczs1uXajZHSwKpQIdCJsFmpOpCLP0LbT5FZ75HHxqp7I
YBo1I79XpgbTeDttttfNP/uwoU+4LpssWNtIODDiL3XuVS1h43ZekGWwpD+Nr46IMeMmwMKyx8mr
3Glf2EjSETm9W+DImoB/ahudsuPzbGaNQrUTAUgfJvYsbZ7nrG62PRV6PXAP62sAyLh9IF/4o2uz
RdnF3WdWhr3QendrB782mZ3elGkf8Mi41zTQ3RJVhOQcZ29Kh6FqYVDaW4P2E0iHi4YKOw+CTyMR
nQdE5KyxDRCugYmzKvlMFtOSU93Ew1KyRcohsuHwBfZX5OpffQN9e2ISDrpgjxMzBukgVq2rv7gp
pt/mppyUU7W8Xbx0YAwL+tSA873rPOOfh+2hJFlill4/JcdZte7z8lImol8l2fAgQ7rPmePs61IA
adqXVEdNbjvf9Whi4h9Wt5OZ3SVL68BVcmDDsT4INRy8pja4IlxS4FGV3ZCPIddVWI308Ns1xfXA
ZW3sZS8I1DFZve2MMBKYTcDsUC0cCTS7xBM1NWwcGsPaT8zyUif965gvQYtj0m8DI/8d4rk5tTht
hMDbqslK2QhdbrCTQX/AMHw3Ul/jyT654a/eGPRka/LQHBacZexIpsfkIR+eAyPGXchhjRaFRrhC
Yr0aW7wcxmL0HDdh7Wybw4qe6jaJVe0ldZmt8Y5ldQvEMubkQ2nxQXSgL1YvzqyxHy01f2lyJ/OV
WsQQLcJXPEaQsDv6FjWT6kH0YBpcSIc2sUMgh4BUnbfAnn6vI1bX+Y31pds6KwRDmmm6JciUV+kH
g17YRnWsjxklfz4AVQY9zRUsVJC403Ef2pE1nELukiMzx0stS0PR1D9qGYaAqoHlS1+U0KoArMzy
O00qvF/ksMsmcGYtM929LvZt3narKaQx1cyAT7adfnSAfNxtCmUlIT00WRHtw6RfCmj9zUTisgKt
DLE7GetbNc9prOjmZ7G0noL3CoTF01KF2rU9NmCW0GTrmxBpYEcxchdYnJWyAOzsVHQn/blHX+fB
USl9V5q4pE+0PawlsaarQPziuRvol3HC4IyQbusIlwrKu9VYp91dRWb6uiHeaDHkP4DLn0Kz8rIO
3GbEUUMbgDWppcp90lc4fnBHiCoReFUXq6d2UDc5NeVqslFOxzOJ5UK9uKUwtkLtqg0Okfu5SuyV
lUo/0glsmUNuDmEomsMA3p46ENyTdHy2JCRTtX2ia8bvL2eoPyCyQdwkN1kBrM66FZ/axCJ6pd/g
xYCLRCXjY2vTP61qQPvSGBVEsfhBZm7uz63BzXhoXrHo8aW51J8F0ri535spM2kWF8/Smo2drRew
mUUx3Yhm6QnV0GmI34DDZ6c1dW1GnjjaDV9EnBbKIBBgNwCBXGgssyzzOc/q3LM1GXhYrki4nKhe
y8Qjsk1iALVckpds5C3SiUvYyGrTE0IseQrV0RTJS2vx3QZaa+2SOIXAxGWPzOe5tvjElclboicC
iQktpjVaMpbTv5iuCbE4zY9YfY6HsLhTgVA4o+Qq4Ffxo7TB7rupWe7x3lo5bQga6ek6U2XZ9Hp8
yykLLwn7nWDhTrxwTsRqJ+SWZrGBR8zG7U9FRHgLWtkP1RLtfa4Hfp9ML8aA6rK3+6cmQOsJDaje
SoJomKLbyxjPDFJ+BSlBwDrhZ2lY3dp2upuQHirAoatjjBJOwOZW+Y1/M1/RlNz2aqcQPu2ggOkd
YjckwoSqhE+rg9DphI10JGxKzmQzwG6NCwnVf3kSU8t0M0p9j1FJMVNWmJxzotS+x9D8UPXffpy/
sZ4h3AKjcLO6nRtLxRknAIcOPjDf4tVCtzZqhoKCliHuNQ0iE3APZejPAz1mixSfJOr9JlLe3Fo4
fqfVBK7FaXGi82f72eyQjifo6dD28lSNSod1DuJeKlbWtVuMfYSHJ0a65ra9T4xgurECld4GSx8h
oeTYYTFuFLzg4SE/tEqmbmrnFo8LCkN1eu5HbTc3KqjwWD+1PR0Ra2g9PZSNNw6uRqGYzfz34Slq
2rfMokVm/Op9fOuw2mcRzF2x70eoRiwHupEGdOQq1Oy7Gt34JSSPRCkIsybcaT00yndd9G9GSK5X
FpzSDm6l6L4HB0C/TIDgYVc+toAC5L25+P5KC/DDeOoDlocJ7g0+Ap0PZVGvRfZ0GG2iC/IkuVNE
iXu+OXHKzWWxKqCirLWeNZ+9eOI3pfxRjeGz7VUqFmvYacw928V0eyiyT7gbpFfifkq/l5Wxbtf3
fKKEsypKgF/MbBthgQvZcJ0qyS5XCXSuA+O2atzkpmg4t41qHfIlr6bShR5IE1yrXNOP2mE4l45v
wJ5dO6MgbaP7mKbiwh02oQo2VqJEPlcXEh5IuZmSRbDbsu4gtA2C/Fx+J4isWCokD7rqBl5UAb1G
hRnzF8BJFhbdRVooc5UvsPbhXQl3dF9VrJ3EuW9os82j/LLtxZtFsDSqG4h1Pb+Kps7b0J2bS7w8
mKBvOUzam+suK6uIMgJ5KFOLT9ssETTBuMuhP8LJ1ZlLCVZ3FBcX/7qf1mXFPByU2mPSxQnngfrS
YC+x1nTd9kJj51iWuRaz+xLGkUDlBqZdNPng1wELmXxAB5Gs6rGo9tXYPPZ2OW/1xIj9vs7OI5Qx
esd054w6q7ZcPAQbO12Kj/BIr5ZOHCUccywqfWwqQId9o266c18695nkC5VztspLrT63bluS4b1x
uOk7JZ4sLe0NXMcudTAB8gMzttH4OXQaLuI2bfmk054NC2Zh2byXFU4uKLoohXLfre1LTkdsXc6i
8Sha/QDpYE+LFc+cJWhj+EnqaR1YfUt84U1ad+MG42+Yi8HZncNTaLFWYVm2SfUy8gYlBY/RhhuN
/AGKnPGHKRfzKNu51Yz6rupSYBgrfM4m+p+C+1KIg3StTL8j+cFJYGjn2DT6dSvzcKNkJCNUmvNr
m3A08/Z5bPtgJbBB9uxJ9exmYn425m8xOrvaICY7+bUtTtA5z76qEW2tarfUfgohRnIKD4NRPtUp
ZIqWk0tvHtFxHNwahk8YRH4Q17h4dPrKdsXXojihEMedpHF1wwt0+6jDvM7ov/h9aO1dKD83CBWf
tCVmPCwVuu0FX4AtvpsMsSU6ogLwdTMGDqY2SfboWvSpdZuMIrxAbqxiuvQG3QNTBG/RLQwUZhUv
GGa/06Hu9/Vp6tJsCy1jP/XBhbgQpC9gEak2QtWxOWY4TS+5NH/qeTwJ0V2oUrEtjg5pwAjOTgVC
ULNJRcfZvVRn9FEuVhIJytkmBzkxdpXZ7rWRHPR8fFCmWTt1cIF0eMCbIt7lNSVu6xo/emp0K2k1
L0rRzuBcKTcDvjcdZWYF6al2okNLLw3M7UMXbXvUCItNImfaKG3rrpu58FwRcbbEdxnODF7IXF/U
W2yV9nAmuZWnqo6+v3zPLOLEgtEgcVr5Cc3uIxXpZ1tHM2e/vh0qfhcRE15I3vrGmpv30ACETJJF
Tp/QQTPIeNILJ/QEFmUgDHRsTb7mvu43EJ+YYW+SNnni97+3P+uydtcheAEwLaB/46orZWBZZYY/
YzPeN7r9U2btizM1D3QhAk9PFHzybYKzXBylqoDlgNAW9g59VIXUYEtAySbywFl1+Vyx5FfpOtuB
ccAo7VMLBserJDyxpZslW+T5rNSyNbE7+360MH+4mYxpa3MFybDY5kzcgaW8Gl38i7mZBHmuxm2h
QmtD/h7VP9JuXsiZAo2WxaUSGy3gzsmcjruyu8tFj/ux/NRTB2766HdODKVOFSW5DOhOyyV+Rpkg
2AXat63/0NB0/Gh2TyOUtLXUsEaAeh1XKpxeN7oZzVlbJXF0KguF1EojP1qo1VJZ5dt2MlUf2pxJ
dTF4nbS22jCGuI2VFREs1b3OgXFY4/JPxU3NojRE0Um6Y4Tw2q1aZvjtVCY/UVEtplPt3pAKn5tU
TmGB4lDesghbMtCm4VmbI/cAsuGNDdnjjhlr/mjLx6isb42OIAhsqvk34vWQw3V1QMvRe5snK2Up
VNEu9+JJJbjKSI946t1B/8b0byzpWI00MUbCnWBObatWKf2hvLSzqh1k3m8GqYTrKqUoK5tdITXq
VjDhWMb8eqP0nWg+xTkTUBBV0lfL9iZ0CG4PVWIXYBxprtL4bqYgV+5fs7H2676hBGjDW0Wj6B9k
8R3S0KsSwijdUInXyqR/WG11EWq7y91s8luNejdrUws8yEAslOHIEgy3bWh8luIQGsya5ATatMN+
XTgOhTCRuffuDxkpH4BfonKe6aBsR2Lg0LQcDBalUUgZMYb6BcHKJRrUSzx0sD20fRlm+UYDHrBy
63bU3YXKQzlaVgQpTnBdy1p/acb4EYYl5Sg+VGbbI9SQ1lnOxkNgJPeCOWXj2N02reetW2o3AXdy
xKJeV9AgI5rSTxLQSBI7k7he6dVorKFRsuWEFDslvJgmBzVHyx0X0XbqtY3dtlQlgI0umQWrUsmO
Yqy/g6T/Tht6Fcm80qr7rOo6Lhokf0HxqkfWdzyaP11f4Nevrw01K7eY39MvmzBWqFi1W9EnkCwN
+1LWgGfKxSjmx8i0nxN73Km6sa8iSlWl1Y/Y7yD3EHB0Om6IZuN0q+OvJhS/UktuGFhD9K7YmBV3
WHX4rCW2gemnMAQ5bOkeUPfOskHisrZ4mQN3XU+z2Eat9uSSw1pV7lvULYz4ODoqA0QKiHakQOTj
0czJPS10AO7ceVJxceuC4oLhUQ/zqn+oerCYNkQMW9jWCeEYgXZBeZ8jZFi583SUnbuOZ5MUJYbQ
MTka+KTQZnU2plPfG2b+UTdklSmqjdc+hDS1f3QF8LLhIiswnYeh1SjYzDVTLh1oPBKg4YqnlIBO
5CbYi5lG/SHVbq3AUq1IDR1j/WJpNpmh+AYmYO5dGeyWWx59gZdZpuZKRBJtOlKfoDLvKqM5m/Xo
ePQaWXYTWrdSKuM266zGl3B6Bgfm49ge9I5ucEg7pVa+cHIg6hFsdTXUOEjCS9VtftqBfnmWaaxL
7T0QPHNjrJXc1+Ztp3XPuQoEhivSokjfKgi7G9eiKKFQHFCrLG1A/KRibCfUcAIcoPoNmvfK0TZd
LY6dbeOHUpIMmTJnY2hhFwCaXXsaStGetCLuTgAQM229QdlBHxlWjVKO+7wR5X0ilPSeZfXy93VH
0aB/xKeI26YV4AUZRKHm1ababP95moHK2PvEGlaX6y7oAPQhTPH29yDJECbM487om3NT3oPDVPfQ
xR5KFfOO6y6DeNdz5aq7PwOWURkBphv+22j990AA6aj0B13ZX8dBth7vxor4+uWo1we0JbsIQSVt
a/6z677GaloPhp2Jjcv/9mWx42mY+lyuI/DummC7JADaZjpcxNj/88Da7s4Rcrj5z35BbYCVzkBD
63/jtcrCxUIc6ZPq57+7M6LVziEMo+tBr/uzYiJ6KjJvWYtsSr0KbhMyPR+rAOJUUQ7tzXXTcot0
yYCb/XhMuke3DrODXoElynDouHO0zh0ZCF6G/Kb1pD2eBpXJ9/rSqXYbL4Sst79uJpmbbBE2iPWf
A4fBcCSrENBseds6w3Uu1f4Mvb6V45YvdF3E6fpOQ0xk4xw4IYAEw4euyncspxXvuhmjPD0Nrv6U
Vwr/h6pejEprHq7H0XglUEZdHa8HMiWkvkq6web6bJuY3gSnF1VNVtxdH8ysqjdpzaWFVVYUeZ1V
4HUx5I13fRpGc3HHG8a7mgxmZvFlTB7PEawrmlp/j5M208h6QG4BKfRN2xrxBYg92hTDmN3Sgl+Y
A2V5h0WdvS7CuL9PsdRcN7gqPEx1ZXkB6ptHaq/aCwcre25B37juzOElmvGzszPTfpWjKVeZ0hXv
oi5/CJVFLlnLF6dP8q+xlMgGE+NbzhDZM6f4bUcqipyeCh2OwuvVkoljVm+DkYpmVR9Bq6Dk5rjQ
CCuBfkA0MeVOz+i52Eb0Qn5oRByMdq6+s9q+s2H4f8ZD8ubIqP5QWRNQvTXum07vdpUm2bSJy5Bo
FFer7giTx1czs5mClsDl674wLZFUzgrFT19Vd9cntFCzmSSC0r9uXp+oY8ChJMwUyh0O9WdcGY6+
BcVsfd1slwMUtu74/ejgqPfve5D1XECfpo9mDlUReXNtqxvF0HAhXsZcj+/SE9yOldn/+VevT8gm
6Layoad1HXI9/qio8Pz7iH5/UcFnQ5G+m/uUuEhaoBfSgvJdV5kJkaBldOIyU/xWGZMHTAxir9bM
9j3PlLNulkNIj/hudoLot8rNDwje7stg6Q4RyC2y2cHOQFXc6qDIwjjY+uBsWLz2XP+5Tl/c6F+H
oH81C6xcItNHPcAPNKfznbRL62209MILw2G+d7W42LhWjt1O3vQ3sPudLanNwYVY02ZtVKn6DKMw
wTApuq3U9F7Oun42yhyjBcMaaE3QC+zSqDpz4tAoCov0nLJ02hp4LZzSVGTbrsIlJZM0uPJ0mE6p
abRbQ8IqkILmfye0/KR1k77F2SY8aa5ubblQ7GOaIgQomHC5ym4kpJNtibR/Z5hJdEc1Qkmn2dZX
mN3gK2F9t6zDV00bTvfXobE5K6Ay/xs69s1/hhrInO9VMr63fWsy+3bpA+yp5Ej22XYI8DbFbRk4
47oPwHPbV+UQ+QNxoeuyVun6BcNdrjckKyfB7OvxPNxdH4iXtT0DO4nNdVNbxmk9StzQKM1tydRG
cHcClo2rT7jX42r887ooAVR29KC+oQn+PZPmh1EVSD9c/9u2dLG9QafEatDZFaSowLEcEAOjS7gz
cBVeQ9oZ/eu+oXCCO6p7OPo4btITYtx1nz0Y62HCnum6NURBfsaibHfduh4IfZq7S0jPg87MMa4P
pjADgpu5hv7ug89Z08q19H337zj6H2sda7vLdVfpOhJLt3pX1ESoj1nWrlV9gF0BgNJulETw2xEH
GfmoEdFjKnMKlqU3F5vbAkSAZSfYZOr92W6qGgM+cNw/I6+bGOcDNS0Pfw9xfaIww/Zi0VLHc9rB
BmZoLlowqbsrcC+VjH+CE/P/szM0LXWnaED81xdeB14frk+gQ6UdvLx4nkvo46lr7cNlAVpFtXHu
wX8uYV5Ba8E18B3UsKHJYxa3eolRhTmjxyk6Go6GLX+kXrh3cYjwxq3A06/7c9t9wO5DfXCXcreq
kMUoUcd4WRyKElcocyJtOphk5V/3dxEroqErX+ji2JgTjcSrJrQuc5PIWS0alENjczatrn+2E8ml
cuyxMjeVw3VXnaQ8e93+8+d179/nexfhWpYrv//Zf938zz5Td7R9XqX+4IChkns1HSJ9+udBVZu7
uOOzzgK+eB7Z5quWID5Qy7R8p2n3bYrS+lBs+dxqWrsXliG2jpZEvpsbuH7gAf8sCo32GQoPqTvM
p6GGL1OdxS8kXhJqzIQJK0PxG2M6OLhsBVNirGGFM//J8TxVVf4zlZh6do3+GpqNCoO0cFixD8rN
8LLTtR5bUZXW/UodjHAX5JKldYu0y9Hzj9LV3sgnV+4xzC4OUsdmMLZnCAljt6nyMnvpVZpok5Jp
GwUJ17sVeBwg97uXvg7LG62qs42KQGxfdGH+7EzTHjBSfmiDUaB6CoJDHvXJfSDC3+vbzbrDL1iN
xcUu8v4chHQZxuUFy/8Bg5KeVgI3UFqh2GIn+ZlgSXq6Phhy7E6V6KDXmg4WBwqr9AqC5MnQYzGu
rmPQci5/QtNGAycO/2z+e4jr8LwsX/I8K3Z/D50Z0IKF0rd+VyENGMd5j2+Le75uyRQBmt1je3/d
TGpYLNBT94PTnG0agu2+AQGBHabGXlEp9cvU01dNpKje7Jm+dTxmzUeR5S/QPIYvIppPHfXoT9Nb
SLJkSIJ9Ma8KB5nASmEhv8DRboi+JR9hyDihWOT2OTrxFp3yYi5X2BUOc7pWrmKipbfXzb9PpJmS
k4MMz7IH7r7Ez0pPjLiBIfXRsaLK3TQlFN9htJp9ZHQ3163rw3WIuYy7blaLukgMIXhZa9/Fo6rs
pYOuK0elziq9x0RBR3y1jpenr2NqJVC9LAMTrU2TMdxWv1jSKzd/XqJrmVfroXn5M5jf6ayRLGHW
pn2HYIiD/Psef14/BHnNmcV7NFAKDmPZDhuvhYd9H6a5vA+WJUes1nB1/t3nNF27ToHAoO5gCYdy
Rb+tVcc5VnpSH9GyvLAmNh9VZFX4jVm3ZWNjKZvAJ7c5EY/XJ01c7dfwQMqdWsITbHuj3EobvmvW
GuFTHBS2X/aYI+jJiI4KeSfhOT1StzG3HucMlo1bhMrPhv5a8CN7SlKjbs3HnGP5EGTT42ga0bpM
MgREMAUeQDP9kWPdGqZhPsx1AHBq66wwEdmxNsfU3RBtsro+axt0OqfWDo605zEYjePsXDZWfbZh
rNFCr+PPys5vapmYz7VR2mgqQuxA5jx+KRUAhGWA/X+/kl5qA6juRJ/wRf680mLG8sqp0W/pLYG4
21X2OGQolDDwjO+SIMA3SmsLWiSZvR0mSz8k3COgw+QdHe2kODK/tdspV+2z4Pvx7TQ17oqM+LtY
VezHcbEswo93VVXC2TZdME+rfMlg6OxJO9HqzAAucd1adkkY/Kdyefgzrq1FQbaF8s8rrs+000RC
8iACIggRt9Pj9mEkdveW0UUPpYVnRYzRm3/dvD4wQNhWd09lv6iAMB76O+C6jwGaAA4EARn2gdsJ
kmn78GDJrD4N0ZD7aZ61z3qcfF1/as34jc0h+k44VwHTJ4Iultc4WBUdxPKazAZTqBPRPM/G0j4Y
gh8h/7xGupm20p38n9dUFryUNJMHJFXuQWsn90DLk/7WoNOQqBIZblLuDTVp2Dwlr0/990+KYGOt
dPEmG6u8I6RAoOMjVXfV8OlxeSZHfQoxYViZqsOjXHb8fWizmABgWK+PM0JavxtJXG/i0TgWUk/9
2EyUF0Tyl4Gz8NuM+1vRDMYLugVJW7z5f4YGeXe5lq4iGm9LN/5n6H+OKmaVjPWiSoERP/RaGk9q
UJeP/4e981quG9nS9Kuc0PWgOmESZqLrRMz2lp5iSTcIiqLgvcfTzwdQJVJUdVX3XE+EAkIiE9gg
NnaatX7jtW8KQfuotqb2UqM6b2ren5M7ebetShcQyli0OItXomeMhfFPQlQY63k3UhEECKZN7oQo
TNqXAt2uYxlN67V5N0WDVsFT9eejcxll+PIw6oSsnUE5pNI7QhkxtjGp4gNZeeUwH4f4TvB0Pqgm
vY0u8tSapJ+TLuZWjak2cjc3qOaj8+68KWxJrsxqwkWOcsb39nPNoHqfG6f0jwP9/JXHT2MX9wTm
1KRIr9xUTa/mPWahH2uSqYfX473rqTtbJ3E/n/pzW9Cm39vWaPcu0DhokB22vfO8kQh98h4lxtoq
ErRL6gbu97z72qYaSHe8bzNXm0Ii1tJiLBMAM/TuFMTfj2laC+LT066mgPia9+ZN5TF2AU/yF6/H
Ws0eivNrOTLHaBMm6JjNJ0NxRKnp3XUIV5KkqSqT7somR/bmGkycrGU69AJ8TQ5XC7m+1gmuEDJI
rzzhp1dFPFhwxF195Qxa8rZiV7cI+L0ezXXdWpFp1VfzifMGaeX0qtqVU8v5QNWBDzOZcmzhaSQ4
zTyMpBvPmCEUi7kIlSnbVjpKS3NRM6CMKnA1T3MxMIMVA6R2lzuadhUlxt18uAvQbq0NPOTCIR0e
KpVUL0sIaz/XKlJc4qQ5XmOUbdxW6fhyaSc2mmMXNjl6SpxExmNYoyvEenS6LTVGTTCTin7R4av0
oLk4k/x6t8Z0t0zD/A2ZpP7h9W7nS0bcbVIh0FzA0t/OSugJw8Wmzjxw0ZNY+os6+qSn/losKh8m
mgOEZq6dK8Y+pmefy7FIP8VqnO7m0pAUR7pKKD6xunZC5rrQAoPgCm23flURz173lTUAZfKTpYtQ
wUXGVAjrJFeSfiiRz5pbv5xo6T7Y6cKefD2CK6lUwRV4M4+lRXcd4X9xQkD+2Ci9/SA0Pn5welhH
jnNVtNF9NR1OHXg2ZUQ6vW4i+6Gv9XBJID44zbW1GeKJMUQfPRX0dG1gsdN3iv1QQhrbpGXYb+az
NK0jHNmE4YWjxM7HMTzNH2krrTih9EoGcPooNwxJ5Japsp2LQzR8GvGdRcOqyu8qz13PH+nU5MbU
Eefrpo21jwassSiwz3Wsk/EQAnIxRlZnnLKtc1dIci+harrgQo3bYYgN5IZ+VPcKGIbXU8ZxHOhE
kdiXDK26hHXit7ee37S3GC0ROowBh7oeRSRvMJDphsfXFmrj3nehHp/n9rieVFu9hWg5F8vpglMW
d7rWfE5XJnKJpoizdXS5rZuhvOxT+PZMAIDalwq/VoFIZqOb3lf/uvHb7CseTgk4QW/yGjBg2461
DdG/C++lWX1xdCX9Grka8Bez+EPXZLGuUSY8EY00z/moFnggOdbnUClWc9PCJs+ndcK+GWO84QYR
MJLIsrsZc6ddzJ9nQlKMW7N4dHOgikrRMxlTInmsIFWus8C0HwAOnOemdah9am0BB1EzVW6KiM78
N2RuVywt1lF//g0Ra6iXvyFLmFPNf0MJa+g+SIsvwHfbjVtExiYW0bgDHJCsNIQ97udiW0bpSvOF
dm/U1ffa0fH0N0URacWOpFGyge1MnkRXwo8Cn/SVGER5ARi+2xdqVO2QTUZHVAnilYVu3h/D0D4A
gTa+2dWxipXxuS7oJhAhDyGUc/bouOVFRTwzaxBc6PT0sUsKf4teVoL8XdzlJyJzWEZNe++KDSLP
2Awb9ZJ1AK2LohtgR2AD7daJeRGr+trtleBE2shexsRd1/PxwtbAAkF0Tk+6zNZZ3WEZ4TWcoTsB
xi9Ob79coNvrloGrljrZ61mWOBkGWNCpVIQeKJ6sHF4q29JX12XZokgwVcxN5lqn1bIjCQRU9EMS
VCiBbeLSk2eD+ObZnDZz0Y878zhiLjmX5uNzCzUhf0TSx0KZOg2hvk/ndhkeR75MNj6uN8tZgB2m
632O0P9t4AGYrFRwFrMQujVW96ZjR7ek0/2X43lsLRtVqz6jtgHbvP2K2jhjGPCXay833J2HdNDW
9uP0NupIctSKaL/qnVgiAN08ClSbVsg4qhdIp+KA1sTBpi+U6mMp1HuvjDokdTDKGlLnQYZ4qISq
FZ2avOjwANEHVPsH74o1BmTs1LuGVt6ddK02r+W0MTRwizK7HsLAnBTFmjMQzCP8P7CWpRGVe21k
WvHavqmqYCNqlmzzsfm01geFPwRNsp2Lc4UIymdk6+XhtZkFksqqsuQS8qZ5HRdudWm3yvK1Acoy
TM3C4en1MpVuFdt6hNQ3nzRXNE3Qr6LYd6FccKH5mFqnPWbXQbKfi23mmps0yEFDCLxxHE8+2Czp
jp0DCGAuVsPgr1GqEbu5aEXZfU266woylXsLQ31T1Y18yAcPAptzo/ahcSZ1gQS/J74BwxLbsMxZ
0szH5k0QpNUJzhW0ZdqKMdM37ljm+7pNP4EFhnruuNpKFXZ40w2pvDK0Lw2xBYgz2FXskTGD8jpV
ZmUW3QgjECtBdmg9H3upcPNP+qCpx7mElKK8ctIvc/P5SCBVsWfS+vY6YZwJUBG1si6ttoVIWlef
PDhUL9dgcQFcuxg/QX6xl6VDZjok9a9OHVCA3uvta8l1X0pzX9WjcvFa1/5U+nHe3Mn9aDmfR86p
u9U6ctVTB/ij5cvnTXWT4M5fnOf0HuhHr9t73RCdYTZGZxm5N00ytDvkWKLz6/F57+VY0ZMw60A2
0Pz1cFrS0y/mcjW2T7EHMB9/hrObyOw8782bqhjQVNHiBgOxPytcVQT9m7JhBbtMeMkh7PChfLnM
6xXaShnWajhp903XnzfztZgUtIsP//qPf//nU/+/vefsKosHL0v/BVvxKkNPq/r9g6l++Ff+cnj/
9fcPFuhGx3QMW9OFgEQqVZP6p8ebIPVorf6vVNS+G/a58yRCTZqfe7eHrzAtvdpVWdTiXoLrvh8g
oLE/L9aIizn9pWZGMMWBXnxypymzP02jk2lCDc3sziH0d4jmuXaqtS0DDPDaucm8sZPCXqYleN9i
oQSdw0QFk4B444WRcVGOUn/ZJKN6YdC1HsgN86xRSzIuQOXnW0X1msVru7mCnBsGmlmAZHIeEBSV
6a5I7e4s06Q/z3v6j72pBcopKdM4cKc+S5Ozq6n7Omiy6zwASusaw5uSk4q99J1h8/dPXjrvn7xl
6KZp2I7UbUvTbfvnJx/IARyfF1hfS2xcz6aWZBddI+IL3C2mfdjbFfmN6UixlgPOZMA2eqRDps33
w2HpIBtYVO5ZIbm5SgwhEbzpq2snsEokFDjWu6YETipaH1bfn+W8KZ+KuGxwn/E/FsD1LwOy4R+F
9jGO6uZehzR1E4Hlno/aTR2eVReK4VyMVZIqva4gnj+dI+EerL24KiHvN/IjWIt4OVppfJxr0yx6
c/0+f3N9RRf7rikhWroqrqeuWyPWUbVnos9//6Ad/ZcHbaqC99wybBXKl2H8/KAbO7WZsHrpMxGR
Dr0Ynt/8hL3E4aFKpCwg9qGWNz/j1+ouQxa1StPDSzu/amAKoyN68I2xPBHWgQ8b8cIl5tBgmjkd
bO0JPzzvuq4x7Vra91a5NJ/bgnlX4eXOHs0qfd3a9fhY14uhIh4+YhCzEYnW7JvEsO+kq17N9Qmr
HCLmWg6T0zUvSuSNl1Vrj49uFd31xJjv6APeXTAGfnAjHB2g4bKP0S0dZX/VWpZ/arr8PJcQCRyu
vh9vr/B5RoGvzVN30eooPwJz0Veu8dqEU2sjfTlVU4xyNTI/2WUhKA8f6RAk7IP+RrjF3dCrKgZv
LbEku57+Fk/5w7LWQyPFJ4H6/w6wkPlSNIfgIoXDeqvbmAQFmUwwTOXsv7rqdHqpo4Uwvxr/8VP3
V83d4VOWD2Xg+fW74r/vsoR//zmd86PNz2f8+xw8lVkFSOBvW22fs4vH5Ll63+inK/Pp3+9u9Vg/
/lRYp3VQD9fNczncPFdNXP/ZjU8t/7uV/3qer3I35M+/f3hEP4swK+aswVP94XvV1O2rQvAj+TFO
TB/wvXb6C37/8H/ixy+PyeOvpzw/VvXvH2BY/mY7Nto9jo3CtGpb8sO/uueXKvs3A/SUbqk2ixu2
dGsp8mf+7x90+ZvA7s9ybKEbJq6y1od/VTB1pirxm6ahf+tIE8S70B31w59//fdB7OVr++tBTf15
UJMGl7Ex7lI14Haa+KVrDdVcMyrdUHbwv5yNhvPZEmNDhDe6bJd7GzXJ0x0SYALz4gkCicTBcmzd
6OXt+unleju2/uVtWI5uEcfQha1p73r4EaXMoR1bdHpyBOmHWLOPTJG/WBVKlmgNe0WowWLMlTWR
BGtZo8a88rVe/4f+T+XLeDPEz0/DUVVdNzTdsUxDTv3jmyHeNtSwclrd3YnSyFcuiniT8Ki2V9yl
jq0OPtV/RKZ7ZQbOH/QciDhn9TJXE+jYKbGHSm8h4LAgXb95o/5i5qEaxjS3eJ17TDdm6UBMpFDp
mXVLTF/jmxsDNi8LdBjcHfN7Uk2iybZGWFyqmW+fsGN3Fn1v9Ks5elqOGtF2+odVH2qoohZVQ4yv
NbO1NA1z62Jm1+aZc1L7uDxZ1jYCMX9C0WrcSQdbxEwzTsOPTZxbIDdlh7ftYA/rtMskkxq/vyR/
NxwCZXhwSYUeexecth4o2dkbQEmZmXhWCts8GNfSuynw4Fk6fbcdJoUZZeyUPe4c3xzX7mGawewF
0LGu6mpHPuXsqnG1NoXuL1m212eRVF/bHjPGscuX/NnpWYTjrQ22YKMMT65XQ9INs01fry0S5G1X
b20rzlbRgA1ktFdtwg1tu6zNRN8USnFhhV8xq0QjsPNRjIiJoSDTvNCJapLf7e6gaaH93DTmunKO
JFyWocZCOhaGuVGdsFlICxqK3Z2yIAr3pU/oskUWNxpsYwNcDPGOve0Tdg65rSj5NhQCh4Ecx0vd
d57r6QtJfaBvwUMizWHb102yGr0WLgli0xFC9MuuMg4OUJ9VUNtbFH7dbTEEz+QgvAXRmTVA7m9W
Ol7hV3RVoGMdGq626NviOrxN4+ILtOeSAQ9ThjADA0t3cgm4bIHWd0crqAGeHJZSh/JlAXVFOHaL
UgAg5IY8k4KUkl6i/O6WOyuNoMs48lZlUrbV1HCPL1E4eVN2ixy2uky6e1tDmgr3hmat9MRs8r74
wswCL4QrdbQ+e9aobHIJE1jx3QeQpzFiQGhfM5G5rvv6woriZ9UYjEWdkCwok9FaEuOFAty1/iq1
Pqk5MS/kq+ATBpeh+OK1uY5VC4w8gKB+EvED6AVSVN1zD99UEmWCROYgYUZqcxHmMZBYu4FXnfbn
ZlBBSnuNfmUkKUIrJSIj9gCUq0R+jED50+CpBOjI2y2zofsWmxpOvgB3FnGDsTFCf+4KKiFW20hy
bDCBtVahkctz6pakGjt3FRTQNnIVvIsT66hJ63LlmwYeWJINZLtJkXzaxW7k7SapfbkqQnz75gpF
Fl+GIB7XaKbWPE3/0vQquQFGgEvsdKj1WCct5vK8qZv0HrQUdJAfTea9aGo8n/FaMR97Lc57pezH
bajI3SySzNIjGLFwNR6g5ZgvAt+zuPVcO4t+G0P8gGqtOoJXQ/m7C4wM4YxJCXxuqMK4gUNtmS/6
y3MbeHP+CBqS5rwyALB5pOUShQ1AFtOJLwdftnOrwImIRXeguufiO8nt0WxsHUmC6dQ3dzII4e/c
QV3XlYA6X6jYo0wf+XpvNghJSMvzLcxHh/nm58vD/eXG5t1ivl26EHT64E8YZox8Seg8NyDnAR3z
eiqe+qWL4IhpZHy2nqxZ7KHjVvuevUGp6Qqlh23XCZS3UDMr+xIkbt/eBUb1lWxfCzTlo2lqpzQx
ka9O22t8AD8aegPgsjsgn4m2rES3zM2x9WWJluz0Ectifhdir9Cxo07j2YQiy50rvBtDMbW1DBDq
bK3wBormIjT1SzcSzm4o6mvNs2FVA5qBTby2Gl9fmFVprPxJjEh6OeQRGwe3dHBPafqZwMa5z23o
cCFMFfpvaHhO/ly3FmZdZrlLdWhArlZCaZIhMk4C47BUBNuszS+U3vUPox/vjXYY7zQ927pK9USO
Abs2ol5l2vVL1vYR3XNxnRJ4xiYMrd/cNxowanDS4SfKlbAGZREMubcaRkKrrDDdOgjpDkQFiRU7
OEAiCFL1CFgFg722gkSj+x0vYRw9F/x+PxXNpek32SpQ9HFTf40szzyR4M7B2aQhsd++WTf1NGjB
4m9MA+NRG2Zv1QDkgYor6k2Cxi4xhABlvay/H0yV4SzVyk3LBA/u37HqgUBbo7cj3+yuNNgfm6D5
WnbJszGOX1pR3kulTG+U1ip2muLsnIihziMRdYnOLTodXjUZRYXZ0fjGfM9ZuIibZkhELHCMjQGE
tI9VT0LEKht1qVtBtoZPBnW/1I5+RJTBEQdgmHQACAK0tZctWohCyoh+RQLZd4GZbosKxAoPPFtA
pdZUQPV57n8LsvaQFOpRlsVX1c67DWrl67y4hKn3RwDNbqVZqC5ZRXNAOGSNYqOOguVj2gbaUbUl
jIy46HcALm7VBoJKa4BwVgNIVar5RUuKZzzrNfiGRbEmdg5zCleXVZYfVbM/x7YxLpGXuBgVghaj
hHWkKYhiEZVYoka2cARvgFbom8rS92ood4PUTlE8oGib7QTaQSte7EtT84eN8JhvGqaX77Rso2ro
gjZtv/YGHwnGGvuVjNnMvu2fR9wIFpHrjRtQmRuovZ+DTIwoJMXDwvOv4yB54ie+bwlnBpGVrK1c
om6UrJAfuXfrNGQ2V96ZUFDaGxujb7uHPO6SaVZK7bFs853uA+5ScjI/ge3/oQf50hQ2SiLpCIA7
vwxH1AaKFqFgjQGqd5eRQ/CmxWLoFJTelfDBvcnxpjX1myEBn+bq9tKyscwhqrRRWs9aauYVM799
hDEiVgjZTgl8zMa9/qZUyUyYExtIGfVvBL15t0jYZJA2Uytx1m2OfkwiPvcFTEPfyZ+MFHE/BEvq
xQzkLgJGsSi4BfuOdUALDALcsnU29fyyD1ERYfjx4Vo7a8JFyqLfI+Jy0BL7yraKq8pEKK5XsPoZ
ok+9252FYX0sI7omJ+E9VA6436FS1g1XfeDxoAf72i2rtVTbO/C7Hq8HdF34AKhqKMiNujA4XN+H
vOCBDrUQOAuxAyO3qe1yq31AnEoubVR5Qh1BjtaPIVMWmzpFFRbt45OJioIFW8VsA0TRhpNZ9+gw
KuKUxhDTxrY5luONNvra2tZAUHtu/jnXkYUFZ/wxhMoDGka/s8ajHUwKT65/FrDoh9B8tnvxOPTL
SHHvFd88RAbOkUxpffxQ8LAskZAfToZjf0275CHLdTT+gp1zHHAxJX1tIcCEXsqFhYS2WJA+x/+7
MPV1kA6spqaa+dhLtRqbzKVMkstZflcwyIAA0P6YW7l5Uq7zBqvngeH/AtZps9UEr02tEXD2XCiQ
+NKlFyMa7ietx4HLT4YLCKTrWlOSdYzXCdpVzqTig1R6UOb8GjXY3VbhIPRFKgDpzHLp2uKbtWuz
YjjpiPit/SAF8YPOIJivs15rJD9VZnoZuuEbi2hkkMfa0hwZ0ly4AGdVuQssi79wuhND1OMah+aE
XtXi8bUiWjtI7GF2R0agkSg0BN+8ekwvez1jg1InVgjtI17FLeIQDg6NGd5dkd27E8oJTXa+75H/
M3LRtYYXmZNrz5rTEZJT+s9Krq9ihGhYIrmnsO7tfUKStwqQGEhTKCASeVptbC7sJArWCCd9UxTz
MkLi9jDW3mWn6TqDXq1fqMgxWG4cn78IKAycku1FZu61rG0OnSzPBnI7iHWKaxlrYk9SJznlQ7Ly
baXiXAspnulLzJMETxVSJIiooeU1VOqwtgt0PHPZ7ofSWmO8ky0UKKeNUTj7usjRWUN1+AIER5e6
0QU67cVOHYovQeYddAO9SyfsooPTjzdug9kpHGvy1VZBWC365pvco4P8f9XyMQlvVjRKwpsyOmPn
Pk3B5UOR0u8D69mpWrHCm/CTLflWEAzPWfvBWdJKRH8jsWNcGg6+jc1cpLpgg8tyib+dS6iqkIz9
sO5UDCWSKiuOzuDv09ruLuJp42jdM+hOY5MIXnQT71dnSBZyB2eKxVDNzMWwomEpCFEiKRV8cby+
26ENFZ2sMlslsQChq434ffRX0vkCHoLXojvMm3baUzKgbmS32a0adVSXc5XuNTaDFCs6vzjkiDMc
5r3QN7N48VqeDxqzq8a8i1A89Szkv7f/y4OV4awiHUnWtMm6Ze3ztM3JkmPeCwBH/tfFuQnKEd8b
v547n/ZafHcp20B9q8ewnDkZHzRfgP5b4nuxdydfIGW2BJodgn5s/stjdjohJ/7qvAIGT2BmEdHJ
MX9pMTezSNfCo/1x6aRIqsNcfLnW60cFs4PMXGX4x8RtjX2BYKywoK9Mp7+p94xJr28+Gs3ePPPu
vJmv1zSoNNuDhqRfWZNxnT4zKgDxr+fduK32safd41zFrMANL3FKiJl46ii9ScjPmadeolfvLOpo
QDKQJd4+9CDKpRHOEmBQ3VVBlBAYKfmVEEJ1j4RnOfJWNySXkIAHcG1kaO82FmASqC6bAv72GWRx
uVH8CsTlVGw9NT4HCiLQii97HKA746RW+sdQSGM74syyiKWroQ2JiNIKiZtdkJbq3rZt/WSRTh5F
eYtZVecb4a4B6X0K/SA+5X45+VAyhqm+uRy7qt3bpbgMLYdw9iiH8jRwexhUaP5mQI6zHrMTdk/3
LMTHU5sq42nes0uNSULmMNJOFeq0SXVUW5k8gLIOvjfzRnU86eYAM01VUaPVoaBzJ6P8FCRmeg6R
YV6MA2uCCufCRa67KwLr6lrUcLh1Uzu0seud6mmjEruoQk/uw6JQFz5qnSt0KRXlrLFSOXiIth41
SLgMbDwjLshynuFlzPoTvSnMWi+5KzRp0S/TovSU7hQpHTpLuOoATsIqSkG/jmV6TIShDz5aWpmj
sQ+ZFRgtnG4jffIdhBHcBvdapyp2tg9ofRTyCBZ95xYs8MYYFdbMCZOt2QePLsD5TR0Gf5SOGWyx
MxEnEdsYi09780bvBjgXUoxLLSZ6HyLsSuxH0fkK2jFCQHdulQ9OCvIoQauedNSxSFLzKHUV6Tvb
Wg2q9eSwnD+hKgEtCVVfZSo105vC+oI4pWG2jFR/HvMtQisAequ2u8kBOSzCMTFO84s179lt521C
iTgosIWBiWNN2qExdzIZ9ZPT1fo2CsOH0UELZ4V/RiTVkzVVzfVml+snG4SVHzPp0/hTgg4rOJGN
e+hjh3zI0E8WCL9bEs2fnh/JSROJcpr3Yg90H6YmqN4mOcz6k1WjMxs0EpiPLpV0HcfFAxqTh9JE
IgPTeeBmURudTC2OTrpVk2LYOkavbuaj4I7LlaknRHgyOzxZP1rOzeeNZR9Ds7kj0BltmiGqD3qb
OCtjYCQGrC9O/gR1sadnWE8v/bxRmyDDvkTNGVtzFoIyPI5+932jBF6LetNUftlFlmKYVu1owyrj
x7mimU7Jwqb5qeFcNV9trp+LUBTg90S6+vIxrxWvnzofey06daGvgJEDH/75xuZ2uV4lh6F50EO7
zqB7BdGbW4fwyBLAcDZz05f7e/3E19sr5juPWyJnLrmA5VzT8XKh5C22r+3mvXe39644N3l3G6+P
oK2DJ+RczyWeY1vPiAXjLgIcMo9uI/wT7M4nY1pi3WGQRbnKCDjv9Fz/AzND3GhLLV16RH6AjRnB
Es80eXaQP+qwnr5wsU/TRf8kSiVfjuB8FyD7m1UqY/WQxZp2IvgIVheRXWb1/lCP2J49VJbYxsQs
1loZPWnMc9e26Th0Uqx0DVhn2BpgqOURj82FLqa1JW5v6TbIYgsSKubnXdePByPQkGeqc95gTd0a
Den3dBAAk+I/fNY1W6IbLEd1rEQpantuAn2niumgdEJ7o6iAHQfvPLrp50QM9kPrP+a1v8nLXkUs
dpGUbblTyvY6RedvUZMQx72KMPdot+U6SqNPvsKwjKcd7OWCQFLX6E8oGzxFTWzsp0gHmmQI7NZ9
CPSx/VS59lUihblRDKB+aOSE6gPrNHmMh3iNl6dc058jLJyphFRtZO4KG/XXxnduXSm0ZRYO9ESJ
TQKgR2Ma3R3m/Yjk4NYyuhVLJ8f4AnsDYrno9ik/wRstiyQRdGCgNdimrSPQIcjhy/Ulh1JgY0SD
+6VqgEweG+hrWiW+dEX1uRZS3aBgtkK4TIe6+8cYSu82qaIt6l3mhpfk3HVY82VGeNUChttYZX8J
C+SiHQjo8FM2DvFu7I2IJRhSdbVZXgunXpcRdjFNq6Q7iKPdUY6YiwSXyCtVW8gDh8wxzFNvD+MK
aWtYuugEXtSfQ9e0T1075He1Exxqwpf7rA0NTDTcaknwS258SENLNc/MS6NhuZQlRrowqnHTtrm8
UUMPnCn+Y21mnjulU88u3mlhnugHVJ/wo3J9+1gE3bOG4sWWDWnoIR52fd01a2JnEbJF47h1E03B
yhZBWORslD0TEuQwMNeLWBKvRSLqZYig98Y3WuRDh1G5zgf/ooG9tzfThChHY06SuLm2y4bwG4bd
0aUwMsw0eKOItCFdG3Rb8tbNxlEQ8gZ6L9dN3H1h1QfpyRzXkS21PfoV+0g16/+f9P1vJX3Ja9jG
mxzdL1nfh6B6ylIizW/zvt/P+jPxa/5moysuValJ27IdQUrve+LX0X6zbTiyjmPoKK2akqrviV/D
+k3YujYl+WxDsyyd2/ie+DW03wwypIKMraGJKan8P0r8/gz1AEtDSlHqglQyl1NNfco4vskoaqog
sih984g1GDkfl/AoaolSTcudLHpMpbLWv5BExXIVKnHq5f0yFcM6sHQBbbs7v3l8f5XiFD8lOF9u
B4SHANQAvcZU+bvf3k7EQ8m1PJGIcWj2asj9fBMicTtY+aVIH2EcYIdig4NVWkjMThcf/v7zf0YY
ff94w+TpYr9j29p0e2+ehoP3B9RDyziWvfuJuFVzK3t3Z9ZoCxHQj9edWSerNkfLVLbB9u8/ewaO
vSZ35w/nVeFdkRIl/F9QN6WPE30TwcqMkk4+Zu4QbSHzQyjENy0sA+1OCb3jmCyizBoPShh+hTFx
iLIwORK8g05foTPigRdbYrc8/s9S4i83p5rwRm1kxh3rPeqtIzY9CBRtj7FbgXqtik8oX+SbonBV
wNJTJ14haesZ3kqRqb1SgoTB24tXaKDdxtiNoCS6KDpgx3//0IwJEfDuofFrIMclTZWk6/R7ffuN
9RliIlYfGEe/dUnGFC4EhzrHvM51voko8u6xGdzqGoIQ4Wh0hMZbeYiRUgBfXiONvqtCQ9sRTNkg
UwhvGdrWRhGYX3aoYVwK9eA47crom/IW/hV6/RaRPRM7+2Nn9l9NvzSvm+yTWVQWoX4D5Vj0efzA
yz6btXOvkHe/QZPvih9ZdHZUJATrUL02RbhhkZsfGgdsi+d+q1KjvHZxJQPaYOt7P7Q+kdZ5gE7h
nP7+ab3DV0zfoin4WRGQRhfBMt7jK0LVd5vYc41jkGWIlbuVsQLhOFFCMUhHQhuJj76A95zhYWKn
5VOGztby//VGVJWeR+WXzg/q3Q8NpRER+8Ng4NZbd4dG+OcEz8Kbsem3uVbfDmO0Rfe+OhouksTo
U+HY2N/9/cP49c0xJxgFORpLSFtI7ec3J6jzEo2lxjjC5PmmaDuDnPqyx38aY7IrIyCmp+X/1L39
2tvymUw0p+8BTL/27m0VzEusWps8D4Tc9SWzLaXSbjPPvsrchLCuI8ZjIsMLrVYBFIwWUXZCV5Nn
Bdpq//DT0aau/eefDgCKSbgJOj1fxHs4pY3iYzsquGtnUY0ZUgd4z6nPeAeSmYmBw9nDk7QQSUtS
0D5x0LWbsU3PJPDHPZ5lAe72OdqFtQ+5aJDy0GHLvHbM+EbHQHTPNAbx3zJy96x88F+thg2R7iX5
gElQvW3+AZWr/dpzm8JgHBNT52n8ghwCjoo9gxkZx84YYOmPuXtZloBgZe8n2z4UyAc69ilXkE1G
ktjYx5Vs1u5gftazvLippplmLgA2NFGKABo2AXpX4kub++2+6fQjAqbKRQxxykVvkFg/hFXRREy3
B8/axBbLpNqMWBznzJRDZBP+ofsF5/XLV4WismMgKictS7z7uQBRwWAyQoEOI5pi1ys5QtqC2+0I
Vx6RWGuAaP4T2mh6/9+/Hqap21K1mIZo738fpIJLMvkEeALp9MidecNVHpRXag4P1ZGws5zE9rd+
rNvHeWNrS8P8inxX8g+D8ns4Fj7ThnAE6p/MUKxff6lkwrO4KCCP1i7i/Djs3mLMEm8t0wPR3wf9
VutCsYGoaC5AT+pnraoYCZGg39lahfF5TKrIK73bFPXefxi05TvgHPdm2czGmPTxkzb0aQ73dvzJ
oxEdWRXLoMJJJkc8qNETtz9qE8lA4QzM7MNkyb2dhYWpl1o3qxwHi8tpXPG6WCOoYoGqa3Xl2ElU
DgliTX4UOkijAk1R6WzLjNc4TQEd9Z29dpiVLQKvmkjxnBgO0liQiz72cGVPfYGcshMW6oUdmDCZ
atvBtN69Fli35WABEHyT2G0C6KtCW+AZQvjenuZ9kZ8EMBxxdCmRpWV6hObzGGirMMzWsPedneHl
4ooYvpplx7/vhvkKf37TJFPfCfPHD9cROuFF893bnYI2NID3GgeP0Ouykua9GP0RNVRT2bA6utTJ
NzJo/1/2zmQ5bibL0k+ENMzDFkPMDM6kxA1MIiXMowMOB56+vmBld2Yuysp635ZmTDJ+SYwBcPd7
7znfmbGjahPOGp571LkuMWa+pE2b4so5lSX7yKDDiCzALoeE/qynxlox9UP/rKfVPBXTUgKmtj8a
uzluJam1ubqlTPbKOjH7s05IAR/VgqKhriqEHxpDPYMhXAUH79T6otwvsI6GrCSbNpPMwjRPoGwG
ZofbpIw2EN50Cxlsn/47ut4OCugft59VyVhSkPfHJJ+ojqj3fOxX9KWtrc+PJGBIGJhWdy5yi7Cd
YgxOizp8j37aZdul9dycGWO20WQC6eR4wCW0kH0JzjHaVv/AulE8upOl7QerDMKifa/7Sh4x2T51
vvPEuoYyhmPRWMuPtVDJWufiOTeBKErccEkwaCrqUTjdV47nhnpjP0ysoTTapy4mMzRHh9cvR87/
+6HMxaUB9xT2TuYllcVI3VtFcKF7AB4xIOpROKY6Aa6GrL/VduQBFotpNyIWF0ZUDuYPT2c+XmRz
jZRS/RJsws91/VG25Q8Ls/dmFIlBpEbsyUJdhL3Q+Vv0905m2XE2nF/zNNdJL5CBgmqGyW2k+IJp
4RA1DvN+aqR12nV0pUO7h+LtyGuBA/IOqjbc0U6e21GQpx14z0u2BYQlpkwApmkfIBQ/rdv6Co51
ucAGP5iOnjP/dv+0OEh2iE+GpMZPFVoYJna2MZexl4MVlZKwBn0uDlZN96lq13ubOI0mhc/mIavA
+89BfoK1cGuFpnVLyrkDCmCAbsExPn+xMb49EokzMuzm4NE04x7yyHQs/KGGelr/hQOYISdJ/6Y6
fAymfE3CNJzgVMzrsXDqDZPUW9UHI80RqOkEh16hd62hSRP9x9IT2lS2d0NJzE6a2/2eg+ocValH
0GPN+B+E5/gyyxnwXL+fb+pWHyKW3+TYknN11QC9W0RcJFuvM+rgsj6SqjlGE52MxO+v5rABYa2d
7cC1ZsXdOHOeMfhsLLQJ9KJbn1vpljaaEejwfYWPrZ5MTcqVinQoMYb0b1CM4kwCxFcAezIMgq17
WPzuykpmIg/agn1mgflimLmeSNYzYiF+a9war6n1s2yXp6AqzAsxqmR/UEnvERSVZ0RV5PPV5Lqv
w7OwMlqZS/ow0RYpAdmzfDQGQfZ/CkwOidOM4w79oxEFlewwPm04OL0ltMsyB3fMEGkth1+2pbCr
i6A/iKzGR1CGLBjBVWKWfOAF0rcvR4+RZvrLDtL1PDXdXw241V0G84jkWxQeOp8q+Oy5eMmwBKq2
OAmDBEc7fR5NlDTZPHtfE1hJmT91NNlC5CUDmUyEq4m2Yo7fNCcs3lbkDn+DxdDIFBS/RH0j13oS
ccf2OwNCdGrnFclFhfyqKsYfhX6kfe+9i278KAykHx3kfPCExLynmR2vMILuUrJalsWzTnRPIf3C
OImmgSVwG2gA0KUkV3xcwbnyaenoTtHr5HrUelp5geTzhgkJBzsCk2isBd35oPtsOFKEt/QG4l77
h56cu6Nk7tt0RXoHKhYU99Y+6ypPd5BUj1LbPnKHFKFyQHhlaF59HMCIpYP8GGHzz43YBy2aKWqj
MQM7vUS8pe6l8I3DioenDHDuWPjE4Unv3IkYFdsZS267TiSjmChDO9N4ab1DNnnZy2xYMnTq5nW0
S3Uh4St9G2z7T6YTfetva0UZzTOhY2g91j0YYKD+wRvEWJxFKStS6dXobHIY02zW7aEAbAqXCSBu
OrwrTmgEcGTjYZxndWlk8JITycP9JveWMux71CSJsmnNgqW/acqc9SW7KF1yurZ1QZKCfi0Y63/I
bIBpR0sSwIqGfMg5CjFoRzkZD0OKhxe80yUVuJ+07W6U/rL7Ls5aKuOdCbkwLMeRHE/DL7r9OLce
WSxbzXnxeRNMlxCHD8eA1emRQL2pa1WC+9Y5E0X6ACyOt8xs5Y0YTtxUKV5ojnnnrPG7ZKiCj7Rx
u6dmC1BFTuWSuAtTvBbp/bu0DbkDyI6NisXJ2ip2CFP82VaRxUTryWMLECfUqIZInUEo3HaEdBDK
lOf2mnRwgblIzMdMI5jcdaglAhNbD+0GJ/HcyU76tn7xNFVjLGIgCvsv6IY5Jn0hW8/z1lMt9upB
MA1gwJ9FuUidS29qrwFaKYbdUmEBy5y9mnvK+ArvVD56WkIqTBW5I7FStMtPSvese3NBYFd55HAP
S/BjEOsPWRfjQTU24ptg+KkNHLOzFTVbajRuooNYittBTw/VRqxDfysufHsRX2tpZiyQhX6uug3F
kaJrNECzaQRUI19zrMuQe4+TOzT3vjBAc0+92qHOukiIUY+cwwksgL6bBKmzq3s4JrWwiYIwxg4t
8a73VHvScuoXa02YYVo7cug09Jkkv+6wVCRLXrnHZVVUl+jHbZrF+2JDka2IBtAUxE5zUuoixxJ5
bAn3yl1mh3NQR/Vv078xBh+0p6+dHKX6cyFNkFSbXE6sw3pLSRzgfKMel0vsdsDEjcC9HzuyfiF5
EEJs59MRzaR+NmWNwWn8Gkxr/SiIQawnMEuYue+UsBO7KuerSJF9pEYVwOgOruVg0egjZQNytkWo
4kTLy6SXyubPwHtScKOZ+N/OyZV/IABbJbIhrdgX5hhrzEXRiTXprrGK8m6taTjgk6dB/v0byyGf
92COirByftZQJi5lGugRnTw73szSIXBdMshpRvNCSKHVTMiO29UhPq31k5ShB5i4ad5bLrIDNZJD
Mtbajp3RSJYN7vfk/807uRyFb3/I1v3qewBP3NNJm5ZTjGLzN2KygpKkyeNFkw+ymZxdMCqufzNg
jmSNyW2Ir1vy2rqgzjN7+oly9EgqDtkA4DINUK2O8WEFJneX6SLMUeXeYFZOawR7FgRFWzY/5q7K
D7Iis1InjVoY7pNqlNqlQLzg1+Yfrnu+NcNUbuV7r1MrVcpf1aJ3kWbzG4L4uyOqo8fkyS1UEPdd
k3GIc3bbQsDxuIlnxS2bCK8toqX/EH5f7THVbwkKRoKw1XQkKJO0NLuNRyTLAJeNO3sYSXApxZ2G
m+igt7t2NmCLv8gFzd2orDef/18NPrZlWj8cVbm7IldH3xkyBBboYpnr/tKb9ddsIKRYjU8I2wZK
2Vyvn+W6ZDGAa7jfvU1kwhs4JwLUqiBAmywsWM9fJjytSFQkCBEiDAiaAGzFh9ExygqZUQ1Qi01S
spVzXWXeRcsw9RyMKyeyeoJg21LjYxkQw68kLeKEfJT6QJQDllnDgjxkaUbs9/C5V/LpNiSjY1El
SIAug/Lxy5doeMWCVA4/BqdfN+4EqmQMJCJeiu7alSCnJrlD4ezzVkzPc78hix9MeYyDAJGmbpOP
Iwy44zboz2yS9U5u6mC4K+de2VN7ZGTBOD3FDn6Z1azYZMnH0iTxfr2WczlnOL/BT9qhUU5jNCjw
oAWxhxR93VQsnGXrnFhdkh/c7X6orppV/Zwr/aPJG39nu4TITmQaWU57r3njfk4ZX4GvIlcM9Cln
RMLLRTHH+KRC0j//UPEe7BbVF/rBNpaj/cbG8MBZ9Mve8BstoP/LzMNI5S1LjBni0deKYm+iH7NG
ZwAeNjzVkJkSq8UzxeR4xwk9VBDdmw6P/0w2BR37Q68Nf1aHEsPqmFRO/fuYLshRaSU5VsOxMtOM
sMvMZ4zVYwxrLQg3D6F1CYq5sSqky9MJ3U2H3redCNpuMc8CbHA79xBAmIhLYZHQKwDj17PX7NPq
ixH2n0U57BmW7u3EWu5X5b0U6YBoc8DSkJZpAs/Zit0suzCjG3bIJvVQ+kAyqPEfm766Fj6SDw7B
rB+TTU0ZfEqNpVLeGG+MfbJdoELX1z7V4MaWdJ6txcbbQuTEMlpfVt8gI2akODReHY9DIePB3Kmg
ArTvGtHWYSbNOrYfMbmwEObfVvuw1bkKF9Qp6JmTTHOjZcM4B28X3R00irDrftfaSmgF1uFDZX5V
ciEyoQPjXZMi5xEZYKzAFUj0CJfJ+ClNiNJYzS8ZB8GoquWh9QISyJ3eY6VV+fu2nwZx9VOIyOkS
ZFFti0dgPaQb42C4PZGjk/IqhI7WRxIhg/XD3eSuQqB3bdyaat1jeA5l2IWUH+pGfXLcn85o3DJj
O3UPdSAtTRJ7SsyupcSntHi8x1y6Pu9/dTVlBjrOoBy3aVYldmOf/FuenDR+F4R6B4iRlPoFs42t
Hi4NIXzsLrOFk+zGZ+Cc7zRlhMsPmhehwXj8nzDQj2FfWdAIVnRpAgtBObK7kt6+r2rv3TKwCKMb
yLDmmkRQe678NTo/anP60oKK48l0um1hplrnOBP2WVhFHVHlWHuktEjA542BLhoKba5O9pIfvCZ7
a/X+L76OVzUT4FcuAeWw40eTX18zdrnUbHJU5O6DNgFKsOqKFM6iPMDghS6tB0/IOOP6BhSiBbo8
Z0FnJNQWyHUCukTWNoyJ499iqbSqBHFRHwjXqYbIWoMoDewPOp46SSHk0TEuAPQr5/pgZLgrK6n0
3ay1WlyTdxUNuN53WAPMPelKf4g3MO5ct7uQjlSeDCx/Zhx4O12ObmjqnZv4UJIRyfrl9fu7WrXl
NUeXZ635dvzX42KyMdRsK2oCtyuoqHTcVib3xfeP318oSnqcjLcwwx6XXzTbOCCUIBIJZBqpUpZV
kSvUyfU0pMtxuj02fj+2kheNVh/XtRqzKzTMQ6YL/eQNeXb9/oLc/Z/fucAUI5WthDFm/qu1uD/s
2pKHGcarznu7BMc80y7MfPjRWwbSFRwuITIOA4M5wVCYSV/UZOnsuv6mVNPq5tAWEp1buRLz60mi
UrSKQBvE+VTFkCKNbdkFfUtGIx+hkSVF03+JtmxCvyonwqwlbO9D0FL/eJ1d7XpNo72CAr9CDHBe
Bfu37nonXpJsxW7Gmh7R2r67BWuCOCkRLaBLmDm8xp6rfcFlgrybCwLo6Y85bDOVMz+XZXY/17m+
t7ucVArjnqZMFkE4HqLAIPYzZEpb7YrSJCpEri9isH6thXBjypO/84YNzbUHbqBbj/GWJq8Nedw4
dKkRJPOZ9gC8jsLe8iffkPhKrfwBD0VlFPndQk6fKuiIWsKVl9tKuZB3ws4NecRqS+usZctN/S+g
SFRUg90mmoimh39W/TxdfDGg9pnbexBN25UQlW7PJqX2hcXNk5aF9uTMxsE2F1Jp8sE8gjdEQNNs
X6vVga7ttjvPnPKL7w/aAa4M54I1De5dYjccgQyl8oLDyNGC5EbDezYcNhPAgBISc9WchdPcC8dh
s87q5VA2a3OoqjVgxZ7U3msDTjSkcVn5kJ30AsckoYnoAPEOiWnLQynyYj+asnsgxgI3hddF2DbE
hViVxDOX9wYceMx4w7kAUXh2h+HeKcrq0o2kzQ0e6hRMFDvf5CkTde/v2TeXvTs8tLpAvp/6xqOT
P1W1PyRLWmTvUjRXvzcAl/ZEJimabm7hxf3gQL80CYPkbvnZaXV9ANa5hcAwtchba4Dd3mvpTSzv
yKfu+F2Iw7vdqG7JAnMxPtflsTbt7gyY6nO8Yblt8qVg2/s9rUB2V9NRH4H03jbTxAczGs2Zl57v
+8aUiVLZqVusEwdV4jt9xKQMPNyzatudR3Fb2UF2h4PE3CyPu3HJkIimAX4sd44KYaCoX1myhTOu
Tz3H+ymbh3OXde9m15ALDAX6QFypdvGH9hmXCkqZbtj57i2KYaqbS9fQP8HZmxBmnL2TTvBL882C
RDD/aV3sEU2o+0oKKrwehYrSpUd36jftVV/z7smwrCPlNsqqgTiA7+ITrn8GcMi9o1OUPcwCTnHT
pizUuCn2Df3Du16X+l1tl8BZ9RqZN8ANcIs6WtDvB7//zNI68s5/bsHiarYrHnNbz58XQCa7ghkw
DSuOANFCGuvaNtMj4TdENpWYSTtAFkM8d7Zz6QjvAqlhrThx7FaGUjEJgNtBd6TN9p7/YvTaeCI+
/Yq+fSUGhigPqNnTYVnclyC1gsMwNtCiupE84mzb98uA7shkBs5TZ64F5O3Yl5TPdWpGhIF4t+v4
Kd+MH7r6US74zay6EFi4q4vQSdOGmnGLclEa+JQUS0zL0ZMFS6cOTTDzWAV3I8+WRc5s4qxMOdn5
xWEpkZc1Xf5VWMTfeQRn2u0d43xS6AryPJFJxvN4H1CQYR5bkboSFvxpuUDJNk1biR9xozl3g4NP
EO7JNmdsEtlbL2fC4m5fuI+eCKz4BE/GSuqrgWWXVsvm06OfF3r03991KNKwEpQm0Tj0DeBkZ91Z
p+iHeZcqblgXW4JweFdqn5YmMewLWmkt4jR2gl1QnKW8DeWo+8m6ceZOi6UPL2WRZJXhIwk72eIE
6umfIBZ3W+4NnaVZzzS1C3Lw6VaO3SWo66MYKULM1X1eF/dTZJ4Tle73+mq8LINy9tLoHxdQCZFi
uU6Uo+6LMqMnJcM8FbzNlizDbgZ1QYbkGAsL17w2l6fcEpzxrEkk+fynGWx19EiwxYrPrIqjeuw2
zrGCCR8NWffXGSvtzOp/oAvXh9Zsr4fK3xc9Jd/qWsueBND65PfBa795xWNBfKtPkNtsD+6pW3nG
ytHKRMLhxYqC7wiw253hkmjZNwFwTa3klNWWXdh0qXW45QDAlACjT/XXFySN5gNKvXys0REuFaJP
qBM6rYhQr4I3Czfdeam1ZzXqtw4IUOHMTQKP5r6fTRlzsuCeoBRCrOrxQ1JLHom/2i9GzRIlubjL
NQVRaAPvdYZwEwTbzfUtu4mE9HXBZ0arZ9es5oqn2Qih+G0PlnHUFiX2dPkxbdlPPSMt8jVmQPwz
whKExc5UBMlMxjdtEDffNxpzDKcnvoYziQ4cPjK8jcamZv0sgHDsNbDHkz02xxoeAMNbMiF7MkGn
zI/ypncTU33SmiP7gtIJ5SoLYUCTkHqHyNAvnSZRU3u0cIdby0c1U5L3v7yKjE2yhbZ8tQ9bpT8Y
WT/tUc4IxsT+tWiI80U2mcazNodat8wA70bG2Dile3PMEpohmCgK/E2b3p2li6d/9nNOdS37Te/+
Gexm3nlB9WhRZ1P4lLB7u3eXjWGXLVQ9hn1InfRnE+gLxqFgiWgOZOBbt1tMWiujjQQZ9OexWqmr
+ccYpoBbjJ2+e5RVSmBB/1vQDD+4wXLo8iCl//qU2bKOJzP9Gl3tj5MRqixTSOMc/D4K9DyhFnC4
tmtGaYNHHVTk3kkfenvHAvGaG82zbvpZkrnpz6Vxt7iUPuTckS7BItA1VCz7+5G443hqvEOtkxje
Wm9plpGWay1Rb6191Lo+buS1MOIuKFgVqFZz3Fx1lTJMxTeBx5xM8VYhz72ZK4VlXkF8v025xcSj
Gp/Kcf7c1MSlSFw5p4WBsZNZLP2Z4BfStbadX9IUKeZk039sY0ELHxst/3zGMkRe0xbIItE6N/bw
fp0p4F21fAb9rcXBRDpeCMgox6EBhp5xTL+liuh7JsLseLVCnGWsGDjW4pYJ8woltSYqt35z3LGP
C05WYeNwaA76G4K/IT2yqt3HTbM/Vl0SfwcB7QQijXxou0vwCOMYFARSrKnNYmHdLm/tr1OuejyO
A3nMq+3saU7T8jDOJDhbe4avrPHr8IVEjNvDF196KsxYYXMPp5I8QnM2bvaUmwluigKPAzgBOeKo
+7th2V61pnsMNn8faETziWnRT0Mvh6S3V8BMOsJoDpI0v0a2h4IZKV1tBnFqRAJmlM+KEv68dLGF
di5eOXqfLCx1Ye8GVYSypoxZVp1Icwf75BQjVxBcPi+bpldCFx0s5PKWp5s9miI9BEBPXurIZ7AK
et69LDVrQqr15d7UmCcvOof4xoYzsnC2M0lE3s3NEaElJM9hj8b6tfX9Xy4RpQd/9Q5DNXn3fTeH
AX363VaMJQnIFBaNSfmEgea+2OS5mS313DAyDOt2etkyLT3ndutfiBTlfGXHixWkyLHtYN97HJR6
ghFoOVnUwSbVUdObXItD0gmXcf7aEmeFSpwISOMVTbVKBEnTbdWfNGlnz85W/Jk1i1ZOt7V3Taeu
Dprk/WpaA+mKzSdcd0qMUoiDpfm/kGyZYdZb+puZbWk0FSAQ2koc+qKIAPIMDNzVQ8uB65STWGLb
wXt3G3akZvZhqe69WUYjZLiWHTiVfpodrwanpYz8pmFktG1iPxEKAqx0Al3qGg961uv4k+E3cwKc
DgXRuIZM6pzk3RZn0C36IWraPogCWk1RWgCKBLI6hZJf9OJk7VfnzZ/2oFf7KTWAKiMTBzh7qFCT
HEefiNyO+NA676w90QtLQsQFdaSk8wxADIJo3mcHMiowOFZESLcz0Z/gbgU9q9nYo4v5zTwai245
PPqsxXvLJ6hjdQd87WJEf0h+CDCG9UqQUxBVRcrHQ/eycHomXMp+zAwMSxb1J5kpiBfG2ClY3Wbs
aeGaNpy27MFMsmAALLQa+7kInubR0U9pho0+U76bIEyNxNDgdl3I9FyrE1od7ASa14RkfjCWZB5u
5DCJgoxNN81XD26J+TOVfHI54oiaNE50BtVRZ+WM/IKhKA3dypnq4ya52lOobAqQjMEZmo5gLEqB
4UrLTxYYBrZz5pmlIpilnwmY0DmKdExuIohMbPpbRb/AA0E6a651dNrM2Jn6OEdyQx4VbG5/DvLy
XHnTsZXjj9FriD27zQZtncxWJy3/rsWKL22xfisHn+rs4+OoSf1UQ5bFk1j3QzbUl/GW50wItkcO
YZ4dNa3SntNh70OIGQscsLSjm3uXUIao/eNpuFNUb1+6SbkxEhU7bDX0n66D4bzbtXxK9xohzwQl
s3mjnonsHGfHDHZSka6e5EtAzAixkwKocu72XKH5xLEQMD3p81jRlIHWbKC8FrCirc6fj2VFQaVR
FmUmI3ENnVJEb5wCwcuLHQnbhzHz7Ju5JTj5NIwfEFG96KjSwq4wr/Viazt/4gRXEra3NwYjcX+Y
qjES+jPNheBP/sXyJ1W2z+4agNwZnb+D3xpJ6SMZNAgSLpqMCUhx2zYESupgObGBXmVNnC5lKSHd
kvmoIS7miO+3Jk7mnM/9RbrjnRxSIDfderZlB0uRUMdQbIZH54DI5QkteTiuCse7JNPTy0TO5rUa
cSqHV2/lVvG1+rXX536Xp1gkDF2cN5GbeDZadnvpbNeZdw49zXSyPX51LySuycDfbo4VhmrFTGJV
f8jM6WAFA2zHQTMiGhIjowdq1xIeVOjZRcOFjezqpprHn88EZR2zqDSaLllLb31YHJ1DZ4oNyJ+H
C6qFKWnt7UFzW5FYVGGReTPMw4poo0DYzXXsjXUvV7cPR9NTMFAmSlA4e6dKvpWRK3STPB5wYyrV
xc5TKEhy6YXzDLrCtGm7r4pJTi+ZmfiNfALvmD03gXmuRt43YDTpiZyCqAdAIjT5XvD2RTpeo7Df
xrjMgvOigldnK38bc37gXDiz9Zb//uX7Mfmf/+H7Ma3WB3YES4W+XmmJ3TOMJrr9VGRmdyJ8CnTE
97ffD35/IQ+8jMD+Ex88tuO+Q6KZEndxKk1cztpmQFH6/vlfDxKsPJ4G9q6akzbffv9JkXKd5RND
9sbzqL8XVoswrW5x5bd/DcrSOe3YJiu94zl8/+b8++l8f6uTkHTEe8AG0vanf30Z8NbU//agt3IO
LdzyU8Mkfxp4eafN0Z/GZR12ttM5e80U++//9q8/AOLApWzt/UjcXNnfz9bINhBd399+f8lvL9ab
gbAPRcmx3v0nLqm5ve0Lt3/dVOvB29LuxFj1eaisZufcfoJNRBCZSyv09tP3Q4tvdTuR2c92Qyw2
2I4qzMDd4+8KmAQn2dbsO2stDjJlzDo02S93c76+/zou2A4nuz/ujfZF2BbdE8XhWAuQPHyr7P4/
t/Hlf+E2mrqOyPp/BjfCoByz4j/Bjf/9d/6PgUf/h2/ryNQ93bzJxS105P808PjOP25OFdgbHsYZ
7z/Jjf/XsGPp/7Acz3YDBwOQ4fjm/4tfxySH8j90uY4dQEfkf9gADQSxjnuDF/67R8XsWj/t/Pog
mv5PVw4NzdAQSv1fGlgnRWsvRLPyWjQDQ2VOBnleRD5d/RPaursVYY6X1zLJfIaLjaoIpIKxRLtH
h2mklcD1Uo/JZ2CGhgjySCzGoz9rV3+hhM86S0fJav0dV+Rg0CT/bO5w0l0tOJeWJE8nB5nLbPOq
abKKhY0n31DGuFNsvruRdEirKkVSNzWlkTORIizAgluzf23MHzSVo8nhBCVKWq9u5zzQ8gbSVDkl
kyGGyM3q70Ztqym0Gxk5ZWmCwbWOtWzALzLHItw0oxJHc1cdch1S1ViZ17azP4wRUqLL7IX/6u7W
Uv9l1/kD/kIZCtGemgCM+bYg8yyJTu87/17esssr6nuPkaS/LguDOofwOU5kcZnnz7KRj5Q0RI8h
RQnHwv8MGj2m7Zknukwbzid4ROTgbDxL56msBp5u/zojmrhs1blrt+1oLxKsBsCBrUFxVPd2kxQU
o1GQzQxIt/xRc9c/NoVBmbmUavi/m2wHmnFfYLVeSs6+eY0k05oxOYN5WuvHyqVZvg04AI0t5r16
wP/95ucBiAbgEthrx8jIOpmME9Xeok99NNQGG0CuIs/N0U1bkEuQhoTK9L8aWVxp/vw15a3APXXf
Dho0gZvzyRnvgC3yvUVRnHXuPpudTzBbuFCn/n7lZSFrffDm6T3F4d6jFiqmNIuJkkaaRJoSk2iG
4cVMnbmiqGr8p2Wyf2qzHtljt7fsiznNX73HoGCa3+e0vKwmVT5kh4MrLDbuwEzIa77Y2mKDrQYQ
vo57DTbiRICs7+V0jCpMrVb/lZK0YdtFIsnjCa11O3TgCnAml4igkIOvppkBqIeg4htBPNX5uPNh
T0jOl2e3Fs/AhCNbXz8t5886g5JHKX0bpRWhkSHtqFLedbjP2FqN6U6AHjmuNrdMutR3vd+VO3O+
uaJawAWImWmmdutTmZfNrhCwhma9PNrVOj/XAuxCNRxYWJrHBYCcSQz3VKgXJbP6gI0do4RGhYFk
9OgE6Q/ybrTIB5DFbrpjzMXht9Tss2+qOylJGymIu3BKpvSbV9Yk2hH0h1pVC/3chGI5p/RywTSl
ubeHeIaReubyXVPxQsp6jtxlWON2Xj6MaE2zNqkmqFUlWnMPfMqdQBvQajdq8mq8lsoywsJzd6NV
nqjVt0tJAkXXce0qw932uEp+5jJoklyOlxYt8U6kCrn0skaTbd93lT9GKAFwEaj5QDQyUgtWqd3s
iUfpF1BrvsgIQwFTZU5smMoN54ImS0cGAV19srim24tG9eW35bIzVsCe/IEDuZvpQXP9vVPnAc0+
Q4v1WfiRmS9ZhM6WXo5hbS9WzlsT5L8LTZBOoIZnteK1xTW1QsyqKaKc/tEzbhN8ZQn079V5IS8z
LLt0QIXwo9IC4+r0cwz5Z4fu2rmMTvYJf0zu0858W8bCPXTEiof5TB8H4asdclcEkYUoiTMv+byN
NdAZI21nlozPaPh1sTL7n3QsnJ2tET5U9zHOIBP016e9NcUL0ph4M8YSrZYEvWtM+sFWLoRzPF4R
5rfLoo2A/TaN15NVU6SR/Oid5QBXg6FXyhGbA6grOZwGd+UkPf62STR8yahn0aFcSqQIY+W+TTZJ
TQ0LjRxuYWhmBU41H59grhwzAkPoB+ARCwiXjtkLz2Jo60jr8+HeZRBOwP2rBYRkR0bM3nIVeaWr
ONp58cEG2iT2lj4VS3MD0qlHfZhoMVpBUrlqvCy28MJtQwOrbW3zNrXtL09Xd6Wyl3sDeX/kB+ln
U2r8fvw4Pqljd4y0tLLF2y02op8d0lN9w3g1RfnWjBokubY4z1z8iShu1aa+1Emj9/cEC0NWk+2R
bn9EZo5xIJ5tZd7d0l3F97gz1/nsQzHdzWCLdtqgkx+Z/2RGZD6spX/KV93eBXKgdxOQ25QJ9TP3
5u5qeNmbXKfTAkE+zMZuJbvQzyMHDSadS4aRG3LhMdPvMXQ85Qt+7sAVyw/bhItgj96T7Jz2pCae
KuY8hA7ekseGP25H/Jzba6fpD/7QqLOqIDNmil5fH+B/L7c8ngqpfuR4sNjQxMEcreK09g9tt0Er
rmzjoIH6Orsz7wjkQxosqdj7jIvv8+5opm3FSlqR2pJ2VwJFf83mXBwbnxaENY0/nWUkpKlFvYxM
oEnadbnMFHr3aQZoLOuhfzoSzqDT/Wavcd83z35dzZd6kupcjzQNWzN4lm3VhaY/vldb/QlMOTjl
RerFXEuHzd/+i73zWo5cSbvrE2ECPoHb8oZV9KZ5gyCbJDyQSHg8vVbyjGL0/xEKSfe6GA7JZvcp
VqESn9l7r50/bkJU6glbK2+vTPGFTBlbvu+/ZSjjVpbMrmNoMqI4+d0y7BOH1IjZNfIbRBVrosuX
s+y3DpK6h0rjRO0ivA0SVJ5OiD4O9nd5CrgZExiZX9nmXpKyoVmUrk0lMl/NKgwYTijjyeQNvcb2
+Sdjd7hj3FNhuMmBFQfEj7kF8wZ38bxNWAiTSj6hpc8dterlzARGVuGm9FVy6vFFcMuCh+LZFwI/
935t7COuqqPSitnBKNKrz6a1GdSRCTBlBrcTOxCsPlN0W/4fFl/o8mv5xwyL/mrrD7PZfATZsrOi
3UQY9mawc7n1eNNKJnxr3yVPyFZ0xvS4zJ0C2e0UwQZ6CjMxai+LPdiB99xAGYMGS9+XCiL9gt5H
syDyrZMn9HG+j0wHbeeImWzP75C8xuqlT37a7n0OcX+YIfpl5kpPsbDDh4xgsoQud2Jgs69rCgk7
Qbqg8qVFJ1d0B4kh65ZwyNkXwbGqYgq5yWEnTykCAfjaDxnY9HkyCBWsL5YLyEaJTiGUFR8JOR5r
C2YE0UAF7OPskbnsOYqRdri2Px1JMi3wJUnGILL4phwKT13cuBszR/qbM0xdL5nFTXOxXxUq5m3n
eFBzDKPfdayfN67NmLqz1530jrJOT2bVDD9sGJkEHYa2St6gxFl7v0zdlSRTczfWoPOiaDCovgiZ
pK6MDqlLnY3CRu56W6JHrdq/WQAtGKY3kZTETIzlfEhHsWp6b7wU4xXv/3w2Yanf60tG5oV3Pw0P
Y0NGX7PkCFf9DiAQW/xtxMIr5GIjqCr1T6EN9m4eigesK2x2qG6J940vk6DUt0Ggj9Iv1r0ljP2c
13BwA7GTc1XdKTJO86C9N0XX3pU2JO6OMdGCMexAWtBT4PRPsOfQc86SYEkL2a6bCFSFhSNWpJ3A
2MUas7WEcgje9bs98h5n3ZLoxyUgP1mF5ufJR/w1pvwYqc7m1k3QG1a2TUeMdLATm0jaBYqmpkKJ
Pb3FtbyZS/uP53ASdGyxUXAx1c67ch1gSVsbhKpvhn6x1kFUIfUmeXA1meXJCqZbtvXmZpjF+0AX
bUHy3i9Ldhujwx9Qe6081TvrsDpOlC5GmW0rBqR5NXz4dXskbJo5+AziQ1bf2JkOTfPCQupTKGRE
Vb/vbfuYj8FnNNbfSQcsOf0TBv0tM0dkDLQbLypEzVZ/DKl3NOJuP8XOEQ/khdr01jDdIz7TNahM
YgzHg0rMDdJGfr3cuDgUEb0DxM8p16RZ7uZk3HcI1cBH7Y1F7Tqj24Oof/HIgjLqzN6YZImuyCJg
8rpg4/IenDZqVoEQn17PiCzubqZWPvKD7A8HUmdseR+U/hN3WtAi6fdA4b0q5vY1ap2d6pMOrl50
zlGF2F3AJnkkwBvV7UVupNe86B+yZf4cQJuc5vqEjP+BTc1NUHrppnKtx9pS59bW5HNSv1dpw53W
ga86+/f1HJy4sn96L9zGceqtc7kjV5ZFXEdAu9nvZMHudoHpquQjKW2vo7qPQ8mUvHzCJeXhzjQI
YV+W+Nw47rfv3rUotHBvKb5uDxYy/SlczhN/zkpKsUItsGbkZKEEJxpqZEPtZRTc47Hbbmr3Uc3k
CA1WtRsNnfE5+QIFjkQ2QACyEaDKHH2Gvg27sLy+kISJmx/F+pyeRZoewXzREGOnm2WKRdLe0Hoc
Y2cCrmbWqCrZq3jEwSx2eindtvtbu0RTBR5rgPBlmGzyjaw/U9u+jaq9AQE+Wc1Hq4ZnOGVtTrCp
ZUO5k7vZm/4a4XxcgndXiFeyTiM2309Vnz6wMnlvoTtDxGPxttwkSjKSTQ6yrT+d2bwbbPviKwoW
hIggqdHsi/kRH9qTP5PkZsR46OL8wk7vkFn9sRwey27e9pQ4FPTboPac1Yi8QuqBLeYJbygOya1U
3FyXSO4M9nIbMorJI6+OdGTFOiYxi/pW5kR8BrwbWEhG6s6AUdRGXCnSpjw0Jc2DYFveTuFtefKo
KUUNO5dO7+zGVrj217U3wuR8GLSjsbTvGkLDsAIQSJFvEadfEgSJElO72cQPQAd5MjqWXMH8FCyk
jrXocPJ+l3XwrnvvykbwRFrhrdnMt4xjyzUJEocuaK6NaFYWbRhy/o1veDeMBl4HT6zQyqyS0au4
cpwTcRRazHyfQa1GYL4RDPcyz33wjf6tzYczh9B6GNpvmBtn14DR4qew5KYrvykWAOwy2j9qle+z
cAC9BVfPbb7z6Qkp011DiHPb2qd4ee7Mdq8IJKW+W7lB8CVjItMc6y7042ecocdUZID7QrLgudIQ
gFC77bIy4hngnlqU5Z2agkPsuJuY/dI6cuc/Q5L9HplV4e7aov3TGuaDHyQfZrfxo/KQef3fOk63
pu88lqSuz2P9aTrebkaCoIb2KbD3SV7chkRas9Ih4Ih2qyyPgZve11WuG0YmzO2P5UX3fh+9E/wX
BtO76JqXmANuyX02b/6TKvyvLiFCfbGD56F0n02r/Qo74zPu5hO5ouANTHbh4U1m1Rt//Bvb5d7M
kOvriyX2MmA08qND9kkA4rXs0G+XyZsXPVUtWwTHVHtFfCR7nItLQrQcRmONWoP5PxGIq7ls7zHL
YUOZf+yRt5xozNdqYj6Ve7oCrjdSWG+MnJ9L7EGtEV4niolKem+j06ArqNexHK597mxl8ac3so+K
1yQK88e+TrZkK9zMbk1AdljhdZxWhkmP7vWPHBgElyDoN6QOcMZf4093PjZHtN371mkOZjeTke/s
nAwUdRg9Ivg6Zq61j+35gvTykvjT1uvvJjjEoAWkWFYioyWyYR8UKaSOZpvkDTMEoz2zXRdXBo23
6JDtNcMxDGnpiGowfUkbLGeyYJuR98mXsuMdTrjbNEcBRcO78YpJo805MNFgWwFOUrfPHxpO17Ik
AdML7fVsTF9lkb2QNUm0cBDCecwg9UXj/VwpTrfceFLcNqGqycus7FODeKa2UOpJrmqEZvsqNXeK
oNfa8q9deC9ZbSIcxxokqz8tM26BYQiy8N3i4jkno58kxYcxZOiE9D31FYSH+r5xVMPgC+8FW/GV
U+ALdnXmlzGOh9g4MJFb6Ig5OJhOmBkjwkmO3R5b97tV+/cW2ubKulZpcVuS+uEb5t7qxttqMG5L
TTuy2q2V0xoRb+blz7iDnyuWibMYoAGy1bfYALXVW0gGPSbPR1dOwaqZwZcaRD5HNuIzWAurMqMl
qj1WNsTZ6UKviZY9+O6t6x86DhM/I9rdJ8J+LMgNgJkobpqye0ucPcHF9GDug+eMd0pUb0l5a6TV
OXO549L9meF0QkB0UFCkeufNKnrKZBTgXCMO1prGi05Zot5IAXmSaJvQKnBGDJO4MHq8Lql+29ft
S0d5rtL2PfBj7Jk5lRbgwtbbVIN/76mo2+p/iwymm4QpRTX7E4t449722cPUX4o47cz5vfD1op3C
iVelUBviAr9NOto46n9a7WeHlJajk7fD+TW3xvuB3w7hd2JV5wmhZmA233HutysYiDqu/JXd9WVy
lm1BnlzvDHe+r9Vahpwp8RHmJzFO7+lGv14NgTiDP7yEdvdetsW1a7w9KI59X2/dVD7YUoucTWZq
xJNeqvmrcOMf1HnsFXHWCosEGlCY6O36hyinFXaXDJ9Ya4+6RlxbmQN+jp+e6aLga1DRO9FtbIjH
aozuLbtjlZoJvZgmB7OuHzv1yLobBRjCAyTUtuhBwOLlzeHOH6wUUwfPCRL/DLUeYpxKMp5UxGfz
jRj73o6BSkpeSA+PZjSRB43ehgb9MXPfW2+8pXOlYELaGYj5vliOIqweawLWV/mwvCnii1eilnsz
jreeX92ahv+nI3APZ8uwmZ3yK2/n09R/x02lD/AXULkuUkoD89pc7BF58N6wmJuS9w49N2vOKmKu
0LPjBf7XO0iCCM70bRy648rqEBXXsOBqruUTjuwtmHLIuekQnFxcH0aZmsRZE7LZoP4cG4IWF6bb
dU2NlVEfkYX1U2B7Y6FnH9pwGba4wc2bhfPTJwNh5aEyd50kJBnAZG4XctShvkaESQu/y2VMkD+Z
uKt+rsgnteYjHcAq2AxdCCWcxGiWCVjIalttQaYnW6+NkdbjCm2T+ImO4HNJ0Lg3baaO/cDIPC6c
tVBoTZwgwTqXoGW3GvcJy/VdZLERJr39zh/d21ahRAgd46UJC4+XMX5ajOkOa89L5AmyZrq83ThT
b2ySrnEPmcynfVFgjytsi7q5IiohI4xQhCQcWJhB87F96THybsxZoCmOCDaspqPivqVc/80zHMof
Wj3y4hMyJ2KWrc2DZ5j9WkmsfjZhv6u4VLsS5uxatfRTQHjRN0pM+AMcjqZpeYbSGTsj7BsAHyLc
hElzVNHgPNfFX5YMH2q8uhhEelc8K9mnyPECDDe8hGW0NW1YuGSB0yHvEdH6N6HwqIT0DgedCD8b
pmuGBvlaJBrfWWcfCdIgbqr90cNXSv0m3WNegLnJyuboFJoIbOCbiuoZynMP9Bt0xipsdTJ/Fr17
CE1XcSrTtdEqb58Ies6JS8nJsVvW/uBSQ4HZ8aZ4ZQ9+eYbu8Vj0xXc2LAdZhO0u9Hl4OMS5qfl3
iZp+ygAYp/da1jUdQA0J2CEiy32pExv1tmc8tvpKBu3YrrqAGNbZIp2jqAN72wcdvgyf4UZlLisl
dgmganx3yFYjbk9ln2zoVJOp3MLzvcsy52my6pdk3sbunVrkGcfXrcTNifuAlPIB+XSL9n22gi8o
rH5QHvwiwRBoRDPV/3Gpi+/eZMKLr6+3cBDNXlyv8ql6kaOn41DnY2+7Z9k1n9ziLiZu2zUBX5ii
1Njq2JmLjuccnb/WPrTduyWQnxiiN31Api6DZS6LmK141D7QX5d0UMULKhNGhwRsrMIkxOvrfBWS
fRg88nQlDQACFAlkYwRyC9loYybG3iUSpuMlKHkDIzPQPgOGx8Z+xKA2ECQaaQAEOsVF5kfX945+
bD1HpICvbMM6csv2Vlwx1zHowYegs7AJp0Ub9kVbxeqqLz58UNl5jUdhLCyEt3n1xwpJrF7GzWha
D2OWfpljuY7n5pEkr09bzZcsyqm1KjJe8R7nwfjipDQlgAyZDj2bI3efUP1FL+oMbnIEmbppOx/R
OO9kRtIkdzCw23E1ooBlLuutrIDuosmzE1lNZEE7Prt74xOb/KnN5IOnKhJLkB8M05Ul16vPtHC1
+NN3kqh7FKzFGDywQ9ngz96Zhkq5XajHeCqebAg8VkRSf5bc131x9rpI3oydeWTCPNAlpg038bLa
2qC7pEEmSI2iJ/fVkeH0l9/h9sbBQJe0EWkFZBiVd+3bl2YoPmLqe1yF3v2Yj/tpaCBPj/xj1nHy
x28iqv94Ufdmmt5tZyhyQ8viMSYl18++5uo7Rh/kVdSNLoEOvvDOorQuRogK2DFWjrOA/Zr7qyJV
jF9kPhDk/2G55rRqZxKALIyYksCutT8Ejy1GN1fIDzIHOBmhntiM69nHTPrivMTjMK+J4jqHpjXt
Sym/jVSdQMTt1GJfsQHdp534Ew7hc+QX+8XDM0tuA2yqkWKEfIDJKO8Cw1Ur8l1f4oaVYjbsm+e4
nAgyx+MUquTgL+g3+qn+LqrmaE3V3VCRFml1bGVRa4lO56WE6FcNQKBMe9sEnIQYUMfwIdRBPv/5
0tBf/rfv/bcv/9tf+/0b//wDabsH0cTqqUQGUvqPaVZbO3PhKVTNILSJvzphe6zIzCALw3eWB4K5
y5VbBGCl9Iffz/7z4f/iexPLE7QzjEXEmOZ4Q+L6hNvN3yALQJKlhS7Br6BEf/j9MhRI4MTyrMx+
6M6ZVoMUv3KZYCII2dPqPTOSBLKlgUNfoh+uO5XBgiSYT2UpyEj//XTprNvIDbThO+VQDsupPP1+
MBAe/vuzNtKBNz5RNWG3N2WD1ZqARo4RHuY/n5K+WZ1+v5Zzpwd20UpIhWS28dRpimt16q3x3x9+
v/f75e8fiCAm7vc/f9zqHxQYX9fcL8Z17RLuzcySb8rqxZ2Gjo0m1gs2aPLUuTY3NnNEYfBfyQ6/
X/7ne6VBEkbYfwZyuIuM8avQHAkfoATep/wm0IwJAWxi0dQJR/MnPE2iSDWTwj0QOk0rqlEVprbo
4j0GDfOda5pFqT8AgzsWmnSBDmzehMAvZk3BwAIdbUpNxsg1IyMGljGkcj4pdz5YyuRwhaeRa7KG
8GBsVLx/JrAAyI0OUlM46sl7NdE0nbBmXzJN6hCa2WG30DsWzfGIfQKg8h8ToZKjOR+hJn4EoD8C
zQCxNQ0kAQtizs2n0pyQQRND6BgzTRBpNUukc5uQE9U/s2Ug4wMXbA14RGgCyaRZJIumkhg5L2aN
aB9SCcwSM4ZeEgdwTGqAJih2kRRqxokxmveOpp4M4E8szUFZAKJITUahDl89+5qWYhLWHmt+ymA7
znUGqZIJ2CoRkJUF2IrQ1BX+Sn8tAbGUAFmUJrNwYd+lHawWoaktOfiWCIxLBM4FrwBrPml/t5r0
UoF8yTT7pU8oWfj/TFNhXM2HIS2C8a9mxoxh+wFDKuM2C0/GII7wdkl/6h7SzIBLZBMwXcw0habz
eVU8TaZxNKMm17SaBL3a1TSe2C5NF08TbfBesFJh3FYt0G4GC+4N/bm4FEykL8xIjzFwHDuGksOI
bb7BMR6YPw4jgkXTdHzN1ak0YYdJXreZuTFRqoLfyTWJhzlAubXQGpKyPV8tXC2z5vak+pGwezLY
zlHeWCbpYJEm/Uya+VNr+k+oOUB2DDeIENU37nfmgTHdEwUIoUu8iGyUUJqwUCnZyfFThFETPNdA
HPr93j9//PsnnmYTTZpSFJyX9FBpclEJwoicpq/eX7DGNdSuWf3oqokRmrqC/ztlQJCmaQ3y7sNv
nG+wZU9zGV/yckZR0aBYtJ5SzVLqXOul1nQlI5Tv2BgZ3yxMZZvlYdQkppLsMxc0k6cZTZYPNZMF
zMEQGIox2AFzIv60XmXNrteUp1TznoheXaWaAFWL4dUFCTXkXUt8go3+NsKtnsCN8jVBSoCSajRT
qtZ0qUpzplyAUyH3Ksjv94RXsE/CUNhYOJgW+0R7u0KJTgnWeS8jEKsAmNUI1EppupXpt3cE4tyZ
ljoVB1bblCXAsCJswqtR87E8QFmluAAXRW+xGTRFi8TyR/xKm6JnbDWIpiPbB30qw++/o6ZwoYx8
7yUxHprPNdaQugzrHASQuyIQXuThLCschWgLwXtFmvM1A/wiS71dEyB6tPy7SBPBQiAVhl1P5zFf
CK0pCXz0nQd3eVg0TSwBK9ZrvlimSWMFunAb9JgEQUbMwkQFeQXkNXEQ4hZZmnrdDMZrpPll4BPZ
7eb1QXnQsSPeTvmg8Ou62zF78DzM5+op1EQ0ZPnPM4g0Yya+piH7svf8e/I7jrLDUmfdjUMyMyRn
Z1EH3XuF4iOvkUjOmsTWT9+VhMym2JDcGRO0NtmzUjMBuOErdTTPbdFkN48+Dw1IdrssUN9K8G8Q
6vcTODgzo6Js7WPPImyqrB4zbbga60qurSngBaXJcTTIywEz50nAHkk6Xur4LKjiNmlrVlrM2WwZ
UNjEmTXfInY/hYg8LGDMLjXRTmXh49ym0yHx7HKlKkygTfwxJJb92nsMXLwWMJ6Ij2k/OZs5N14t
49pQn8kaBYoLVK9oLI7p4URe6I+lqXtC8/dUcRdSnGkqXz/HaMWM1AI4RYRMTQONoRgmE3fgpF1O
upRsHfM8e6zs7F/yn+qttZqYRKRz+wE/gkm9rLhuPNqykA15/BW0fnUWFTFPguaHnH+nvp0YJ6xs
UgGJB2gOdLvVA17CZxRTn4ObfWf9F2Gw3m7Q/EICBA6cu+5dyZNVegz1NOtwouNnHzA9B5qDCNkJ
n1LUdbsP06sAJTJe7jQ6cdYQxY64cEtjFRsNWGwgg23y3PFuvI9EIxg9Okpe7lup4YyRpjRCa/Q1
thGgZLDNIDlWGumoEuCOywjmMeyYFfo2ZTNDj0SjIHP0h6uyi8BWOoAia42MHCPgkaXGSPrwJAsN
ljRsQAVVxH5GQZ0MoU/aQ7WPjWJ5MpaMMEQ7OcVWdfXIP9nHsCuhdRRru6wmMLnRsBZ9c0g6JM2k
9H0TZYXPOJtphznZGOni8iU8qK+jGxNiphuDzuTEZTKmcZqV1n4RXYV6V733sxnufanuGcuGByfA
Vs9SSuHMxjOWrhw2FdsQcic76wOToeAaY17kipbmEVPUAkW4Lw+hhn9i/8PnW9TluoUM6kAI9SGF
lhoZWsIO9Xz7po/wmhX9bQJbNJ6GpwbtAYWa2gwaP6rgkPaaR6rBpDgmmD6DKuW0cfeDxpdia/9U
xjTqqDa6hcb/rpkAryhKR8JFu91khl9mhyZz6I2R+sf8i/+DX0FI0l7cYJV2aBzxIZ5oe1CZ+425
ayr8oxRLqgvVdg6sCC//NwFuyOuC3NmwGLPPKffdXT6xb8oTI7gkgRkQJWJsrNEFjrlE7rYu0/xg
emJmVewYB1O0RGkETUZoiTmeBAwecIIMT9sL7LjplMUgzfqh2Hs9Oh1zVNEWsfpn0ffGySVnimgr
pFzDIgt8xD5WG9Hx6HMjxYJSx+VprF8nw0vP/3xHf3tRugtInhyH37Ay+55Eo7A4+6rhVhXLdtr1
qnn950s0J3vlWuNhJo5mR5PNclEXf9A3pjxPzr+f+QyRD4OXbWcviU5poe1Lv58uioFzWeB7cCrr
pcKPwOaQH/n9IFCM77Kqf+Or7mCOCRoNszi3MdKIRH+WBrQuwJOPM/NU3oLV0ZRLdZZtqxmoKlxV
0UJr3/nAp23hy63dz+5KeOyFxbS8z2VScWw11ZnD/ZxUIoNrad9Ifvuz0h8aIyJQwjNef7+VJwEW
/LKo1k3nuflxbMv0qHO2/BaXMHkNO9TM7fn3wzDqQA3pwTIN+4Ptt8ZGAGFdRVVmnsYCD2HBGGRT
TDajKszKJG5B0hUzekADGVbFD2RZOW66JZbnYiDlGG0JcWocgVzX5acVK4NbV37o0+Daq4nlYol9
y20yd5ObkFOQO5qbXiEVKFMuH89EiZfGU3p24jrlMWZ/aVu5HlCR4hR0gzX4uwYzZbAqLFL3mG+z
nnJneWa2IM+d2aPokPaeIADA9EuYN+dB4rxguhAyeSSIwCadF7su3KyM6qgvY3UmUMJek+KkT5eY
RcjvN0VWbbikGIKnYUXnLtQ2qKDAiTk554HLbOf3P5gycWtIqYd8dx70kxBPLAz6Nr00cdgfVWpu
fh97xvjp/PtZh/t102cUUe2sbquoTO/VwDvNUn/t2FyOITvfwsYIXYOw72pz2pnNiLPQDVeNpJ4x
lv62K3kAKb5+mxX8RofByaoFxowjVN+23xufCVjbAG9SMeXcbPsfPNG7ZeyLC2ttuSHYtkYnFBse
SqmAaZI/xRsriuG+juOEVGLcpMokQvXefYhGar05bPZp4r87Q/uSkcy7NfDXlBLJ5bBUXLUtA3OR
ZT//3w5RdWk3/x/sEEKE2An+924IJqjV918wT333vyJN/vlr/zZECOtfImBC5Avb4dwKLOKc/22I
EM6/BDQ303QE2V/ap/Afoon9L9NjzoxTwrVJtnJxZfxPoon5rzBgGhw4nicsm8Xk/4tDIhDaAPGf
4HLPDYSDENy0oacIzyQS/r8aJDxyE0LChIaDomNK0J+v+7i5cVNS7BOYqYwFurfO+MmV8xCwi1vJ
esEc1k/YNDNWXlVQcFQYSIexi7/K2r01u+ApIMUU3p2MUNb+TH1xMwQuuZ2GT25nAbI+PWK4RHCQ
Ifad9XIzjKnxOMEnZtjuvpqDFDN5pFvM5zQkCme2lquVwAEKjXQtHfHRTvmzCO37woJmZcbjxTUU
DcSdufWikf0CEgyrERR/Fg9SleXNOO6I8P/ILCrhGcCjOT1HwcJwIXXvw/lhKMInxcKK0eWTWpKf
RPlX38s+e9IRWp8YHhXdTF11yk11za1lWMuuJCiv9zF5DOptSeRTEtUPQ9T8aQu1n00UtSbx5ThE
4JUT5yPyn4GSlthO+UYGzE8dY9wlrSnFUmDf+9I7K8+6sSuepzzmMcdCveEl1yE2TmnvI1q5jCGG
LhVMy90HnnsdwuytGCJM3KNNjlCLuKr6Ymm75XZ0TGlBV3CsMvKFQZBEnlwNYbSNuQGuGDVtAR5S
ELDZ931eVeRDAXtqks0hWDQ8hmLAtcmg9GCi+4vtcTUlPo4PMzgip36PRPc3Uvy9lEJhVWTGuh7L
c1qVxGNGRCj4v1eK0bIbXN5RuW9okzlcE6BezISPfoOIZMjd+0UwrpMOrlL+4cyNKJP0qx21xpcr
X+OZ50EWRAgSFPia9VponU0sYurivo2bEw5SJJIAOMDtrXIJR4E1zGYcmPW6dJNpO177ihheh+Dl
nvCdjSN9Xvglfs5bkuQigXs5rKuf1mE/WmTVoU7jayq4dPjfvgtamh5BEHdXi1fVBcOZbPy/UWFY
q06FT5lQ1SaNLzGby5auWiQ9ZbCZIQUuUaK6XcAmD2+lMVh/bfXXyslawiO/sQqCj+Ie6goZp/RF
bFwj9DvkaiiBgZYSbQyQqBP3lLOIFmQVimMyVOvfN0sUhtPaTIbtQiO8XswfKQZzY83OfYkbAOlR
SFkbv6YLYxCWgbnFE2R690Oq7LVtxfdNV6W7fI6KjUsjmDUVv6bcxZmbYGSQKEeLv5OG8coKx2pl
PwDcZNbxYI59tzZDcbXrkt1yw/CyCL/Zridp+SBtZ2tV8575yg8j04nZgX7jNfmRdD18U/TG05z/
kMSHA97mWVF2/eqNh4RdcOTmvBPMV8vHf6mbtcEyGECqG3fkEhEDUdVlyWsVV4r9zBi/WXUbbDo2
alymbcjmUL0RhsNi5lgyblwNBW8xgzcdmsl9I8sbotrQjTlPIqRhH2R+iK3ltOSfeRPv8qBc2w3P
dc+jMK34x1XWpqdHXdKndJl2Vm7dBUki14HgTUN5ANsarHVel0fSYHBSldG5Y3aKy54/94Ps07GY
FHI2ovZoojfk9/Oh5yUUrnhCcY4fxe3ZJyNilmHKQrXBrFD4nKdOFaUw7NiBeAjwQ9G+iZz/ri8a
ZmVQXpJ2vgk4PTFaZRh77yrJCVS2gbVrylGrZctPg4OMtOHmWEoOFk04X9fJurBbb4vYyiRnzlmR
bY8PpbAe+gAzfxY3/YE4BLm25chwUCfkkH/Ce7aXSGpTcZ0yDstaqQ+7Dn/siSw9oy0w/DcTttV5
Vecy2teucSZGaNp3sXOXJ8tJJY69dRp+oTB5wQCebXOBQWOGmJKOqMyAcLSbpmVgGXbuTmVpxc0A
zQdPxMorg0scnc0UFVOYOo/0YNsJQc86WMiDtNA0mVn+Q+YRrnyjqndDgvxNGzoG16M7jsklG+jw
V8kcPJsoeWvGLmuylJuLWTKmrHsidMyybzehqDneIEcxPuu3cKCqPW27Cy50IA1Ri2nzgCgpN7xj
Gcwy/9YoeSmMqLqxZfQXxsE6JheQUWj21VfFozPyauUoqzp8G4vIwTFIxRJ7lp8yN/mdW+9p4Oa7
JsSAt14RzGwSEcu4XC76LIlb+35WebaJw+6BtNFH/P9f5Bs+K7+wmb91HBZ+fCfyr9+rfAoPXc5e
PUMR1fls+BkJly3pqlLUdNDpLigRXueQklAboVL8vWHRKKXrxeCB1kZL2CyeFNRdzrDOvPTTgRA2
zd0Hko+fhEEPKT1/6obLgGb3Cy1GSipoF661fq10bW+bokuLWpM4CsIzV4WZIEIHwTG10d4jcanh
tJ+jHkFwOq8i278uo7iMIwTlzOQEjtDZNziUetLyKY448Bfz2/S7l2CJkWgX8/3iEMtPSfsn7RcB
jYObERHkHOUTKknh815eBj0TcIsrhGN+L5ATlBPlhznmr0qaJ4uMsHTiPsnwUJrmt+cm5DZE03tH
wMYq1/JxP/5wXXdYD/LGG/9obAqyd69doZpgbz5BXB59DpuQjOiw52+Lrqt2VlthnqKfYH29NgrW
kiK2um0vOXxGYTy1w8JREbBxjnr7fugx8fVEC6MfmfckxepYO+7EJkCndTGcmylawchYVjjwCAvu
2fdlOLD2MzENhcVehte1MLsdiabse/TtkDcPaQpUHIWuvjL2jZNh7YdUI3Rj42mZu7cpX/LTBKtp
Te/PMMW9N418Awgm2bEvWVaJc/E6ZL15RtkAr/QRtVm7TkISBi3sAXVhbhKcHTdEY8W1AXeR0iWV
9kW0rbEStnWdid/5vXJCh2VJgH4rIFQsqQyfsSHh8z23uJ1b+TnrbPafymhvxyF6TbPyQC/brOJr
KBwykV0XiuMkOgyD0Z29oF8i0oTX34T5a8kEheWMY7T6DkarOaHhkDtW1B8de4vtMCSkchFiJFZ1
I17KmlIpNyiz/HyH+w8pEYEivhyIw7bcB57yirbaxzD46xrUH5q57s5qHOi1ZkWbTLr3NIQnx8L3
00nrQAX+J2l87hLMRdu2/C2Ox5NSILvHungtTFKpjVb/kw9eIj5i4WU7clIYiRJRbZ1iQiAI/NJf
my3jOXw3hH3KJToldXGLb3fa9I75GAR9C3bYadlxEgVTi11Hq79Ne2tYkbPXn7ze7E/y12ivv/z9
Humy/Qn7WNz2J9/9HC3QwAIZ7cn/H+ydyXbbWJZFf6VWzRELfTOoQbEBe4qUZMnWBEuWLfTAQ998
fW1AkUGFMyMrs8Y1oUEABGkKBN6795x9ijpfmkOHKCZUmSGn9h09N8ONJ8u+YzP7LiPFXEoaXW21
JLG1dk27U7cwydbAxs9KGigbOTQNrKHQ6DDxRuSQxI2zSdVsU+k1rRDI5s0emH2979Pki1E6iVvM
G4qYU64OS0gqhQ8+uFZ80nzX2BGnvyfeICf2xl0IGdxuypgKyplIY9Dfqq8uQMX5R6THR9Hg7SkT
hP1lWvlHogSO0FLljRZo5t5OGgwfOP8DU++3plRTfc5Ic/1p9pn3UI0aAzCnfYPU1R4DS26P4zUJ
zLMoaHBpiW3seZcvZvAibN/ca9S0iUNOdkmNAbQoOWHsSu5p6XoYhebF2FIZ4pjJ+/wsBE3MiB/l
gTJGDxGBB/tIKamoTUtElCBKoDI8lUIiTLtur1rfSGVuVgUn65JA2K8QwyuXjAVtD3he25M35oCf
+eO52hPzbcKBRqGuQsTsLXqw86Ie68vBihk7eryPVAp1r0geFGPMmwfyC9H8aS2K9N5GmpmqxyJv
pUMZ6WLvw/Wen6ldyHTK8QlOJaMFgxQOp8P8UE07fzztBEIU4GJmDomBiUpIE7TuDrVTK2u1E6ix
LRPiEkEMS+otoLunABikadaCRCxadYBj57jxWwr4vOTh3FvptaQt5mTweZem8JBVjnvFjPT1vEaz
iQ6nKsePtxQ9/gAZR4Vx8rqo/Sn4sKKXy29xCTPbNmTz3HkIEFqngSUFn/E0SPi/R0bh4FQf4HxL
5xq9YdZNWE2tSw6F1SiPUoUHTSWubzM/NcbgrKUB3eiOsZnoZEx5YaQcq7Gnh9UmmLyVVLiwVH3s
g1r3IkYQkb0VI/RVY2yg/bcU+vWTaBxjjYIDLlNmMDw3g6XW8G0Hlvn4qb5w+ZiW/0fWpBdYYXX1
X/+pTLPxX2bruqnZ4Mo4WWxHm8KhPuEMEkdSR9jNzbZOq2xDyM00Vw3jwaYiaj82JaMaAuVWeDVR
WIXcvf4v768rtqyatmxp8i/VAmfQVbxuotlWVo9AvjjjyWxsJoJaGP9gsK9W+DcbM9h7BCD98/f+
leRAoYKsUZNAQJ0gAHrGf/6vM/iX9HDMmi2AZbTfTBirxnnsJ8KYr09aNHkrB5X//yiQn/9K7QuE
B5Wiv659/XcZjnn2ZxLI/JLf616K7PwmQwLRwXjosjpXsH6veymK/httUZOexFS/kk1O4iwv6+C/
/lOzfpNlYl3pYugWNTOHaL/f616a8hvlM5tJJm0gw1Hsf6fspcBD//MviRPIsMjTnGJr+UD6r1G+
acFwhhiF7shUaLpJ1eN+fugZPoHoVse9SgjWMhMUpMHqlfsZ1AOX6G9LE7eHefZzVjNI6GrUFnTP
A8RZztAibGcJZwxakWBfS0UGHXNELjQtzQ/d9HReZ6Wdg6B72iJxC0UGSZZWH6E9yYdH2qT+CGEa
/ZWcUcb/KqvjUaVM5+KmzPa3BzTD0Ifn5+TOsNjq6bOujogwSGTel9PhA2uyOJq+xKNBA4TimISh
a1IVzQ9qUfcjTnoAr/ptEa/wWxir1donXIl49mlz246MMeZFcq4G1KlxNECMRBRiqlEhf3xjRFwW
iMd9KFsmeqf5W/zY3BXQoTFyy9hAEXoZAxqv2mzxL//xNEkCtHGZFEBNYMCe15Dix9iQMf6y6HcT
U3tenB/QhqBm7wudKUYGIGMkiHmZT//z24NiTv99X7HRfMXT12/Q5FpwhacRQE7nPhAUIaw2EvLa
rsIQeIpvKtl2Xj3vcNurK9Ung5sGqqSGHlRR3A8DJ4Y2DeHmpXkwNy+FtMwhpf55Mzd3T1lrGpQL
CWWINw0C41rwJc07zs/VdvoiP226Hf3TMTNt+mqHeuJgDlDpfnl38bF5evf5I83H+HinefH2OecX
pkQEDZxrsRSrsHpt5WOJabi614wkRYk4Lc6b5wdi614AAnkMvnnF7SH946lRSANGFqoA06rb+tu+
RqWkaAGgwCr5vs9svnmadjx+LM+rbw/WdK58bJ9X/sPnnw41L4YF9EncOY+3l8xLH8f59RCf3vfv
FiPnh4bcYvfrO3w6UmIO5gLbLUi0+T/zT97pX3vn24f+9P/+dOzb9nlpfvi0+dPivAlAGIODRHNp
beZL1Z6gztP5f3v4y3Ufv4tfN4eJxvTqz8cBw/r7L2qwkkmk/+d3wL1ZymsJlEWC2LY38eB67u01
t71/Oey8wRyvQYg3fdaHEg6NIvMPkejt6S/rch2IB+Vozp6/W5x3nTfNS/PDfKCbDHV+aoBqSoAK
c4x0Pty8aHRMID4Uq3/57rfjzm9DNeJRarqE8FyOpSJDa7/Oi20UtDKB4SPTsA44CKLNPTNRQd6i
QxRd1CQoH6eV84MNW35cfmya95rXEllDI94aC7xoRdRNI++oPcybRpnM9od5UTb8NL/7dBjV9GX8
ZVS10pgKOxMm3oZBO4xm+tuh58YhCcxDopycSSQuzP57WOrfvFHUaCJo1SDAXfZl8z0G2I6moSd2
KvkxUPSB1xCsU4lcggH/+7Kzw4OA8bom5gJLBuPFdK9Z/ps2tq2bcQtadLFCLFKJgvDTp/z4bww6
UqwhLIN1M93S2uk63k7X+fnpX66rpp0/7TK9Yn7txyv+wVMHQAt30T8f+l84DBHBDTAlezsf2Zlv
tvM7fSzOa+fDUKPjvj+/wV9+klQO9wHKms3nT1P1Oeb24V7MdzL6iL9rlucl0CgMFf5Y9+s+t823
fW7rRGHCFb09n0XRvxxWbUvun/PK2yH+vbeZD3t7l9th5nVOFH9LYyQlg8Ooq59uXSTHVB9L87r5
KXfwixLJgzvvMa8nGKfjXji97GNx3hTN99X5Nb8ccX6aznfIefPHnvOLxult56WP7bfnH8cMdGk1
SEYCa6im5Z5LZwNC5kGRXwJ0/4cAm3beySDd0gE/QtP1m2qSbGN5dtAYVCj/Ynk1elpDBJAJ4D0Q
3+OWPpk9UAfk/lyvTWgT5J8CnZm6l5Xj5Nu2xiQjKLrGsf2i6T5aq3CPPd6U7J0Si3TX2YW6zD08
6Lp1j/2dWDBZIk6wKt6ikWyQlhHGOtTOmCXHC3EBmwrP557YLwx/YfEoW5K+CfLqaxJKbxHG8M2g
gL7KR8SNnQzgSh2XvvFcOZmzoX8B1qKD6x4HG70BPpcA828TIhVMDPZVEbzFXu4xJEZDP4G5aMuu
J+NaKvpq3fZJ52aWvhVxgTo9fI9xJC6YcRBWZJrIxmBdEpCEGCmOXwdCOhYo/bIDTZl8ZRPlgvr6
mZiq/pyGApZptc4Zu6Mlth7aLo92xGQ5AWCOIi9grzvgkNByYWPvwntTGSUiqKjkvLZZDr4dtzN/
SdzNOhBROhTj1zwJX616pKnVfZOrB1Q0l0I3ln6xJTkjXQtrus4ZwWYsiT0SA4UXkuSQZELQWVCS
pKUw1SGuugnCBpn0XlVpvmkkSGJHzF/yDg2ZTf4Wl0VPWwyBdlWxMLUOVnwvaL8klkWsTTDcp7V5
hG/+zTCII25snKTD1SdpLlIpMIn+XaTKNGMovYUhSIo0OqA2So1vIYEegHQoCHf1wNZ4do7GewKq
0mUha5mrA/Mi8ata26naLK3CecOejsC1Uu0jVsuVYxb4KZw83AWWitH+6pUlqdwhNKZCL+2VEJDy
kcvpvmGtERcnGWN/IwT1EvLfMsduh7rnWwY19K4lrO3afLUf5L5pNxbcPlSA0k+JjOUio7QSyE85
KbYbaOGkxMA8oYh30ZIa6YXrGwLCiQOyujZ6fakQWAovAd9PhqEJF0KxyHTNDbKk2hE/ghoaHvmk
wrEoX6McDslv8Tx/3RlpARu3/ubHzTv6sn6lFXUDav+uleEqDkNl3CFhJdaujR3vLLTaPNi+txwc
EPG9+CGZhPV1VDlJPRCLIsfCWDfK3qnEe1boF2Oi14H32IxrpMUV9K5QbJz4UkSg1oySTEizwoIL
WhZVfSpgIHngGHBUj3xxzGx0M1UwuRF/BErnXhC6RqPL5Dhe2JBu9a0e+6tZm+UawBW3SrXZz68Y
RBCsAnnAAVBdMs8X32wjIXF8PNSW5ab8Pqo4JYxHh0YcRdeG0f5CVImNQivoVh6h1DGyqgueuz0m
V+WgRpEHBITJGoSKN2IKkjUKvWRp+IO49Jm5G3pnQCPiyCuglku4gM1VTArJJoQwWdb0Gg0Mg5ch
5C+haw5uO3pwY9dyDy9lfykaMGFEuCmbwtAf1aYn/S+qH0otsLfjuE/HMJoKiALJZW4wIWMIXRCH
e5LtfRoExqbXkkvfMf1DNkASam58CaQGUCYOr7YDH9vjlG+bqVnvo2cXdu2OUfsKrKRa9F2GDIsf
Po2vEhF1RFUVc60heZsGJbmrxgiFOVG/SA1IHaMGrOgVbbR0hheNwQjUjGyyiQFwswEimCUHCNvS
gO0CFFMvXMVGitYVO6NEEGLgVja4JBglXtCgSZ5zGTJhh1dU8MnggFYnIlNhPbV1sSAeGHQEYX5Y
33pQDW0KDKDbCv642ESDn2Pr/czy4ITKYmtG/YOXFWBGhEGHAtSMVIAyUvBJMkiDVpXXj7kqcVJ4
eQllOwk2taY9tJpCcmfo7DDHZih9++GCOj+lXieha+WiGwRJ7FIrpaSWowKgfO3SImvcPB03foL0
oujPOAq/pg6tAH1CKAEBJRhv/LYaEAgUlnji1wcpsmzEAgZZtkp4Vjuem3c689E4hCUOqiZSi01f
YuqVB+It+tT/EvIz3TTaq5JjIyESqlii2AFEHo4PPRyKldUGNpjNYNeClybu2DzGvvKoNAzLaqc9
ysaLkxBMCIhkSye5AcaaoLgo0wfNQ5rjl7G/lDKy29B+bkynNh4SMDitrR6aO9KipAN0OSwWlUZQ
O11K28FkMQj08qlzUAekkAbB88RhXDEEKqtQ8JtESY3iqZCwkBoXu6nPNPDLVWFx7hGIa2NnjXdx
/VwyisIeCWyMy11dxy9MEKgl02pyasdxc6/h/DBFTMYucvqaFviakfSulKMVGpfqEtshWG49uk5M
R652NDuHQT+EQB1X/PBWjW/Rmyzsbkmy3Umj5j/Sm23ahqo5bP2h9Z5GE76H3jtPgyqPaz0pSKYi
RL4evNeyMQ4tDOlVF5OWlMXmz7REUGz1Ax3IjFwc+rUgPoQKRQcFPjrskgTMg2oGk2KUhClsHopb
B0VMWCgWUDTa3wq8sRgaU5QzNqtKqrPbwZJoTmb5NypqKZR8RkSNiTPDML/07eCaSvolGzH41GTA
Jz5/YatCGhY4I5G6es1svYL/Q/sQRpQKgjA405Hv1u1AnlihhOD87QytJbFXpKDdlfcyrb2zXU/c
DVpTNAVdGiady4WkXtXta9uEa9+j6Raa3kWzEnztvmpwQhOVEdf0/yhOdDFQqxAxyKaKwicvJdNq
jKQz9I3vetu7gTJiLYMPypnhLHQY/e44mOe8lJINlWn8ggOp9XzTQmnPeWYxWRJc+boaIlfdrTOb
bqxmhz+EEsKg0xkoVCGWp1rW81WJXmBhS460VFuBDj17tCkQNVyP96bvuAEOwVMWkVjkGWqz1hGC
NYFsrn0Nut0g5w8VI4eiMMtVXdcXR5sMSq22JEhY3CF9f1JL+UBqTm82tNq0eBKJCkzW+KEKeC+x
cmQn/mzatTeUZDmm/jFU2++i463kyIafgT/QMqx9ib6N4MTgXu/BIg/Aj7oo+BH3Tyb2u0Ht35NO
GpaFJamErim7Kut6RA6EYEXE4RC7BdO2f58giZCNUP+okBBtJ7CwmwVnr7WlZWCjrprCEBZZRqxC
Q+wAeOHM2xUMoeUyPwok22tT1qtt3i4Ty0YKLGk73FDNoolBI2UdrTZwjKECMFYn8WeHCtAdc13b
co1bp4rjnXBf3Nt6+4aTnBMAYkFo88UFSehGUA4Z+TSHIjBNKr7moRDbLBnCnaOhrquIAuwU+mEj
zVAibpMIwxAiuqWTC23D9GGp6i/wTLW7SpkunUkW0/THfNG0b4jxuZjQzy/o442+/YjpVDCt2+SV
2Ay+bjJxSe97oktWUiZQlcn3apcSFyZnD0bT/PArQEwyGmFhBTT/HUGYQ6AeJZ3skVBttgExz2OB
sSUPouAgWwY+ONzKI0RbXflahgH6duoM6ygWR+6DDLdM0pNsAfwNQNEiZKAgdMQhqP916Atg5Axs
YFVBMIwvv5BM9SIZretrIHcUjXBzxw43SZ16q8yAT5GMw0pWYYXKHnqNhrgh8M7qXWSWl8TnZhxo
Eo4kKzqRjXY2wh+lrZ7LTjWfNfw4SbgXEuPtPqbWPUY/hxG+ct1CgtAdI8DaMXKOtvlCsnQqJuhN
GaIRbWqTHxfkCg3WTuHHR06sFMaMTCCbdPky8tSzNNEk8hqYl+/lmOLJ11i05NCSakOloYsQmcvx
Iawb2nrluO784eTBqHMzP3kOGpp9WTnS8mX+A7dEfKmJaVGxhfHzYnQAKRDrPOWOnoCGKg5emyF8
lME8rzKve1dr5Wg5La60oX0HckU5Pna7anjv0l57MoICgqUkpoEleXQdcVeYiKrmZK4iBXuAr+MF
of0t6nZcO43sb2zplDrddwcm+YnKkQvnWt8rfQVsOCyIHfdxXTbalhr9q5FXw6KrSZJq5Z0ZgOvB
VfBT2AJ/krcG9/0GHZMoIN2kaOOEpAJ3zS5I6h9l6jlu0fcHsMmI09RwpYCBWwrLeTOhJecRSVil
czKsaqOTXGoDK4EN4V/tMn7KQV13iv1Fr1pn0TJJXmjW8Fh65K3FzRcFLwHN65ZIMTk+t3J15CoN
K4boBRtWb6LmT7muvgZ5R7ffWgx5m0DpRLkTE1pJ7OLEC1WI7FZ1dVM6/Mkk5Tpb5HC7eRcxFsml
8MCTOcAR5lVd3+5KBGvIgqd1YGfxIaBR/TDWzbv4KgqHtOwhBU5mu/lwiHde65FEiwLqjBaMD1Xx
UCV6d+kU4IRWCVwvw07cjYAZOzOK+CDwy0TrS0iYxn1UNBbSFCiJWCdg0yOMNpJzq/T+tZ4ehsS7
lugnszQ/QCM0LvMD5chxGQ0IDtXc+n1dZg7FZmwwvcl/rGtGlFKqTqYsmfPE8hneHaln3l3DySis
4sKPQuWSX2NKS8HwjtMDpdk5Swkx1fS0ImrrEpVWeNc1E0/9b7vN6ytTfw4Z/u7n9QA41EsiegDp
Uw70bV9N9YgJ9bE2zLt82qDBcmT4cltjIBfFkJdnu/kN5g1e0C0YjREjxmh/Na+aN4bo5A6GOTzM
q4xUhGfLkladH0RXaoU5FvVLrSjhtSv69z4svF2naCd5iJJj3xv6ZX4g742gtto03Nu6ZMDaBs4x
Wcbk7UgLJDjaUZOafWzExoVoL+PjtcBEaed4hJMEMO2zzA74oyY+bENDEB86Py8nzBEcHX0JIYXt
gTBURkb9Jarsu9HhGtISM8pvp9EvjhNLRJIeUFnqF43pzccDU6tvEHDH/QCIWGIUMlarPtO4Ofyx
HyJEZ5uMMOfmA+GONA9ozi6pSJuzgJn8cUaNIoQfFNQE96XVHel0/pXARv+qYk0Wnt8f5t3mB7PI
Aa7bmdjOT+d9waLVK6OA1DS/al6nDir0JACECaK1Jc4755JkmnMBKzBOproXn7SDy7xetdL2zkQ3
6kW2zP9j2s1rhp2w1OA078Es8CKHikbZBnNaPoT1Fii6eSlEbl1EFhRrJSDHhjmWdZk3KHVU4cnC
Hjc/nTfAtNXPOMOXWhTXWIydoIZSoWnLNiTCOG6N423foCishRNX1iZRC8RYQwTdXfKCK9Jwe9Xr
A6p3ywO6BMbPg0dO9a0qivDaTA96XdVkSiIXDHq8UXNv/P8DRf4XBw0RICR4/BMZwS77Eb7+IiP4
eM3fAkX03ywUXQbIZCQfuml/ChSxf5Md2dJRGdiG8bHpdx2BjuvGcCyZrBFD0U2CSG46Aus3iw2O
Y+LXd1Qmcf+OkIDCBYf6syRH0VAx4d4B4mvCN590K58kOY1KTvFI1Rdb4XrUmw1xrWi0ojC9A9RP
u90hNSRorHPFHW/NLL4E8WcjOlTSK40SlfNf3+hJ1lHNATcs1Zm5pzO0SRuTfI/yta5SaTHG6ndm
5gOzQW58KGT2hAK/FhZBAB1RehMxpD6QKeBPCG/8yGnOvIMJ25HkRi5qxHkVWVXtaooMMBiPckxw
LWA6qJj+PrRV+MzkASxSeL8YxPMjZl1CrgfyfgZCreUciXliyyfDIWRXUrMp3jz6Pqh1QTsYV3KF
ijXziPoSdXMvUXIsncntE2KD81KD4AxGA9Qi4HbiqKTg4FEisV5y7O3u1LL2BQ7NAq4AuxSb3O+g
tqLsbFoF7nWFMpPUH1I8fhDu8i2iigYlQKAsFe/tM8Yr19Cr5NDkkb1iDIu8KzDWTpRam4FwNXIU
mAp5vs5XjPgWCq6xJVdvnTidBqqAMWVO2VxuX4PG+Rm34ONU65gm8abNlDvZT7jVmgxJ9a54Mgr8
h/gHmqQOANwBJdOj5lgy616GYXBJSz1Zq7n+3deDGosxEkorNikZ+/KD9ICs0ifPAr0rJcBFWWfN
3iaMd1Az5+x4vXwtmveovnNU1X/uekIO0i6Ogeepb8DNrH1HpDNFy4BqKOMhplKbdKTAjyiXcATd
vCuINJnqzq0CkDkmna8aLf9SJbW1S2vpXsItSy08/mEWXFtb5kcwEhz8mxJS49BK7/MWzlugKOM2
CCMNW4hXwfrWrpUd5oSdRcjhRfLm5UQ+RJbYmBk+HqUjMryypGob2tKXMCNvImMCSTmJmVibDm44
+BnBqHzorBjX1VPeA0dRk+G+1lplpeVdtYNgWAFdEkelL9dOhawLbFxDYIexUo2hOwxy558zR3HW
eLebdS2bD9T6xHPOoKIi3yDxAQZgGHM9FM6L1qcZmtVJvcKNtRytJlnZOg5eoja2tRQ+xYJ58iiy
lUda9g6lmislVrVUZcPcms6A+TQmsRSWmmzo6SKbhghByoyDmzVWsBer0/vHhpBWx5u8KPBMdxGe
cwz38mpQpU3ld8U6zYs73H4UuDIApQ2kkCX+vqOSI0uuEmMpp8lEBUuDYyhXr+FoPjdQFZeEYy4Z
pL8QKnsXDVjg7Qm2Rx/onhu6cUyKq9VF9jmOAmrCEc0Lo6VY1Fo/Yz+Mdh0JiN7Y4rfVLZyptf+d
6h+a3yHYOGP6JsXxmfnXsMG0u4W8mWJsDrjSSBBHjdJY0NkJSa2NY0E4q6JIS02JzHU/BTmb3UB2
eWNehkwOtoismVMwvHI7SkW1RfmlqL9GQ3EAyRlsAQItCB98yxKM1mFjnvxIMD3syXjv/PraGM3P
mBHFEoaazpyPEG1D6pe4sCYqCnp3Ir/vi5PG16XXdI5aIpMXowbdpD6qanX2yVfISFSoi9Ynk9Nw
5XTcxpZnr4J8jNeW4AKkG769VuyRVll0kjQaYZqJkBxL9F4h+orKTE7QdioTWNkdFc6OXZ/128hH
6UoocreKsuKKs3vAzEhoNk60vjGmYAMu7SHoxEUdBQy+tHtZWCDKGg+EYXropOdEbUKX8IRniQki
/Lmgxe8yZMsRj5vkUOWvtcH/GgPKdnoB06vOuEaY+SNBOV+DrjfWmYImd1Rbmxpp8eoX6rkNA6pd
cf5kD8LaVq0BmDHOtmUX/lTyvLs6DjGe+mg/pq3kubpU2w952MEgTLuNlvsXb2zue4DZgC7kfK2U
NXQwruNKQ65g3FNsb0ZGjva7Ty1tn6vNFwyN+tUIf9p1X2/MlADYzijWkYSdI9KbryOZ0tVofnVE
dMrl5F7q5ftaLn7oNrXtsE2p7nc29S9ueeHQ1JQe7hTMybaCisAXPXEizJNIEEJTFzQbf/K7RYQJ
C/mMfhkat2J9yaiwnWyF2esowPZpxbdM1kPSa6UjKcoSmJTxtS8isRmV4Cfx7P0xst4pypm7hPq2
NBT0BrXdQOxBFinN1dJQ8BbjneZF473ucQ1VYzwnPTUwpYloZmBvXRRVmG8QTNxFDpNePPWAdhPq
kEANKpJOFgQDNdQUrAe/G3aqJMt3gO2woRgpCcCNWEkNVc5AHotjZYOF0bNoH4v4Cflud3bQqPgi
BUgoenGf9uGWxi21Qp2rgYnj3w594wQr9tqpgYmBhwZq40DHz6go4h4VP4mEkgnupElHGKm3UM3m
1SxNIHQGXpZUjU5k9zEAt9VmQ4kIwzpj2wjoj2saMM0Vz8kPmtx9HzXjLEeF9KTRRmp05zso/H5d
F7axsegmukZK0lOWZxdqs3tEhuQhOuOPuG2+Q7rUkf1HJPHBOz1wUYIfoXEfT4NDZhsPQ+T0K9in
YkUWAz3gUSHzuKaTjCIZjCo5OgYYXAqeBv5Rq1iRyvVYCJIXmzq5iJR7oTRUJvNe2YPk+BgIwMyg
x9pVLfroVNYt7WDJ3PVlitcqCuC0x+SZjFGdEp70rvaw4G1hnixSfvzGMmEaa4tgrMUiTrlBF1tn
VIZtrJG4RSY3oy9NtjZRw40U0DrmuNq+y6RsXCrD16qEKlGjfohCcPEGpL2U8ROwZPniDxrhHfTP
z3WbDDurVV/RgvoL02qsk08gEPRwPDiGFTtLWa9/KL7Rw0DuQjDU5GkZ/E+iRzrREHjy8kdPDI6b
K/kXUy9eaqG10Hq4jfgoVNe1A0OxTtCvlxBr9Xtb6ei2SulzEBa6a1E+kYeEpNA20xe93HPNFr20
VqXxe1jRv1Si7FzmhsndvSYENNSfqEKpripCxm9u65RP4iJ7xKTbqQmPJOAmLxTQblTg4X8RZuN7
44IotLegg7GoMtLDjd3QuYn9FV1vrvDwvjta9ogEAdumo0IYWU1yQ0o1yIl9+toJdrUBZ5sTDkt+
KAXoQK5rSmEuckII8qaV7xLQ7kmuYfVtzGbXGqTP4TTlSgtXG7D4uM3H6MnWCvkuSk+B5DyETPx2
WkhFxgTQphdoPMbqkEbk3NZD2K5GEGbphKF3hqeRC31vAHZz8o5Soe22CpjrTIpIBckjQmJzRoFW
X+zqslB3tXcK8lScYx3dRigAEDLKx4TYOctIN8Ph4AUGXStJ3sdW9qBaUL0/xHQaDc/9LN7DWo9e
FL8swMcU68akYTSTMl/2jfcYIvMKvb4ln6RsV4kf+4As6EmuaZeSiEeHd29OD6Qt13uAnrh65ufz
A2NsZUcoutZNyq9SRwRWxJMkiwLv2iccFJhhqJGbRy1+bXeI7+fNWVjLLqahO8oJCHVpsu3npX/0
9B+t6yfhohPDWJ1fm5REyYoUjcpfHmXezysU1CEmXv8lI6L2094G7LYELjOfZn5ALIfswk5we962
fFq8fSgQTQC/7BK2xh+vliRVWvg+hlJEInwvt71v+/zyn77tovgBMy/Rkb9gk1hQmMr6tvHjfzC/
NhZ06FJNcj7eeF5H3pKJZZz0gYou6N6ZjDV1rm2N+VQoNdBU84Z8OgPmpSop0pXvcTu7bSBYAmne
dJYlOpg9hXbNks40KsjAiVERlipCzPnBi7JDzmB+o0w6vOlS9+lhXudofTDlIQBtyaJxU0Mkn7mb
s8QsTnqglEGId81SMdmT4ROgYEi+qNMfFBszFfZJKnaTeN1UWbd1k45NRta9GSzGLQe1MLKN7sDV
HNBGdAbd+hmAaU6/HdWISWOVS2a/QUZrLaC72KIZWaj5JKH/A7I5Lw2TQi3vEP7eNuSm4ybWaGxm
3OhM6vTHVnK9Lj7OSM/b+rbtHXfI1WMAhnTfWAhFiNEgpH4ifTqBeQ+7LncdSrAIvhE6/Q7+1Cz6
KQjYtvMHFtN3PS/98lQdhsYd9QNn9HEGb06fIKlAYUmT6D+e0nDnJZuf7MdTuEb4dAPo62ZFhGTJ
zQ7qpSBMcnr6sY7zbuU1i028uwzuuMcDtKAWy4lW7yXdfZadxSbBPlwF95C/3fgIEOP03O9pXuwG
t1hVK2MDB7Oytl2DZ9e9jPvnzt3Ua1StIG9JcVgM0RHEgzLuvAea+/v0mNjLjfeA1uGKY989mgvS
/1YtbeDFZtxXK3NRrr9Nb3bk4gxV50I3+zmyl8d+Ge+eM2v1bEuueTe8saJZ8YYAvx4Myhz5D7B2
UvzAD3uTHp+9hzqhfBBySaeltMRJsWMUfOWzYU3lzTccm3P7vVplC7DO+3EJq2jRdqsCFnW5Es5D
OsbLgO9iIDa+WXZfw+Kkg6rUXeKAq/GSG298PUMM9ww0j/EVM0H/0g93mdOtR+qKAfkMFXDudT64
MpBIlEIp+Yd3xXgxrR0ioH7cYWlikHPmvb1TUvs0HfQFhX2XP4nirTvUYtExibdwydv3DOGBAyZj
hX1cVlZ298zniI+NveFj6CDYhgXmhM41uSnskNiSFlNCpFs2eBv9NQs8dXRXjLtxoERLhWCB1Ei/
CzJkvQcHrjCcqWHBkMB0TjYTZrIzueHSk2I6vFVeWo8gbq5UmNJWJIKW8UOHXKTQlnoFD8u1sjOD
/+nN+rOCtRTy2VfyhLh+xJQ0NYwPa4koVEDWq4GKTrKS70bua6fGXzvk1h0ZbjSEIazNgusT/EWU
YA/2HYxb+y7xLtyx1vyjPxN4sOF6p14RPRvwqlE71pv4aRiW4ZN2h39eLEFFAA+5z06qsmxPwR7V
1WKvgz94ZIapFGh9v8tvcrPFHQjwKfguX+gZ8YW1wO2W2QvfTjo8efdcFRcOOe400dajGzy2Kzp5
w/dt9Si7654r65GA6PJUS2sn/SnylQruYandgwT8nqWnqDPdNH4iPBfO0iLG7H9P7uAqXIFne/fe
GCwa/L3G5VmcCPesz9mXRByl3TsqnEXRfWt3fXKt1a2F5gXQLn1Qb4l2nzO6DegEQbmg3rxiiGMk
e+2d/jWffJEfo9eJ3WxIrmztdHJko3Xz0J7TH+h+yicl2tn1Br+EgOvtLKInU1wdMrVj8agQh1hc
q+wbL6/p06vT96HfYYtFH8RfHVwBJ2/fv0jJSgx3nI/8yZrl87iX3zZsbL5SK3lRoi3OdSbvtDUA
AYplMm6zd4iv5NlV9wrYDCjuwzpC2EJR8J0/v0Bsze9mSva86uLEyeUjFrKmt5x0rPZDNp6CJ/5z
HJIfRMAf1qru0XIW+nRGxxqRKQSeED95ynR0UA2NEaYqbtXReHO5GAzqu0TmZt28cib/D3vntRs5
tmXbL+IBvWk0GrhBFz5CJmTihZCl955ffwez+9yqex4a/QENFLKkTIUUIje3WWvOMdtmJ0uOJRwj
IKioXA3gK7amevxlT3hNVQCN2Gd/rlKR7lPzVlfPYEB75TuqbZ8UxbrZlc1O7AGwYQj1+JbIM4Xm
swWWwjfQzCeF9AD5OLC5H2gQFpIvjWCG+w8luA4wWXjk8/ohnWubuaIu3kWxIxnpKlcn82mR9nUH
NIQ7Mq6JFOMr/nwqK7uBszgWaL5FVH6/FhANQVi4YcNGzOHZoxaobRqeydQzMcPuevoQtvplShsg
nuQxLFfrbl64w3Kz5boO9gdx0pduc46jR82fv3iCYZUwPfGYMC2MzRbtvAGU/kJE74fyoPjVZs5s
pvL0uADC9VfPbWYb/rCHS8EczBz7zlDiZ/jSvv9iXp04FM0uL1r2xa/GJy5v5Vi8UGeaPdSHJpx0
HJLWR0UE4pPwA++P0cNtg/P+JXqVS5O/2SLMzcrz7KlP+sUgfmodJ3Hvk8THRK/sGYS8k2k/v3Wb
6Mw1oO5GFcNf1LdeQk7rBpfZG+VN+MzMGR+5cSjquFpGf+MtqHyxZtjkDDJ4wW7PXgZp9ovZh6kU
qSy/V2qyLAZbaS/568qhhs7gxjYEW5CruPv5eRzuaT9zPiN/md/B8M34qF/MlJWUUS/c1M4vfoV7
yeIueAMoQ/bntnzRJQdNY75D3cXr8+T+rj4Jp5+JhIgvLl3v8C5myeFJ4nFcv33ySiWFaVeLdwvZ
aIx6iVYlyxYvV3IfFG95JC7jw7i7XH3hZjx0m/HN3Fh344Hlj/toAIPfRB/jFx/4o8NTzSqy5pxk
Xrchg9pjYRe50etKqDrMDtJeuGFXg88pAcS9VjIjEkq0w2K2PMBHchlavFeAFnZ+5GDPcEAsxO1Q
uFxsJVOifzyAOF8fjDyWC4Dtm25fH1m/THBcvvXA3VxYiVtvsRHJPOR8P9YD/9W4cww7Et1qIwrl
y5kUFF+8CCfhJu25Sfz3mrxM9hcXQX+abO4Ll0k7ccX5kN+fX4vBzxI67NfnVDtULljeYiM9sLxo
uqOVL9mL/MRtLI8sz8GTcepcRrTCHOVbCVMW18o4sfppDzxlgLXJJf8AtChz/2w5dDGP8RMXn6UM
heLMmx4txgyDhTMpr2SqpM7qMYu2b++8mD0KEm2Y7gemynBXLNv4uN45JsgXpkFpz5NHv+TIb8Yc
8Mbirp3e+S2UO78N8BHWUK6stuncVkCcsTHu7yTXxSyod/6g4jnbTKjhM8OeKPTQNR56gQFdudwX
6LqqF30U5NywTu46F94ke4WADND1DRg+VxhNrvLA/M+rpnWQ6oiTAjf75W2x+PMjOIov257gUlCk
XzzWgeFzV4plx5JNQB9vjB9tnQZXiHfsooQjr5z17WQ+raNUdTPJlxnoR0X0g3pH0Xhis6B64zX7
pRZvstsLHzFwLD6CgyfqBxGF1/7Gutkxp9Z3jKIbTRuvXILyGF+T2W5Hvwc2tCOKMnSLA1SXtabP
qO9I1EHYDqIrsXMDOGF/Eh4RcMZbiEuogVd505Hix0CtJFrz26um99RBP2RRvF1AUOS7bg3jJHjC
rtorINROfybTC+4itFvJ1k4f5hOH9E1FcslWmtZJTpY2lj1OcGBv17l+K3If/1h8H7nxItUA4vkw
4QslCSm4KEgLCJbjevElKJJs0bx4fHrNciqLHtumymVZheolP8nSUc8vTFF4jzfj17SXZioYaxGg
Ao+cvLOcjnybEd2emgwATY7RRA6pV1qnqnzRTrq1r7iJNEQkQG1eUZxJgFaHdRiY5alq1tqwfQtb
abOYZ9LT5/nKzlwkB6skapf62J7TBvGsilsy+bNz5f48hietdBW8JPkPlifhhaXVuCWcKBnAiB55
TomKv9TsadYBdqyZR9jrfzFmWc7ZZzN28+1kOYRvqV77TpgF4N6OsBDRzzSvfpv7nbgjLpfJvN8m
qjepHmtgAePUhJLvTQ+TeZaw2yJMtxww6b7vM8l1zaNwaxqQH275xnzFCJhEmPEbCJm9dcrZDoWI
ZU9q7JBZ7ZfI8ZgFmFZw6FMAk3c0BTlhsFuZbPEbDZmCDVB8HmHhIFAzHMYWFhSn5bzD8srebQPH
3HwuEpu6I5t0Voy230rnDI0zI4V9ChvhkQXKVk7TvJVDB7PM19T+5gXNvwe6e4XGxey0vfws3dFK
u6rhE6ZE1kLUHIiPQ7dBEqKh7hVUvAFVdsAu15qKNBDlrfFpNRIH/ui9lpHOfaD4hmmbxdZTRthK
95L6vDDkiOrBQVuaA5fC3OX3Cj36mkPkEAEX9RuiRnM7zg5LeokfBJe9pasxuLZsbMGZDoeuATAf
H0U2JMqpfUdGyLhmIWXX2j2SkC7Qg7N7wUb7dzY37RePHH5aHuIEuQP2OlvLNwnPI20GNnKWA9mW
yhdQxVfqTTP1eEhTVIe+ul+WKeNgFW7HWndiMuHmRqrfpacS9JSwzSQ7P40nio80O4nGhauU31dE
0Z5OC92TyBMpILJ1yQWbnBVxIATOhRwHO4eW2Ei5Fp+AsIGDR1AhsfX52VSu4nsNntRyJh5liB39
N4rPzbUW/Ej1coFy7LcZXYEtFf3LSKdbA6X/ljJskIoqJ6E+8DczJ++XEuvIeS6gODoqM38L7uRt
0sDadXbriL3bWj+6ziz03msIbv0EaRn/QvcIhWPhQT9T+4cuuljiBw11fhU99qECheyedccoXV30
Utt8frTs1ovIlWKRkTm1bcK7hTTVNh4tzc9/wtt8ZcGzgOLHB1U8JFR2Uc6m4XagEMCqm8N87otj
orAN8QV7/g4p0j/2cHYPBcvgpnglZRn9a/AcbDl0E4naRwo5kXq2FxMDNXU30ux50B5bCsOqk9R+
3vEkdSJSzDvwN4rGA5rELuTkFDls7wVU5Y2tPZJTiar/mzCw/CW4q6vtCzi7uUmewhP1Xe3R6sNN
RRwIjbVdVfsjzcgnQpSA7DONSffgaD12tYR6CpN84w7bJCG+6s5tVodd7JsyLB7ml2nP/MNQwKTE
VhXdj7KtDeIKzg2N9uYwDw+xdg3H5yV7Uwe3jGY/it4V3gAVXeRMm1wF4qUjOjhKrd1csq9FcfqH
4n281xlHeYcVmFnyAJbSiY+zM5OVtm+PrMoyyeDwfj75f3TJLvKtu9KIAQGYrpFL+CkuFqrrkGxQ
hwiVifkCPvMpl50YIS6VNoQHH8wY7bhJ4OyOGHnsFahOnL2tHUlG8ec9124kkyC4L9501I4Rs5vb
HUOJmXBwCCcLP0z/FG6XZ8BWI2fLqEBS/oTSsCWoHSivWTt17cbGnvQ09sqc9+wl+mgF8wq3mFbX
jkyuu+VJHnMmi7lbv4SmY570G0UWF04UEgtV44Sxlxm1r93g4Swq6LRTuKOPanki9FXOV9sIy8lm
gkgvAM0/xUj7vfQQsqG3LsLhMJMEyfV4ID3YD28og2uCrn3YcrCzowuzqfqenqaDJm6QRKOI2ipO
/ohnchMdI6YzRyJ+8qBdJIeKN7MC5KTtdCzB8oQfygbiOSjK5q3YFTR/nOC99kVQ46pfuq2+J5n3
2O/Ao9fXp+CsOdHRuAiUFDbGpXTLgzhvpqcYY6wbsQuVj/nvxPHuAkhoeo7dzNNHnCJv+nt4728Q
78RoDyX/pnLFt7zjltjZo4geobPracOy+io9IkIsT3N6LuVDabpN+8SNbm2MEcuGnEW4e7CTIRsK
26ZEicFmyy9P+MbWObG0Leb8M+ZleWe47VvyyiwqvtMhC32Jq6zs4oT5+1ASM0hKORl/9b2Kn/XY
4SmWHnF+zRW60g0ZaKb0y67LbLbsEcRml8CuZded54BpG+i07xydWP7YIQhEirA3KxF9NBOB3uHb
+v9S67jiGU/z0XSL/eKGQOx3YOFT5sxDBBKXugrvJdzl6JdNHEO63dn9cXwzkCCwpzVf82PsI2/H
jDX7zSsahRIfFynYJAq7lXCgmcWpipYOrTYTYdBmBiT3oJrOfJKB+tGYIctJ34iFO3U7CDtAkxrD
R1VNY/DGdpMT+vyWys4yu2z14SVZ10V6oNQv7or1zI6SxMV7xzmN9Z9qhnCavQ9GgbxhijNyn7bN
nNxJQcSB4kbnaDt+0/rj1FRsUoO+ySa8IchWnwy3e7X0PRKLTfzSGx5mFPUEJPR9nb3DW0draKN4
0xs8uleE11RhKL870pdG9cSxtimsQcsO5h364nS+t78Zhj08mmTxdNYJYwFwW56LX8B5zHGoC9hx
HCWIseiguTjtkXKATBklcoFp7GgzoQ+ifIACiB0CszyKjkpwkrfqCV1u64PS07bmjk3+01LvsVQ+
xoyMxAuqj/KhiYDIIsY5oH+iOGSdo8uaPInV5dVkrUIErNmWsQm+k0Jy011u9sdW0RSby0jA5bSP
33tHoFKkrKeX6GWQCGJ38AwmjwIyJo7PVv1evVBS/eqSB3ZaAji9a985oXq2yMtqKQlXtJmWLVNH
uicdMxCIJtiNZ+nVfO+FjV/7HO/xznJBh6fuVX+PmEVpiXtlqNmsStq0DZNrCksl03ykAv0PV4BT
4C/5OeWPRlphpx6Vx4n9xA3Lqjyc0g+Zc2/oLgyRciN5OMUw8bs0CYAQw4b+rD7LL+Tj+4aTPXWN
C3IB1AJK/ZTxQGNeIsLTZavyk1hrfWSMr9ZZOTA64q1GHcPXLlP1EFJf2Hd7UfoNjt1nfKteK3fd
lV0ITUb+3l3CmpjDjQRZVQ9+6lblaVknA5Yk/B2FfDPjbvND8ExiL9vwQGnAcGXDJZ6SyW3DDoAJ
eBv7w2e3wVDI48N3jWi6HaZtt53QItjrddwyk4QPbG9P1hnyynPllefUeFsoo3nksSy4oBFvPD1a
5/BOvypC3i++i0/U2F4+aADp62z7Er2yhUq4y/xYoqLrm3mFm1iyByCInnn21SB/w6EuflGYyckp
o/i5STwCZ1s/P2mv0zcInPKuPJa3YNeTVPAa76dnRuJPnRAkV1PQfsE/ZDw+qwK/21dtxzcSVc4B
6gbYled0L5x7VmSGQnDNCA9wap/sFXKh72SIR5tLuiruXVl8Ww66re/ZnFHdSOWHbiTab9x11jPG
92MnhFeSL8t9mE+c/f98OJJwtNjNzB5SNCwvJMvHFjsMLOPa95l7wUDghUsyH+kA/fk7EhYPoMVZ
qNY4ORzMBa3QVdUFNzdi5h9n+69/ydev+etTNSTKKBGfO7HI7W7tzv15/Z8//nxppyZ8pznVItSW
NfPA///6VG6kXTjuY5HGTifo9X/+Ea6f/vm7oBrZokem9mGhGXJhbeZGv3Kd/vml//LKP/+glfSK
/vqSsiGeIkvbJ00zEf8BsKBRiwua9tCfP8J6/Rl/PgS8h0bxz4ewisBwGmKB4WiKDn99+fD/fvZf
fwdhAjLzX5//+Zo8awiQmkPvX/7+r0//86MojzDXrt/1r39J1QhmX8vS9Nc/mErHD/nzeTmyLyN/
wVppwPX+bz/+z6+NIpTIJ2HmsWpDNpA80/ifsY2NrJz1WsONi9kbKmz+TZ3vkqHeapoReXT2RV9W
6lOY0/OKE2pXi/IspQL70fGplaxtX3H8SxV1Jwyd5vTIJxpdI16HpV2PzEdc6J9m2p1aVb5bRufj
U/3qIU2mjQDIsldeIwUXhkLLwhIII4NKQAlFwNiDlrcAcw29O05Mf8gliYrxoHrDIG3FBllBGhjE
1JDsAx/zNRuTCXO3ttrs0eCJz9UfrU86gIlWp5tiScyCZfI0jsshD9ieibVbDFjlpa2cWO6ksres
02uSv4Uh+xSqHCOHN820dkKL371McqpyWeNZK20lii9Rm3vkCDB3KeF1+QChtjd6omy1hOSWvLlV
sfAhwsYpCJwIws8RA2CrYL5FI6Bb8mVpitJGo2LSJdUATfbdCSYiBVAyUILAuE/IRWFDkkGpCSHU
50rjcIQ6khMA3VdWEc16D0PEepVKQaccB+EUZWAYjZ+5m2QnreRvlCTk3RlvIVZNIn4Xf0q/JFCo
Y/ZVjA2p4gVU3jZq0a/2v1FhftJGLg69qAx+KS6RH8WxVwnbBWQURSiO0x1o8aArXg2y2qRO2jf1
vEdMsstz+iwLRP5Yfmyb4TrP8iYeG9RRYENSOkJYvqKVm9uBaRx19mJM90GDqlGVb9BMB/NZJyt7
Uxrk5WqLL+kmKRw3qdPuXKbPFtGfZGUXSU4+VXZb2QSCfJFCV1ahb1P1yLlmSiL9VEn/2Ybwaifw
g9i5L2qDyIUrBori2BlSg2FKi8CBmJugkzC4I50lO0ghH2R6qMNK/VqIzG4CDdrD/Eb4MXVQq6ea
qmTojIofKcS2H/V4lcmomdSy2Ka14WPvkTZaz5lKXfvUbCyTRJh3UZ18k3+kygZWxXy8VSar69xp
1aYY2mk3pAkJBhKiXW1yWiCim1zMqnPciu8LJkanlk3BGRTOk7n8MvVSuWvz5U6CPVMKEVPIyhoH
GQD0jHx856xP9ym0JZIEjLhJPEtRfxhJriR1L8FofnSzfgnoSi8r+3shbGGahsOQxW6j1yh3h5yg
E/E0G+GTERX7XFI6KlaUP5RRfpxempyCTmYN8g5XnFsRL2iHsXpTehOcpyZ/1F+iYv3WaT7s0pLL
NdUDi+x8kDUJS13NN7dmwADyAKBdwzUr1GTeRNqeCInzssbcampwRvx6sJLuRxot2Qk4PGSVfkNN
3iDERH071+FpGbQPvUC+MJHEIKyxublVu0Ij0rWYy+9khh8BxOWSiiWJ2MsZ8fNFquHcS81seWoY
/AbKmBzH/k2TmOZq8LJapuuupNDdjshURo1urYlrv40R2J01soqb5kMTtGwyoAIUw6/aLk+onWN0
DBwLgyBeI7iSg663rxj+cPDKY0d2dk8ZxqLZASsldasXgog1n8SpcyUILxHPJldXe4t1q/IkgYpM
LO7McKZXCdm775P7PEqvA1ZBltsu9EWBE3McaZgTZoXy0BzZQTvuiCQ4aaZ00GOZELlZPOdRxk51
DK/lz9BU30FHn0ejAQnPKVpEpyZFBFAsfhs5sHvdaF0ZQAxdAnndEtJxCeYYKnF/Lxe6n5pA2ZMk
nBDKREDFbIqvUVbftaq91cV45pqfl0be1mxopz6hayqIr1hLYQNaz8FYX/Nl8YWqusaqQu2jYGFo
jEXckOzzq05PSjmpm1DR17C26CqrCjZOPaMiL6Z2YkmgmVGY2lhc95asixtNTQk8GDJCmE1Cd5fu
V9Upb2FE2oUq6QFM3nanRJ9msyQ7pMHTwQg48jN/Z3UJ6yFVESMihTM6grrj3y6W56vUMfqXELW6
auGBW1dBZA+ll5vwdOOsT+B+1W9kfY122xUXOChUQgSSv8L8R8OqZ3/rKu2COnrPuk8dxBAxsPKI
sYrMPilfXIT6ezl/EILmTLxye0ZdvapKKahL5czJJmi2AQnVzET5ixD1n5qsVA4RlKyxa61OJQgt
zzKbrECB5Xm8xTrWNIHeJLJP3GMI5yr6ntWMgF12hazaC5Nh+GKp0gZO8eOWVMyrjiKIibZ3qsqr
UtD7QopbbNRgfBUBiGAzNncNJjsCpCBKxpb2Ch2EHbtYMGr7jkJIkz6Li/wFv9HFEIuYx55CirWV
xu4pQ1xiALveJLOuHZWESnrH6TOiIkYMGoyFIciGHQmZkj22tqLshf5oKAHtJpE2QxhYaE2mbCul
WnAKKTlaOaJPQ5m/rIzqlNhSMsoJghIGCvqpec6JsHOiobd4t/RJimKa2elIFNqr4rFv69YbVCLW
9ZYSgAmxOViYEGP83nEgbPSGUPIYcZjb9hXpH/r2fy1l/zMwrSb9d46y/9OkH0X70f49kUmy1tf8
01Fm/UNXNWwzskXUIIw0yLD/Raa11H/AF7Z0DFQG23DNwuv1TzKt/g9NhFprShY5dpayvuqfZFrl
H6KEBQ07mUJilIkD7D/+/Wv6t/Cn/C+kc/svn/8d8SxLMu/t744ySeLbkQCgGZKEr03TV8fZ3xxl
NdZrtZJ7dadlpoljSCXmPm8PUay9ZKoR73qZBtCoqxDzPIPsU0XSd7rVvKNrFd0eotw2xEdr6vl7
a7F31xezAdhSsyrhVrZwzRLiEu+UpZ9cWYn1fRTTKA5PvThPbiKjvk4CS6VSb5DAk0y+JSSQu1qn
Ylu370g2wL21nJBwJpMn5IJJUgGIeVlWUjcOULyk0qeJryOhCiMW8YAQUKS7aDDhs8wzh5bGbzoo
OvHroz3KKhvFhIquFmAg6ahz9mBaKkDTm2QSKbnL6OoklY22qIsusW9XtbBkEkMgduT3XVNFN5AQ
+sGszdnpa+hJw6Kec7NcrkmcSE7ashC1D5E+dkfBJGlBNKCUlGVqbcuMxkLK9F0m8XUhgi0e6ZOX
cjJdtPJiSWbpdQmzsiXmEmAHHeVXHkx22Jc/hWb8BPgLCLoo37AOAWof6Zyx0Z+XBeljWYjIaODe
n6WBhbOE4G8F1PIa/PoDhxQ5UZDezy9jLj/lUAmcIo9erYWslKlLVQTVOPZ0BSf3Mv4G2XTpGk7o
CeCIWkzhbg0Yh+Oh0m3QcNu0j9XDmoCk1aJ1wUzZogCiutZT6h1U6TUoSZgmC7KxgzTgYBB7DQmH
Hu43L6+F0lOtQaRPp500yfTMOvQTy9wPJT3SCmbVZsoS/A7NRFWUvBy2JLUOpS6i1apZz5VGd61u
mgYLBZwIvUq2y1jcSzF95PS7M9rq3ph9DPfdWs6BQJ2o7USqJBxpdtTHSWLm2JhAt9d1clEWsbjX
wtaqq/DWJr5RLI4cFl9JTbUzmh471BN4erd9kdP60qZ7tMakZzqTfa5ythQlXO1oJfVK2na6+caJ
rfeyZiDX2pK+hTq+gTwLrOq5yUzU21nO7yUZH+qUvKsmnAO95+7WWvlhDBCMwjHFKWYKYOkEAYlO
KJ/yEogc/E4Caiipsxi6cqqzE+xQC4Mefher+GeRSf6VyVOj40/XHXMIZieW1cpJltXOgCuRt0tc
rhxquzS4CglWDCuf3xJSsOScNoTcOWO9ltfa0Ho08mGrCD+Q6sXHdtK+hjhT/bQIt0nRfgcRqo00
myMuqPzQjuZTFg2K+4IXsvIK3jV2LPqpYkY/BA9Xg4QLMIZEXoojGDX65TQ5DCp8GiUpSyeA2Ce1
/WbV/HInqbLLyh1KTeIOwchx1NI9qWKjsKbwNBpdQOTPnOgeS30cfH0ZdH/o45eoT5xCp+g+8UBH
cvZSiep7mbEPbAg6xOBqVR0bWyI0xhO/UzmmJyk2HxOeuM40j1osn4PGgHOg0WfA+kezcUC0m42N
L5OJKpjCbsgMjO4WoLLRnuuePqr6xzQoUbzlqByJ+Zc8YEyf8/xag7xGNxA/h0I0rDlmp9CCfpsX
nIPymlOdNKBOG4vxlwTeaSNk8PZ6kbgG6MxCk+xNQb1T/6Ah2DQ7uh36BP6BKLQ95k+YfnG/jcm2
2nBw/IXqZG5kAqUP4aNZBUi4CIB9UuW9IRvfWQFGJyf1w41zoom1LrdLnKKuSAUAn/2wA14F5rIh
7sjCKLayvVkDGOaqaa5xL5qNif59LObHaWLTz0M57qoQrcgYrJnvZGZhNSTgjAGqDNMplDsN2Cos
ScLog60BJmU9s0JbxSLKXBZPNJyn+zgTDCPCegOt8qnGp0ZrviHchHYIImgxsEqWbZZ7TSRLPndt
spYMJUNyobqXeXNKg4X49QaiXSJsTWJSpVa0dknR4JssQZBgTtw0kxAfO1QzOrPPNs0IHcq+y8lI
qcjivg3Nqxzr2CkzUSQfhO5EnRmE6/XoW3TLPPSoVeSuFACsCIMH08UWNWeoaDCIM+gAKN12DEgk
rCR9b5B8xQm7zfxJY2RgD6PqQmIuqRqLGJG2SSXMm5RE8Lt5dgHgqwzoSLClqIztbIxCr6vpnWqF
yGI22fhjYlcJ0BxMg65vyEWWnZLi8Rw1mSfnsvAxSZm8hXDFEosZgTTm4jJM1TvgQfNojd15gj9J
rMr0JgDH3E39G+bu1sZJTb+3gHUkUgoG40ejn+3hJk4vTRiqByYDJuVCoRcgj74Ge9FudWY80pyb
KfWTubHcoZk6J1O0F7MMX2pdMNyacEEgjOuxWiuw8AZl5cWzqaMIPme6rPhjhotn1KmVyWH6UcXj
LSmb5WUxt61qmU6voBKQU3dQxm0RJvSAyAP0OuA+jJmtOeMqV6f6UgxLhnhhHyooNNTCOOmoE0K4
XvvAVLZNwR9pFW/HGPfTJFkvgx4R4GjCcqS8rlu+qCq0sKrh2OCzcqQ+5M4uFNZkDuMEPyE5DVhV
By3gp6LnZwUaXMzXsM5K6vlW4FQLX1gtyPCGFHBiIO+LdH5KC5R+He9RYCJB0xELWxKqqFp2zUmn
pUua9Pww5/odL8Ca7TTulliyDlo4OlPJsbMRUcc0PMg4G32JDJpTkOjHeM67Y6uhmhFLMoqD2Bnj
+mPOnTyRDwXmZRrq6q+lrFmTs4elp71FdbOvQkLGMvw402iVTh+DTOwFOq/LkJ0ksPdorXINbQOZ
9lsJE9TOZNdkllzQuLe24hL8WN1rnmiqTckRotKYbqMO092U5WBeR9qIxnzVLv3MwEul+q6LBGOt
Vm4J+NbGYDKjb0k4dpcjhu7T2JcZcGPQN8wt6mfDg4jGpX8bhLK1sZP5ep/pzkI6TXefSzU/ioF5
Ldm9HbJ8br1xUsMDGNq7lNQEMMkGO6AxfU4EwcLIwqqNawzlOMSFfcIFNALa/kZIzqGSt2+LgAwt
Qm1sSBNwu/AZYgcikpxeUkp6FTHG5YANfMw+VGB0Trv6boo0FJmPmKzauE22BmG8pmo9yDLJh1rG
TjBW59c5VmrHaCHtFMB/qKwSTVWIIKd5wqDedhSOGhp+QS8FpFGbKVgAfGBWPe2WUYvdpMMIpJbB
zjQW1IAL/ZCFzJEdu0CqSeZuUrjr6SwwRBXEV0OuONYQ98eqRaLQaVLuNBH9UE6U296yLMLRKli/
SvSRpRHh32XjZSi9WJcml6A5jp6G3jEiGaBZEbxiPNCX/nkgb2qtq4inzHCDKDG8oUhKhJXym2bU
lVvo2sY0Wwyp656LvG1nHk0uddIyaoN9KySVszbatIwYP1M/EouKF1xnCZxFhBxLxM6iidBiSqhZ
Ek1BD98jKQkqFybKxRppmijdzFuqxcclq7Zd0DxGsRLaGi3lDQxyVEBM4G236yXlte27eSclmLmT
IshcUdHZSoyGIwy14Yy9NWyzTvM1i6KRzs2kfqNb7owtaqerlN4XkkpjnuwkIZx1aoaTsRh3Ka8/
SUSunaYIP+Olpz4UtLRQzYLKMVDOJJsOc49lfObIYefy8Cu1oUEYJEAig4wc6MKGjiMwWrdtKttN
tpow/t6HclTO4++oVB8ziYd1qSAEwSkbZxCUol55q2EO9mmHVCTp9lUWw1ydTI8togkNFd4satIm
qZC2VwYydvrDQ9+LzhgtjwZ8LCAbVDwVo9xr7fScDhUN2wrun9apgAQnU+HUUZNNSf0Ik2j6SCoz
5gEheVqMAU1Ytzo/OrbgOHg/YhzFkMjYbqIvSQ06nxlt4UlHE1nsjG/TCF3SuCUaLgXPCaAOcxR3
OtFxZf69RJaw0Qa0OGBTDpxcxed53AHi3TQlwvy4bL/YK6F9p34BQrksSZ+0dNPRUtFwm7nHMTNh
qpRDiRSqEM2wXkLLxASMUKB2B32AM07jOF99pxxbHCOej+Es7jBX66ceopo9jsHXoo+lB2yarNRC
wXmd6zZoBby1hNQHiOsVcl8HAyO4Av89ith8Zd1FRQakLYPJFEfUY1oKh5QHcNco8iXqNWDLSfdK
9Cat0SG554h2jESoQF2CCc5rfaDMSEBp248H0LrWQz/j9o+sHtUdHMnQhNvcgyhQmmXbVMpvpmRP
Q81UqksnM8IrMFiDThWV0NdUvJDELsZ0idSgPRY65pKwUUwXNt1umJtjEAc7IRURQNXKS2isBOB+
LH09A4HBGrpwCoO7cdDlyxCylwhFgjIK6m5hIwLxpKcaasKXUvpix1a2aAe8FGkOzoqB7KlB4BCO
56ex8JmM6G6oBYSboGSF0xT2JBx2YECukBdZDPdokTjMd3NEDFqpIgej5s2mlvVcQqkUsRGzU5Dg
Zlvnm7qgBq3mZmKznP6apnGOWsNLpMjyCe2ccAxY77Eqv0pi0D0BSHsUi5Jjf0U+H+TeJLwZBXcu
jQFohhzZi5mzSf2oVpzmrWVYHYyBDrdl3uB+/ZBSOAt6nFqevmaaJ0tB3C9RcFmZPlvGcERJ22yJ
I3wWrAgRRTN7M5bpXnxOYI2004RWleAq8JrRQexjmsL50tuWWWM0Im5unjs6/LH2KbTarUoSbrv8
Zml5giG8Yd1jG6Ug4sbw544j/jsJQJZXp7ozZPo+TalAQtigyYf3REklvCLle9cKgV3G4uDJ432M
o/JQMhXEhWn6SSQ/mdNkZ6JaPZODOYgycFYd3U2D9LE1DWdYEFn2SHO0LnWtsCVmJvkqwgjfXI2Q
rMxOi4D5nfUShzpJCfewD1Aiip7aLLUP9B8veTsi91JkzNH90YJ5Rt2ZZzii+i/xHoE8ryIfVA2U
IIJdCN95RcjO2VEeW5qhY3I2xJHc0V95tCynHBcStfv+/7J3JsuNG1safpWO3sOBOYFFbzgLFFkU
pWLJtUGoZAvzjMT09P0ly/faruu+7t63I4ygpJI4IPPkGf5hHToZitPj6GwnrVlPLsbNSzjCjwZl
XbqTsS0iwMtddRbuGD6FjFORmFf8RVgejaGtNMn0Lpm2VG8adg3APRzPu+ZhGx7wEFoXPVWl1+iU
pzOKKrN0N1XeP/a2g6UkqgL4wpY74ekv5tiIB89avhQwqrQsxKKZ4FKFxilDePnQk/G4KUo1w4io
YBuhbN569TlUeUkUUjdZeXkyHKToe282iKf6rR78zy3mzUjL39zGW3aWa76PFdpsaCTVs908jh6Z
g0RI7uTS1XLM6IRYGparhKgE1IQ+AJ+NivR5ipFnK2PaMus0j55z5QLUF/Opb2gN9fS2WU66eS2X
BLyTDkkhRvYiLcc3aKljl9YPwrJeXWtanzDFe0b36WXBrY07SgBLQIvf6bAdsrXL94f3r9PiF9SB
qwct6dNDoyGI0GJhdL8weNy77Ln9/au7fUhjlMDGbRwxISzNhQCkHZd+AIkXnDG87iHRgf4WkvGc
bTzcObEOfukLqwnnnjH39j29t31sJESyTB7uxaTX2pBro4lmuQu8NGZSPjfjR2l12UNsKNCbGV86
Yd4kQgib2hvKg0V5ZwxAjXoi8vuoXdzYkd/GvH5ocmZZQ+eUx45Ha126LS2OcUJUGgkfBKjUwA1+
dx+1766YYKcsNCwcSUQznC2fNGPCAgSWYWaf1HZV3Od5qz3rIrZXuj5erFCctNElh5wzicd2/aD3
GFBLI6Gk0/ET6OdrqFWg1LAS0PP+qjnNO6EIqqzlnmyvCLIx/+qOI4BQbdxUmg6YLjqb4tgyRRwt
L9svidSRSoW1Cl+vqL1iG/sQ2HX9K8qxTNVQKmCFYCo7e+YVB0Bz04sa6lWFxwPcmhRJDFy+F3zY
ncewRo/B1TJ739aGD48GpZ7e/dmvzdcaTdemRvKFBPEdY+iGMQlCzoW+tl1D7tMmgh0+IJpg5Qq7
XYcFwFdgMol+kX57QjwUSeVKGPRn0f8ojXpVM9kRsw7xPC+fF21LSvbExB4sUt8jUCOG1wLADFOP
aDUWBbL/iHviagj+29q1sEYzlAPguDQLvvF5dqSdcLYt83GetWbnDJD0R59Z7IQN50ZHcSIw/3mx
Sqy6LPVP7t/DTxgUkTWVmDNjYjNOxbBlhPxeF7kZuEv0qWMp7e9fhU3xuSu8b8lA1wQ8SbdZcjAU
v3PHbd0zCTJAN5XDZ5VklsJ4Kc47DF+6MshgANx5vVvSAJKA938nxA9KdrazXSKVelnatIz7ZKH2
WwRq7/eX2g8z/CExxt4+iax9NGRfK3t5alNSfs/x6uB++e548/vXBjcKq5z44f4S75e5VOim7/vZ
PNi00x8qKqPeSv0ddgl3zn565/APkyt2GBqcos5Ml/Wduk61ieaE9+W+Gf9JQ7cVbOr+J7FH/cdf
V89tZQkN0sgrUCLmSXINQsD9HTsYNP9mzXP/uoz9difM+epY8hvz8qOMaZ+MHXfXkS1EhwZMoi2n
MQChQDpFPabDxLVKijEQT7bfP4zoa+zvxPkfSPZVC3IEmbJo3Q5RxUCMplRr5a8NpxVHDJZlPso0
0h3sA/OW/lCG1dYThN9YjqSNJnD7LoRIAj6F/mhRoJAwKVyXhnTRrin9K5MK5cJjA7CrBoTIFPK8
8P36EKcLbSmFFCsmdIDcDrhOkur4goew8ltJRTahjuS32RjoEXjcvkX8pVhmiP4xplY4t/A8S9RS
y+QLAnTMDL8b5Doa7GitM0HnY1C4prk41weVYdzjbxab2OSW3Rn0grqFNS1/5ua0w2JgUSmX+6P7
5b7i9ET7ANwACqBUbnUmTOrQ0/PD961y3y/qYipHMPJ0sZ47hENkrTzOUmVc5fPLQHoBkN8tfhH0
wIWhQ2kilRaJXrIFzfZQz/Dkp9r5tYgkFmq5c/boFOz0WQ7B/WIJNEWcni0vRD4EVt14rHlrEoy2
W/pGYQcMMCfaKJPDjlSd4ko5toR7lKASXLupJJGiQBtcLcgf1BDiRIOmigmy1ir/v7sgQtTg7nW/
LGppvEtXcsoasrKU1pMVSPezXqY9rEXug6nQdt/vCN0cz9TetcGhFHSTb83oz4+Uestjh/7myonS
dh/py+fJxAPCQUJx1jxEXtWlSeKd1Mx513XxTXco6SZv/u1nRqvtndT1HsRUoZYWmgODc1z8gO1t
CjoSj65HpytPXNxb+QeokqNl4SrqLT8zivGxc8OP0e6JGfBS7Hac93oG28AcowHUQNEO+A/78Bvq
sjgPSIkPud8dcHXeGUMLL0ULnfjUOPQgnAnDnDFT76qqN3Svnukt0MFtSZJM9aL1lhlXrS1ACEk0
TvFEWaoNfKnZC+rOkuPRkkCH7OOA03i2FCfp57QvMIk4hfNHJY340TU7ekg03FZLPGcQ49MDhsb6
Tkk/rcZxthUrxDROhEzzNLQSsKXHQMHO8scYXOZBNhrArgE6KiUWgBPt5yYSVFMYVGtVcfTCEll1
iXYz03LnSfch0RgTrKaZbo+j56+yWcatU7MY0Cd6T9riUihfiLkb0r1syLF19DpqADdu8mjgi3SU
qLauzLl2Nq7RpZQnMTBeawYHrJsw3H6/iMl0V5a3ADkPH81BuLvY859o3OrVapib/FjAzANg1ZOD
gMqRCUcdmv/w+00z8DrNxEqSR8hqbjUDJQVdz4ujtXj59wvmBDSB8OlYS/HrNItkEzsFKARMQqo5
MgPDtozg/qhRX94f/f6DuMN3eQpxMMuYmK7vP9BjcMM4P6GO/c8/cP8r939sG8mto7++a3TNDQbb
dAOzSju40eqhLwztMNvxJtccjMVBX6rv/n5px0p8/7JsYXRUTpGtjcEiRYNcVvZQgrxFCZrQJw+i
UPew0zTRGMepvA2R+iYjnDsW59hgMjK0/TeaK8pFx8jWSMT5Yxgfa9SsMNixthwF3JcucCJLC4Dj
2Q81UXWcCZuFBpGgyUcXo/tsPBogSex0BEGGjjk6AeMDeDOx7jWALA5RYGU54PFjne0NQKnPsW6m
web2r1YFIthCCl5W3UuSUeNmnv9lzLxwjUY1iEnrQLtVnssw/iWvbSB1Ike+b6wZvbVbsyvcew8z
sLL8K2YIKTAUJ6OTNrg4Emlm/j7pkG8sPrK87d59wczb67f+ZL2k/qs90xhPHHzpenv+zJFtroQP
qAzYk9qcz8Jj8OW5CMK3PXV2IZDRRwU/TlDoQziCZgbaMtLbTlXxJe+A+FtQJEpLya4R8ZwYK4eu
5lNwaLeV6cXrMEDOcTNqsvhlKL5ikeMR1z5ZM9RUTy8+VSjJbeoi/Bz2arNXWx31UOJg/WAAMgEh
SLKwxAh6CaCtooT2R1vbaEEvheEQeGYOHp28QGX9llV/4LTB8EscXIDf1gzv0BQcpQswIU4GdLDM
T7k2BczxL1M17bFseG1mZmx+/tIzOGVhsWMA4Y7lCzA0nLcSrFOWihVApNz7/uQiUz0hwRymnxb+
2EB3ES1JPiMkcbq6omMMXLzd6p19FATFCBSjCWViqedzkSEMn78gngO8yEKVnADIDlbG1Wxgs4GJ
qC86HLnw595QVI1mWwEGnryJzyd5q5kEoDy2q8rmnFdMc7SLZtYBiq5H18+fmnCD7JGx6sPy7Cpg
TiIe4sn/ZUAhpQlTRgpD8gZwYzvJraytgbPtKfS8DM0Ma+tXyOXVhnXUINCBkF4VaKiNKA1Iegbe
sDdo+aEZhglBvXVs85FGIO40kLTGEN+aEXEtuKtMIR5pn9uYj+Qfmjkcko676rTvU42WYZlvsjE6
dmZ0a13j2XAfQ+H80lpn9HZphJkUpKMSUpDZQzP56XHW3GnjuBasBYx7jux243h/dL9IKzKPs0cs
LeIUM3KAVbMgKcvsBSVds/hiOmG1SvHjotMfx0zW41WhQgAzh4Y9LvW91+EFhS6eMpy9O9kBme8C
t/Vhu9y/7jqxbJKKrHs0e3+VTfAyUjqMcrQbajgi7xhl1s8xuccqV+b0lHMbS9WZ9Cq4mT3d0qBV
FzOGQBTXsMQ0s2u3SSTOEhpTYplNIKOqDQyfOjZxMby4myHfL0KIJ2CnLZr8SlELdXZE2TyrXhAZ
/uYuegpWkiJGqIpjGJC2DwUMwzpUcAKIuXdTzvsPp0+4HOHfoqoXQ12me4aGdz3QQlrN+HCkQE8w
J0pT9gpmZYo9b3AcluzhzGinQHPRGXYY0K1AOQDHXAqk4dD4G2JnRKZwURyVCc5UUrgj5AcuBSVP
oH+1VL7dL9qzV/JOSk0defd/pAwWDrELg1FJSHVKJIpiDdbR/eGEXCpSh1sjg9bcedEXkJ0A7ItE
eeE66h1P37NHhkG2BJWBfK0lj1NEsmfKgla8ylCtDij+YFc4eP7+dWk4D2jpIgXR35kM/3z6VD1i
sMekm9iizK2LzPbWLsKS3/2a79+7OzffL5pZPVZsffIjfwpIVcRhEvE2zJefLbsDbT2WN2cwcD9w
4Y0NOU0mnHAY0lWI2pZSvurobcI5VcNC0l9X6viZqUsk0HqbEwgvnWtwGqkL6l+432jTvqQ3jPsz
FycWWw8q06G/v8MOj3JMOMaZTkBqrnHVo41lpMkuqa3PuUZYRD0Ivz1DKJmpVidOywHnvSSVAaku
5UaCeEnXEVF5yDfzDiW+sfef/x+s978B65nCVei1/9lG/oqMzq//8dDlb+Uvf0Ts/faLv0H2hPGT
YeomLu6A8+6W8f+E7PEjj0m97huC0YVC5f1DAt78id8AsOd6BhMm1/wdsIc6vGE7OqhAy+DbP4Dz
/h1YD9nWP2P1gF94nsXUmteAlb0lULv/E1avjWRLzVodNLyHKADjr3MQuwxivN7c62F1aTu9Zw7W
gpcvVU7Facpplj60vmHsZC7O0NOj4uI1wwugtWNiOq8k8zG9tEeCdQY24G6CWYTZSVT4paOT7qWo
RgDPr4CwJ09NKc4jfkC0fqf9AOXA9yldmopuNvIX12RyvcCoIW1Bt1/ibLOAuUHxLDpERX7OiYeb
3qtIzy2k1ZuMXnIu9ZtcTqJVMs7Icq7RZg8yK6dNDUB5pVuw+A3no2/0Y4ngTnZnqOo3LXXPftmj
2AhbsOxLg8OcrBWheljW6Uc6sw+9TpzrHOKXORmXLM/ZxuKXYRab1i+GVdIRV0HTHnyrOJlRvya/
21jaCMpOkqnw3Gm38UXx6zjPV61pt4w4f52djbAAp4QOXSCUB0SiPTNtDWlAQEkMK4jRfJqKt1CW
w9OoQ5ju81NV2uDI4No5SNc2+oM2zpekFWct0Y+JvhwrX7/4oX5jGkYxP19CEEYjGqKFcWNis3My
/Bi7eZ+4OSq1yQddTMJl8gWxx2viyRczdl4lcilF0IUdI2DvTDW+L6bs5Gbpm+GAExx5m1l5Go3h
Guvhgxk9+Fm/sxMkUszsJHG3tdP5mLqk6i1dPD8JWnKRYUlPiYfghpGcavz48O4Tg9z1ds+hLQ5m
DmKkzwKj8M+jqa8r4ZLqdTuhzRd9cU/9/IV8lpGZHX9gYw603K2OSKc+hK4Bucw+YAAHVReEpGbr
EI08g/l2ElQdqIlcueD1qlFgvWZD/hY5+WNEE8YzLnXsHOoeunbJ9NbEJK3NTuoOUx5QrWCas2Tf
qD4/nCj+aPrpqj5GamBgHSxqe3kxmn2b6e+zTmcH/zEUOOBskZB68BlKUiMgWpE1XhGYLxltjsfF
raGjmzGSe34wGeNlWtwD9kucphzdzrlSjk0xn2A9HY3YPkQR2sUxg7AIDKEO9z6ZLHiaGbpDy02t
yaVxqBVpyjoAWZzp3avNE+Z/Uza9uFixjrX9GltZsIzG2qqzU9ukb/fnmBXyb7YuXdIwwdXytWyi
j7ADdpOXMESn/E3o09G1sfPkrsSi3DCiKW3WXz8jUoZTjJ68OjL9aJGhmC0ISyKlpZOfYKMFFvu8
mJMDAE5UEufbtDRrConNlC6XZMlO2djvyL6OuHk9Z9V2SKd92wxXO5cvrVacBhUOvG9TvNx8tMBH
C7TVdDW5Ja2bv3XDz/7cB/243ESz3NQdBP971JRlUly8qQ9GrUcjGq8igdFdLbduRjsSHYVhpFHE
W4L4whQMdR1hHxyTW6Mhtzh2+qUHt1RFO3MqHiKr5e+1G5/3k/limzKAZ0L12mEC7C/OAT7AN19h
FYgJoS2fAcps1NrOsumoXhtVPvJaQ/+SGOShi7lP0/KUJoQCGcNKdSQjLva6LOQOpsPHZAOwS17H
odsCxH8xjX6nFpMPVL9JzFvYRxuzuPV8UtYgXhnas1705abbDx1Cw1Hd7VonhWzf7ioLC8xyuYh2
usTO9FKAO8MmsC6miybnm0jHvVciAB9WyZsXaV8GP3p6BKEJUFB/jzFCSxCoAuTJFFp3z5aY3n0n
/Fw648p30g8lpm1imdiwmLUIeO4cMM06G9uo1i7hWD1ajGPd0SCr7w/NkgW5555tZ3hZGv1S26tm
Ug+dg2MtR+ubm2ZPepUGqEYfGjM/FQ2vfWJ7zDFLgk/azRmAfO2s9pOUyxEE5kvXLbslx5cvnI4L
G0H9j3Yj7OMAIOSFQ0PsnMg4No5878LpMrE2W1u+NMwtASXWdJaXbSucgwpWSce2WlCWZ+KTq2z7
RQVse2o3UZV+8jnZ+nS5GWnx1jfNZzO8yWJ6sUKS7cSe3s341w5/0mhyz2pLqpig+wysMRdUm6gz
2WP4PiXrIfJepaxhoZecNL792kjnwJlIN1hHJ8dmzxOoQAxc4j59A/30kpdEN1/SZRPuasTE1JHF
W+qP7I/4sY3P6rkKU5zvO85AS9OkYxwC+ew17WyUYbHVAW4NNNgYNFIhxbP1eTFppUW1mQaT1tP7
ma0DWK9wrTsgFlLgYX4/HJzUeE8jN3qge7wSfVg/WpKhoTm6QUqIfcTfGSPueda3lPRWJugLRf1n
WjbzIR26TRE34ARl9lpM08Wvsvk405frje6rpTn4pIR0NrJM49ArcRngnO21delMdKtNxF9z/QWU
6hAY6UiW69ry+6P79+YFhYixANIj3KckRhZ7SV0L5+nExuuSR/eLZre/fQlcj5cNAokq8fei0RfR
l8HGSXmw+keY0GGg+1Beci1HOdMBQ4QX6IJFsrqMc2MERYqjZ7g4XwxwKMvMRBwzqt1UYbMHl2wb
9eEYeH6NwgUccZkPzW7Wk5shjPhhLsatFy+EEKkfGrwnDE/bQrBnEJ9tS1vbKiczzoBVpb163Yfb
ursMQeyZki2d+w18QYHCn+A7PW6JNWODogNa1Eito/9V9d8v0pz6Iy9uOSyC+VrcTkiF98iwoHsS
z8ku1+JLif/FlvzrxnQ/d5gIU8txCmyb2HtrS8NDS3rwgqSUX5PJW6M5HgMyxcMyFUgCuUhD4Rt2
c4GobOp6LNfg/jPCDfouvYPMUMnCBmL6nmtZMJS0+G3QrDFTyKz1DlU9v9K/iPGwQ4G/JXiwBcpZ
XsHVX6N2xuq1hYlIomM73s+5XvSfdIgLBBsD/qRH+JtMDH5mNAqE5p5ROH8x2/klsyvAoeg7hR6a
hclbYh+0sT3abhb8Ian/jeTyR1KL8a9psm/CjXFtz3QFxBb3z2lykrIMU7xbDlJk8DYfRiN/KcX4
EnrTuQVurc3HhjxqEs32b575BzINCbpv+lQPlmPrtuG56pX9gUzj26PETE9gaxsZl9liRjznGEbA
YiW+kOgkaXfXetV896xSpb95esXVqfI5wtPul//6T0c9PXwhT/AKdFM5Uv356UchJisN6+pg9tmb
ijUlBmZag0W4fgWOcnWt5K2rcGZCN6k4tjZRjcQ2Tuf937wQZUP1Ly/Eo64iaWNcLX64A5FV+rHX
heVB3XxnGq4OmUmuHT2hf5prEgPG6ELAKW6Q/zDabZnLaznDWDc4fXISVt8+JKW9rcWXf//KVI32
r6/Mdx1dCMMxhP2DgVaNccCS4vZ48CUlFC6AVmw9aV1SrKcRbqvlAPHL5Lf78q478vN8ficTewEY
Uznpm+5P71ZMALinh5iFXqK96Wpf6ny59RxdFhqG7kwaQm7nFvMeBN9epSCuP6KK5NCPQUaKLF3v
2Sn5dKW3FniFflks54CoFXqJ3iZXwLh4uKaAaA37FQj3ruHwCz25LyWSO153hTGpEJDrjNa1kUND
GBACdNudzkywscDeFtFNi+b3bNG/uBMqLUhdC6u9eIa8hnXx0fiSP5++tRUQebJEKGrDSrBqVjnt
1XVO/VdUEyCXcXiJwfd9d6j7Ew3tjzv0r5aHbegQpF1Dd0zzh3VqomlXVKZdwtnodnal4Ac5o8Zv
98x6uhl9+/Dvb7th/dV9tw1LVe2ezR754b779N6pTdmZsNVAkqTPabFzU+uWViNcl+my8+zsbca2
i2FeCMJpeKHcDRobdjF5fT44D8byHHdIUVWnpRiuvo9TiwlxVqjFoJOQ5sN8sfA4x232U2di9OrB
1ixBKUuOjrF8XIiHklRM/d0RdJOl4JTugbHNSVUFOSvBj4vAMKejP+rrWSy3gaqqcFBgTiFcF19d
HOexY91T3+/tND/Bd8Pn65unADYG2BUf17bNZDDAE/UhmRERnEbPAUGJ0KBd42SwglhUb2WbS1ZR
eAo9BJao9d+NXkJVG15MgMCFjD6VmCyPAksJNGYHSjAycOvVzMmOGf3mjoVK6byv8uRNJa19Pe5T
nEfBb39p5YzfK+lYCQ25ia/oKtO4dCBKDXzGkZOeMh2fDc9+NSvM0YagsBleainN7Bo5RQfkidzN
df5m5CFUlk1vXaYaTZzZOcxE7aH3Xt3BuKhyj4zlCI6H7Qpa914nVe4BGQjCbhxgc8Nw76zeB9Ce
s+9G5xGbX4MJljCG4+jp76FnnwGKj3+ztP2/iC+2wL/d0D1hOt4PS3sRWtXYeKBBTTPWqqSbuO3G
TYT1F/WWwXweyr+Jtn8V9R2dlBNopQDyrH7+h0OnNedE5PZMsM0oyDoK0+rvj9S/2LLCNUzbVlcf
PsafnyTBgb2HNoNGFnCt1eh0NHHy5UWRRBow00p94inTm+uykBvgZjQZ+rGLsw+VZbf+ckx7d5tY
qAohUUWn5eBr5jmj7BlM+1UQCMGABikeOF0FAyVNv3kuT9MM2ckjo7OBO6hAjNHOTUbmbUgJ1S0o
K0hYSD4Vpw6+5CTk1eL+yxBtKH8+4nZxrEpeJnUZ/d5b7NvnrLYPk0VK3pU4C1+XcTo4FDrqRTrk
IY3rnmfLfaFXy5LZDl79uabD4PmrJZkumZWecC9+MYTzivzQkRHeCRc6ZN5RDu7moyqbMME46YvY
MHJEdM45gkzyMHRYdfQLzJYqie4eOJDqiyEFTHRE/eRE6gXw88PhuNBmapIkOw1TFsBBwBEnA4AL
c4O+gno6HUsPTKWd19KVLwWDDhQ6XnX4n6oo8accuzPksUPkp4jgNvXa34RR/S8SHJaYb3tURbpt
Oz90IEuz7qdqLsoDjudMH4thXTVMvhKGSswOkXUDvnyscg0b+ph7pE0JSMaaMZn2jPgbQs7LcG4p
8wZKQ2m7Z2l7QdffnGrBPMs5qNJtGC6Me6+xFuFyZT42Xvqzj9ZDXfa05PRzaiVfZi97S5UUhTD5
SMdSPtgJArk0/kpHgmgl5jW0AAZ2PtmoSipkO11liKQnUbVZhndQKisN1gmg43dB5C8IZjjunGww
1/Xs4ZHhkHxMsFz2qnsXatPV94arIeUGsbJdUX1VRarI0qBlZMCkalfTHOkY0hYO2Q79F7eebk2s
XyjwJhiNkAr3KhsLM5iBFHOryDmX/S4yGEm03bUYxndoT3uVBDmdallYr36KMKXF/6gyy2q8uQ7v
WGIYhUDOU02Lrve+ZY4GUrrvN//+Rv9FFCNxU/8Zlk9n+4fbPEaNyPsRXObooc3qI3mGETzAtnGv
FrnVTxcbx/o6+pv1ZTrWv4ZPj/SZE9owwIn8GD4bGw0Q05bloY+dW9HmJ3XOAYwccrkddW5GXpzC
sd+o/lkGPDu07ENLwlPPNF7ocJpsFKtDZXgxIXfTsiLJzmhrtrqxVrmY4X6DeQsbBxU+8iWPRqmY
Lqq7UWbe6+BDQWI8pULGmJykhtEiVFNIA2KkHsp9srBifo9C9xxjJ2fT3IMht2rq/OQUOtLxWZCy
6NKSFmI5rtrCQchxy0TuNPsSY43xGpH0kE8AT3g31WFUcjdTIEMjZs59dgIiC99ruU75fCwEcUPt
4cjK3tR7thb9thj6LVUjbMl9yb5pIj/NNmUfv5uhPRoL0Asu0bfNA5XoiEk/9iz7jsp1Qf69yc89
vg9O+Eo/kB07eK+qQxGh3djH4P0t+1wvxYdqh3jD9KkkM/+lapAwKqaTAfTFGD/aPN31Y3FybbIO
COjvhQ5xkUiUaVhrrbUE5ZSeXanSusUp3xadmcI4f4pipny6PaKV1CA1gvhcR7mbZvDidRu5M/1U
53RiUwa3U/YmZ3FWXWuDfp3qNqGPs9Nme6uacNRe7+pN+xYZS2ag7psEuqCblsqrOuET9sY4OOco
RAaFr2tzBuuPMHEetDI5lbSTQU2e4i5bQbJBPjzr1lUIybzP7YOKvqqzVlEv2v3wyRi39yJ2li/e
PL4ria2F5gzj+mctUFFX0iTXw/RkMjowlvTNTtKTUUqKzfjNtnlVmkOEpvtaIIo9h3jpZFDcHOdV
ddqKkn/A7i11bGZsOvA5xwfZZR0/p437qBImI59vdm6/phEaJaHJwHZ5H2KOOrKJoSwCbUiD2KeP
CDbTRD0yEujdRrBX6Wn2Oe1FhvHVgew2qOv5eF/wDD1UGplwDE8jnyfRy6YrYJclEssUYLU4+xib
0kNcm8X4oA6f0u6pIJ3z0CFOG73rGn19teBU9zXlUK2REoAl0gY++ERR0V7oxHDLFyY88cJJCkMp
X4b90NB1JhyrPiH441//fdQyLPFX4QM1DV9XuAVL/yHLz2crRc7CKQ6dmN8hwFzrBSWh8DN9Lhoe
0lYGecPVk8UjbUxmNCOcxRIqcL9TC6uLgZp7PTVA79Mirsb8mmfOPWzf/4AwvzUpCW6bfFT+/A4T
mpHOdObwfvYxA9ZdmBT5mLWP9IPGbfeUAdFY6XBrpgSwmK3oZrgt2lgSYIY5yflgNTXOMlJeCih4
+8hE1cupSZk9XE+q5NVQXSR0roAnuUW7M8zmrW59bLjSWl8JmhotMOxVX9Hb1K16XJ1LavS1GyMn
bVYKeUMnXD6n/XwD5RsPw4cOrwECIlK4xJd4AVSMa/FYo2tAVHft/rg1CU4q5jxHmn7WG6Q8WpSM
PbKQYbxZ+nSdUvvQwxWPDWQblMGje86Tnjjc7QBebRpUKVQI9GV+8lmRav91wn82rOeBuUaeQmzh
r6k0KTJVaZwE2SetFYg3UwCzKjJhn9UfwS8dmDM1Dp0BjXFCZk6BqjTsbnhR+jZONb9jBbiV9O2L
Geqgb+zgX5EFVfIKJLBBl8yYR5ypEKQrIfU0KLT28gVRpova0L34R+r//77rf+O7blquQZ74P8/d
z1Xbx/+xppuAwt7bnybv33/1H5N35ycySpx3PRcLdtN1aBv9Jpbj2T8hkchoXf/usG6xs/8gluNB
6FPZgmXya/xWV8k+/q//tKyfKPYxTDct//sI/v8yf2der/KeP/a1fMM2LcsXDsAAVHOESl/+UGqJ
bGpISiAKJ7pj792p/ux4c7jHtW5bIqLzlFoiforSMSgLI4eGF+E9XevWtZRIEGdQzQKnqHE5KN1r
rTX+dunMcgeJoHxEoItMdrGdC0IuXlQPF1dGuygq02dGbsjeJCNeA7KuvzDk8oFVZkyOv4ayxGzC
H5uz2Zc1tEaslaMUUnKfGOKp8RfYrE5YPAu6AxkjAvxlQusKKnre9WR9RwcZraM79HJnNDBgzLhx
dvVUoFU4d9N776O66EHWygo3P9qlmx+WKYSnxsZC8KTdoDM5/Qz6lmFcT77c5v0eRmb1BYVEWuGQ
Ax5wxQ1oRsnP0wzbMNbm+iT7pVcEDbmqanTTajxVV65uxJ/LCMcSsNp5sRTHbsIhaHmaw9h+GLzm
zRc+TL8s2xvNhC5E4niPqYuKY4u3yThu66o3zhalgV/H0KDdeNPQpXn0i8fBY6LRhYju8WHddNIf
lPesh9RfXiq3sLaosLUb17V/1UZvW1U8nd4hRZYtjcC3gSDRcOLFdXwol/Eqs8HfCvN5FOY6iewC
xXSj22l2V0FqeEw76d+Q6QfF7JSXSE6v4ViMu2ICiT4XKTIRrawO/h6U3gDdlwLKR6MZrULjYnMs
le1gIAOmsv4ij/f4QS6mi45Qjp1W1qCvjE5P3+oFFALPDDqRkPfZbXoLpbexk6W8aF5L3tUY6AfY
v7CPmkOWFvZBzK7+KfFxVAsr6wVtC7I15PEmL+4+eWZhMkUJ6wcf3tuqdQjKtdlPO8QA+l3vx3tb
n4edS4frAS9VeG0p6mtlMeOClDby0GcV+nc1spPoAXxUnf6t1vT5MEeN9aRrQTSE1oOB8fyjI/36
YeKP0lxMrG2vu1FgYWSNtUGTM9pJcPUKU3+Plg4oucG3LnTPmX0MRadopV9bS88gnXMRS3+kikoO
cSnro57lrPsYIdVOTZZA8AkfgrlgpJ5M5ol2ebHpcjvbJHb6nCXoVLCyAi+cAQKmcwD1Lb0kFqlr
47lPkzXj1BMjl+F2DVKZRavMfMocVaYkVEcIPtVMoi5pVKDLgMIQ2ZfO7cdwBXtUsYkXTW76ar7B
YUXeko98LRKImCRj/83YeSw3jrRZ9IkQAZMAEluCJGgkUa7kNoiy8N4kEk8/B/onZjazmEUrqrpV
1ZIIZn7m3nN5TRWKU9KhI7aaqNK0Nx/9qT1YbT7tXtVSI67r018OusZz363NzvXGsJZ5uW/MXoYS
r8Dq9/1Jr88qG69d1/qPvknwCPUU376m5K4dAqkWFuP7URAIN24PaxuPGQAQT+wHqy0Oei7kNVPF
O1rynm2f/eIlxQWSloMGRqJAQcMCnWTPypaMey9pPqrGinzmJWHNCXzPe+fdHVkir4Plk2tDZNRi
67PpQ4DpsxxQBWEXjuGkh5RiZO9OsRfRnAAkylN0neYME0uXkni/gjcaQlYmii1i63KxHwCsdPe5
k0YAVb+E6Lp9Iyn9zQ455g8jKA/oh6d7unwC0PpengNwWYbpjJdUku/uButbvdTtzReQZy1gTYNa
sKyswYcMkA6vNTrr3K0+LYzQjSfiYyeN5jPDFqxN/zh1TgsDeETaGyzLc5tZYKn9llABvcLSRAcb
gmvzqSVcLxRGNd1Gv7efBJ5udMX1TSr/aV3pgfoGIiuiqvmhCzD8yc7/pcALds0Wz52/JSpZDxIP
4AHeDYCCsx5i2lWryM6z7w8o3X2c4n2WRVmaEr5jIz/MW+OXy6D6BSTNrSFPB1LydA+jjFwX0n9Z
6yKL9nqHGKzp3dSc/NZf7I32reXpP6RmZj4MCAEAWvkMgUEcRUmwAjmd+noPuSS+9IMdis7/mWRx
8ObEOkZYAP+2cGA/tLE6TTkDC5VXC8lFhs261MV+veYISIivWSFjfeWuEjffMX5gFryS0Dz9aPzD
YMdMuyxf7m0rn48oj//lWTCRPWxPYJqb9M6tOy4Pc81OKEHZysnio8yslyRb2BXFkKCLsnjt9e92
jm9TassfkEA+wGFf29bP92vhpTiKwbDZ6UQ2i8uPtqp8btq169HkVJdEEyS1Kv210b60twHbKgTe
U9+hAXBr4ggSTfOXjdkp4Infj1AbnwICoIXzJ2nS4K1LGA2sZvKYSUhxQJdozHRhh0pnzwsolKju
+afOCf9IibZYQBdbYKevYrDTU9bVH1uoc6jgjVxayAThLMn2XFYjj+a4nY5en9uRl9rYe9zmdSrh
S9YMvyLPaoKbJK7btHz/6Pf+GLqza95BKxvZPY8ykpAQDv5SEdVVm2ovU2ERFFoz5zYCQdqO92Vb
VMCzZ/9QVgM4Nbce16zCXic891nwDCVKHb3Gmi9jDLdkcm034qZu93ZJFLHq7H8k0/6spsJ609bV
nOvgTZesEG35c0W1HDJZgYpVDD+SOUgBj5nTcLd2xqEt5M9UaHVpDPXRDheDCdPe69omHALUTLaw
rv+5SMAsn1NJfAY9vwVXo8dKMnAnThNixrIawen17CNSMVSPQQmDe7V/2p3pPhGHYqE76Jw7IF3Z
Me+4qVMB/lsMtTz142TuejBLr02WryjGuNYnu3dIwtD9qXSG5trbTn5uKkgUU6EvLLzkibf7rmYW
6NHyxWt87ZY4j0YLAVHfFdZzURJ0N87B1emaaFZ9cBlcVOe+c0smYT6P4JcGpmHsci69bjDRFSxN
JkAT8xKvRyv1sJsN7fA0BPE14AC6a9AzhWlRFdHQD97dXKcXr8OCnbeVTxRs+bdbO6oCY0teVU8w
hplzJ8PynJjTC0QB97W3AA2NuAprqzNJVU8iw2/GOzIHS8esyQPVf1AgN4c6IFI0JaE9zVB4LTiR
Yb31eITdIqkjbW5AY4k3j9d5NxMZ/qWEJ4+AuEmDxTflYUx/yCDKhU3bs6/Ti3nklXYOMvmUAAk4
GhvQHg5c/jOLVcRVMtjPjZxus4cURubqLkaTAQsWv+DQu0BQZCcZPNk4y9zmL3NZBreLdfRS9PyD
EPV5ULJ/dAzjXTUp8oDuZWSn8pJH32VEYQICWa3nHKjaEQ9OsVd08B9zxxydo81YHy23+O3nlB3C
HvYdc0vGpdBo2qTto3TtmGIGn7VLsIVQNxGLn65IGdquJxPhAvG7+fCEl2u3jKN/JWD+2NHB3OFp
GkVZswbU/8jNSEkXhAxTJyuXgr8JUDLIwDmkQGQzLRCmWLPJJgJz7PPxsaLUWoRKDoCuHqlZq7uK
n2KIV33dCZGUJ8R+RYj2B7Gbk1jH0vfeKntgPs329lQ15HDYfuGyNTDHa0E4BXmjGWLMJjlpqX8I
ODSRY8evvgF7H51shjtR3VJqN6YN67lupzhcR97zI1+RZxuvKM/tWPYfzBz4G/btnHe3FpiMk6in
wM66c4GLYcqbk8l6eR9YGiU8/rStwu5yqM8UMuu+x54IpndmhS3at5RxXDG57RnWNndnuzIsYrue
pfq+yfrdkrD9a5I6BPxlneHNO2djYRfkEXXkGBThuM8w1w+FeUzL+k9dc+XGBqLkosYBlmkEryku
xYdRzhO3nYcTXmNel4ZDTnFq+MdBrk2YbzfKUMzvVZ+L83cxxNdLPMgiGa62IECndusCoNOTQhNj
7b7zC6V2MECzqLfbF3+JkzCzsvzYpeVTUQnWlUpdSkTfhKuQlmcUNqhqlxWXpWZnVwsCW76LMuWr
5S5PYXHFHiiLdsyDq6mqr3zzNfVGXd6BDuzOc23We9/IijtX1QfMV94h8HV7kF6nDyhLnNO0AAP3
oEhi1ud/tZTuS79FPXmNDg6gmfCI6PhghxZrayfQ1kOP2Oz7P2azRAKkWqjhrY7q2MCW41bPSUAq
TsNxnHrmeG6SoAk1DCFUOFjJJ5co5MzuSqrK4MzW0sDlSE1t9DDCsqo5LRVPJYrsLEohRvoQ9+sA
ezR/87C3TPy1KCkOzfQ121RYLn3ADuXFIRfLP1+2ks0Bd2o5Fr8FM/+zcFpEBi0As7yAXlMLbwiT
wVn3CpIizi8JcKhEjNAZ1QUcOyplQPzI/eyHprUgZjRdGsOntHkEUrvbl0n+kRckYCOBBSS9HQO8
dIehfMu9br0NaOeIGZH9eYR6iHg7p4NS6uT1FlYcO3kIgKi+Alf+2CTPWTMHp4SCcW8vnPWxJv9C
LMtLZXrEBYymjMoYNo2gXBkXGhZg9mA6p+x1HQodZgVIGdcHDTAFi9z7L61H7K7drpyixVRxgZMV
N3txH/mGMUdlrt+DvLMe4tFHbDHEah9sjyUmlZ2lMI5VRXHf6vY9YyDJ4we9QNZOdm1r/TlUEHGQ
wzXXvIm9oxwWNK4re3wG1x8TiSHwhoiNKqYVYLQEoW4bUEcU4vMubvwj2G7gPgv5cLbozlbn/rFk
Px8wmgKpSbwtxKo0TkgMFffq4Oz13ABPZCmxNdyZhPgI0PtFayDZarb+NdQvaIFTmL3J/Ftj092X
JXT1Tsi7keYzTAfBN1d18gS2L7gzFW+1rGIaDw0yOfbblK4t6nxXFGiNm7RyEKHKAX4npMCBxDxh
Me/MfNOH9AditrC8+8LKGiTLzsXzqVZY/JlHmGMJ+mz3d4aAMDY7ssRVYkc6HgnojQLwR1FacN2P
nNsA0bufnqt/DyvABYdw0GEJ7tvNOdDUdYA50Di3SzEwjcxJi0NK/4wkw+M11OqqW7KfmHWACMdI
VdtrfL/E8xedK58AgveySoSZ/uydW9sdH/vmsc5UxC0+3mLuo0gwytlvQ9+UoVU0Oex0yuBuVTN2
To/3ouuO5RFBu7U3E9I0s2H9C+LI2i8dRLulpQlDu3RX2ob16iWewyuyllHmtx0eQwJLEqt+TuP+
7Lj2eCsBz+7mMUkjDyRdICtivuqHBd0NaB+/PGd1PHShXwNptHxs44NeETIDpN81Q5VFcDYJQhQl
WL+hUmCYa+vBHNujESyEkqXxW2oN0WS2xTHJWW5ZDtVOUw8ETa13QDOirGgLjAjGGCHusUl0TvDI
ZyvUGi370HOQtljbFbj0tnkXB/kPrx+XO6ylUBKK06r7Rxy6+grqJVzzeHj1NPZCZwz9NHDv6Tui
fKzl47iYz21pbPOct2Kh6DI96Z2hBDbURBWHakr2KtDf7r2Jd61FtiLX5Rp1sTtBfFcbNB0bpU+b
idNPnY1VPlnVYD028mvGpTuZqnlsrepoDWNwYHLu7g2ug7MFMLOfiFFda1zVNSQfkG/LsWgZUvng
YnkbYxK04Ja1KZl56qMcjeENmBADg/oXgt/sRZTZR5zP1TWJ06/vGysHgBwPtU+sRUcy1kpOM4OY
1fJ6IsA4Xxy0BoVNykA6jXPEIWefOVYo2Z+cZCzfUsdJ0Z7ulRPwvfVwJoAJRFU22zfF3i1ErpxE
DQ85u00T757XDCeJL+h1RaNEI2KiyeCh5q5+sLfvdtlwimstsnOA3AImgd+d0fP6C/Veoix9UjEB
ryKhnOtym1mTlfzzVmiRZYkXnmiP54USEFpI5U7tZ240ezliKqmdIjlKwPhFLpqrW2PWEb15j635
4CJFRlVs20iWgNwEi80QYzDTB0Q+wSRxrcKvAcI0xARVpso4DzgTrtgryJ0pApbpS+ezOGmMUyen
F2ylfP1YPc5z1eMZcOpoToF65sXGPdRsIErl2lFbghZI9EIIL4L+XxMMnA5HuquGD+DFO2Ex1dxx
kt9EtaQn+NSU+BA0ZGME92bzRy5jtCydDvthlPvUDD5Tg5+WZD4TUuwlODXWHkGD9WySvkJAHN0M
lY167L6kWJujcnqIhPhq4bM1d1VluM8pm9h8MN/TeXS+EuMjjo3pmjnuheSI+OzZfnLNZXnhm1E3
jzgABrk9ejBpnsqMc55b3NgbhsEwpjKfYJSmuzbz5wfMP+e8JPW0AEn0Uk9dFKzkTA5uuwBd5plt
tmGto4ZnIhoYZkpob3mNBRKhcB02gowvoqHehuJp8fTKKMX7bTspabjgM29CNEwj1WsGVpDsuXPC
DP0u4F62LfK73GEhZRBhLMW3wKrtGbi6qoUABClj5o0TU6za53+SlxPQA4NoRlWQWZgQE5sZ1Nbo
HpNjXcQybGckdja46qPbzkTNbxOLecUNUCmy/4wMWB0D/fEwJ0Z1BBZOhgQG48jnrb7ZNxkCpY+N
oZ8bh2689ATb5ml+06jHz9zPD0rI37PbBC9FbgUvrWBCsDCbkOJReYYOLYtQJ0bO+RFEwNmYzCQ0
ZNy9pKxPDYq7e/zK70NJ28txCeqJOcMT85GwWZqCDTwelYVaj7H+RoVHzF8XuF1YEFy0hSXccCpc
Cl0VSWV/2kzNd/nkHaZyzN5R9gE97t86qNwzS1UmHHI/m+Y/rwgAZmzjD5lQOadLcPa9oruwgn3w
PEVhO9TlU740Lx5otojqazmXWjxQ6iTnxCR1DfM2nMq5Ge5iTKyA9Gwmrt1GJDSQ7EyTBagBxugY
9GIXz3l/Mgilln5NfcRdkdvsIoZ6+DUT78Iu0djYGdbjUjnVURr1T2nYbICLhG1zc+HGwTxrcCR/
Y1rGxdensgdxUXIfeagHQIOwT8a87QNZvRDLgyMQbF/O2Lgon43Vwb+AFdjaPph/lozRYFXo0zci
aszcF5MRynGM4y8yeEjZA/STky20o7hnC9gzcTX4JKPOzYucUhAQmNv6DiDmMJs3KhDnqEQ/XfxB
dKGcDJRog0HqIxoOb+T6AvmZbkZl4p/ygMrfm25TQlW9pPLo5oFmbJQdFqdRWM6BXCzoRiQ/Nma3
PazaPn2krdj3nQtlqBIPZhK4pKx6D8PkFZFauycR2zS85WamrpLm8P11ImJa+X5demygXaHp8PMP
mh/+1NznIkFiCK21nOVyoqTmcG3gGFubsTkxoZX8Hjm0L95m0s41uKoKgEvXrcPl+0NCuV40IN90
x3BQKVxhFav6doxhcxXvTV/+aZsm4yxK7qrNqlxvpmXHLf/5UFEOU4IXgkEzYre+HvfpCBi40H6k
lu43Od/cogajquIu74PPNf5I87i62Cv2rQbRsouD9eJvH5JCAyNNNfE/G70I/M6wYwQ27cVG8vn+
wMiXhTn7l70R6Pki3KaI4mm+KzY/uV5sxfZY/RqB5hwTu3jxqYOgU1rg1PS2lxDNWZgSRU6laBpm
OkLL4pWuCyTnPeznrHb3A1mz3uRdmA42x3kDBqxVdafl4pARGDoL3KFaHwqaLHbrhTpkOOSPRh38
SjoI42KNxtZ/XfPyb2wSSt7MCcsbFhnckh7PCjnV6XCxnAS4Zmq+xWhtIa6TYq1n/eWmDCmJtaMK
LKNhMR6HRVpnzT4f/AWhcGllIJFZpl2cEEvbaV6Irv5hOpuexzRJpt5MNxJFVo/eKWlcZEsdeYYC
gbMY4mujSGuC27ZGzCd4eJLkbRaz/aNZR4gJhX9yOQTOfudPx6Rt4iMcjR8k1Dj77x3Jih7z6tTb
/+vhzsqIYTKAH35iV9nnBtWH6w/GpbXc19RY7KNp+M7FrPWbrRbvYOIU2i3SFawxkohEPc7sKREf
2rNTusdLYhGf7IC32TGx0ib87ZVgn9WToUiDkYegTQ6Wi55kahKSAZnTZ1N3UdsHPbQ9kg3z+T/P
JX4aTlAnwEjq/RDZfN9r/7UK/rjjW5+lz4YGvbdO3U8/sBSTi2AiXse7SWx24ToV/xZT74GT6b1n
kIZpBCZMWqKDGAsbu2EYvY2uj3G5gRrTbnwBgz+c2vU2cOQ19uoRck4ahE7WUBTxUAKtYYZ49Cb6
dliG58CD/zEMOFoNcadK8czEEcdVif1NBD+l3X6Z2cybt77OBQWw97IMj2uyfInA2mD5LQ2Omj+M
un0ffsv0obK8CarynTkA2punram2f/Tm8IJ292IgsIr1/NzKaV/Zyz7lSghjZkEe0kXTmlCrVcGP
gkTI2JA/Uj714qfWQTl5cXKDDHQF+ZMntcItWB6SDvAc243pUqXAyrSHmxSoARuhiYp3ZULWdVEK
Lo78hSr0RtDG8k6NtIOdpdHG6OZJFgt5JmySqr1rVwHE2AXgYXFEFQQhviDbtsmS58LumEbUFqSM
oXggQdReucJ19pIwfqJ8SQTpiQSkOmrdp87M6njjMzDSMC8+7JdWexXJR8uffEN4oLBLx73se0YG
Rs13nwKZ1E517lfob70bRAkNkeWN6uRoXLRpgs5sO3u+iZhmLi5T1yLqzG3j5INwS2zSovOgPs2K
e7vtOtokJ/hTpQYZY8lKzUwsGk0+oy/mA6Hh5TSVQXCfef4HBXECP7u7fWML/8NiW1zrBC3OjDLL
GS7kkn2ymaDFyGUWujrhvRGb+ZUdCrCIxuyolJS4BG1XHVdt3sFV2i3Uk8zwQKwkTnNZgSNeqo6y
evEFBP1lea+sYD46Ur+12x+Lk4ELr+PVGYwnKgRysMv4ZnL+fF933x++iXBo1+pD7srHzkyveDr5
/uJm2PWiJegVrnHngpdKYpCNbZNC3BDJgbOuo1ex6QuBwTVsqLevtov5uafJylu7rm6oFjATxxR9
zZQ8mCZ/RZBcWjHd2pEQVq/gjV40+qdUG3yXPdpY9zTN2y29feXfv4LaPmcxJKVhIdAc+x0LzCbE
Kvi2PDl1CRK43LXtgJePwrelnGE8C+3Jroeo7PqwFcShVP4z95U69GOHTCgXR5rS9eKaE0sATJ9M
zvz7YMH7O+fzu+1XP6eExJVMqzU0SsrfyrYFHbLzK9iqE/cQOBzPTs1STUKkBT4rL0VjyUtMmuK5
V0EobMuJJku9uS53Bsc52RNxwTw+KOC7lYIkn7YTB4KXctiBebIvg5irq9TkGBlzcCkt+18n3LOA
N0fqoxN939sMsCZSO386pvFKuMYt3Z4UNMHXJPFOnSVAgJdZ5A+E/LVjsTIt2yA2s75NAwrLOD8u
mIS7oPUi4XRves4THu8eiuhydZgIXYWZbgwJ8ez0ZFjDieEo9pY7Xklkct9qUXWjsn2iWyNR3u37
QxV4Riiy+p9rcUDQK+8Dk3B58EzvkndSNwFvjmd9rwTg9/fCnOzzOmg/rJXDK5fM6A7Nv4PqqJ6a
DM5n3cZRNjPMU3H80tMCgu8a+hsT0T6G6AJC5RTbhFUGZbtcFLLpsoRP7W+DOUDpybF47XJjCus0
feKcIE20ZIzhstmWTLZbYkgrKxnOU0+8wVCQ/TT6EqZ1Uz3CSjV5AxtR73RALYuhPCVgnkImdiK0
DeM4Va55NiWi8oSoJaOSn2Dei7NpUcT4+oYxewD7KpkmoLiZMnUbE0QAFCZlP/2M8/qXyUsMQV1r
qArTsEe/4ezU3H3Vnv1FWk/pjO7VbPEGmfmv2kLC0miSbxxpqPPiEkJOwz7Aw/L47iCWGfNzYxP5
VMIunqAxBWCmBdCjA/fjpmtcDC4Df95TOb+R96hP1vTHBAQ3WHZ8dlq0MF0ZEnzjPuY5P7zRL/rI
AguwS7r81Wdhe8KHfyrmGGut+zdu8N2mIjm79JIhxv4xDJp/JOyVHwEixXaozjaej68g6oKSkGQq
yJMStTiujvs3aAePzMHB3416x/Q+BpJAVrq3Yl+ds/bsDFZz4BtIjqbHgEy4xInK2t6zAC0Iq8Qs
KBaivWLhvfEQhGJlIJQCyaM/QhiQ5Hu4SR43XXXLVJmc7PHZnJHuwJEMdZFR4ImEN1VYm8lPh4J1
W6f89r5lm/xG5T4Wj0RHwNc4cOOJUaOJuddIiO6tqzPcbMWGyMKCr1XCpOml7/PkjARLhygZhocp
nx8TNMhtYe8qAqAY37uPcvIJJe/ux9Ua9zNu+0iRSpBNA0P3ksBXGmy38rz9kCQRBxRgxaZ1Q1rp
D4DLbWn+iXukxomz5FEWBGiSzAYvvFtHMYMhTiuqFLKhStBfKEDjwCcLY9VAdonYET5Yxr7HbSpQ
bTkC2ZgtSILp43rvSmTCo+uPJ9vx/87362HJmP/Bi5p3WggLgh4Znd66Xw4mC7RjnIsvu391fKc/
TwqNQoYIdNtfofxB/XEwSYzBf6Y+ms2sUNRPiCsk3oiyZ6GMhKGSp0IYXEfkJtpIcAMXIhZbGdr4
iaXjqBX7RriWRS2uC+zFb7ptk0Xw6JKrZzYf/gJvdcP9cQr63cyCJEPbWrDGZWbBoWEIlk2Q7n8F
qtcY2fjCXFjI5ErqO7uOsZLCrydilMxg5sGQZAx3qQ9JWryWbWdhd3c3FCf93UxOSAeA1OCa85HM
IAfrCflJwXb1E7rn7pkuj0vaLLuwzVbcmRv6cNJnUaID6gnPdjfQOfFsJChVT9WGIHOy+Zffuy/r
CJWHMf++bfNzfPOkUzE0ZW3E3JH02els9ikmRBjpzUBgsjYL4OU1adeljZhbsT0kW7cU6GyXgp9d
gp3X6HFepTwdbeFeWIyCTozbKBeGFcVWfXYXsw3RWUI6B9q7SwbrN6tfJ/Ra39kPecUgxl4ezTyv
9uh6t57HBfGHxoR8aLl+ddk8Q3PtRoZey4fXEGY19OxvxK9SkYcilW8ep4z3edXMn4h/yA4efRT9
ZXBlEWxEZV8dJH/kWEogLDVeiSZbkCFtf4vyTEFSBvkGJJ2GI5FdjILOuWO0T15VP+blGFzY34C6
2zCkZrqcnNq7d2RQb2bCgcKR+Ck75eItGnEEhHQrcCPE8QhoB3leVc53SS2tnSPmDkaiCNuuVXvT
aFg0s7fYJyv3L4OUXauqQ2Ikn739BEVo/dFW0coTJRSltbJt65jlRDkMPncRDg9mvb4iEMsM7tCN
OXt24suhWu3dXHsfdamnUIL8OprLS0KkzhHrK4GiQ8Z2t9qehoFgsqy0QzdGaafG9WCa+evkWe+S
9VElRuYryESl1aS8536U6BCPSDRo03k+EJE5w5OTyvTKmupeITwkINbLjoFt4USL39OA/NAJ+j4Z
bxkUGFj7lZuetin+OHgIY6bECbEU428lc9janJ+agLZFpMUBXdYjJpZb7C/D0bJ4bKQAxE9Hbxy7
CkNhr9KHvtWf+cMykQRZ8nbVbf2jHbEPm3PwlRF+eUxRmRPSq5HBWdsYsrqWK61FPY+8J1CDzbuR
5o00p/zQdlfsoaweuZcDVmHU8xlhWF5O4WEnYZkw54RxcVH19k5cqKE5+2BWZxvGuMOdC0nB+4Ed
cjyTVt9evil83x/+81vE8TtPE4vrZjCGDQ0EAKDrDkY5nD9nGyx8f7D+51f/339XMcXYjTSea1CK
fSoZ3MbNDFg6N/3QXOgzNSy6o+zli0lLWDSxRm00RvFGjyaORl2+f4XB5r9/9f3b/+vffX/K//6J
/+tThFhoFrLNuSBw/TpZR1Dx0Kc3/CDykFjrgndmy2bT8bo3cEAU6Zof6rT/IZT4k0xJT9pupg6x
V/g70clrLVOmI55ZHwVy5NDjs8SMzHR0oA/GBzRE7UXaMwNBzdqVBF2SzOb8jicv4oi1j4umJoG/
u9wU1ogxrcS+drW5Q1HKppIxh8uqdiem7Jrw33WK7hgdSzhBCTb6+OvLKqzgXpT/ODOXsDE55ojT
cA9eN0buFmNsWz+THGOAhjG9x7zhgt/jlHR8SqiJLL4AoG5sf0qODiBT+3pxvlo7ftQJDjqfFn5b
YuN8+WW3G4EK24I1sgT1fOZCGqxfkd76gLBMcNiIH2cURbZHyt5WUXqx8TZV/8whqF6UBT1U/2W4
ShaiGf9IAIUwVNeRM4ztpSmKfDct6GoIkCZVS0ZFOxHDrOjs1dL8WYmPoXbhGjSHN/TQzKVXjgIt
ywfKhYOkI8Jc4RNvile/ikM5G8+oiJw939QP1XukHmGpTi0iNm07+z0woCDbKluOSzBXJ7uXr7WR
OrzVlN5bUzaG9Ms3Z60+5aRelorCwXQzKp4qgCrcgl8USXKV5BQBs1/di+N07mWepHsRjXwtDWui
5qWjW6oFQkjhL3t/0fK49P1DOU3GpQt8wkAmT7EY/tO5vHHHjr+wGWD7NkvOIOspYQLb+WN/bZab
za56x6EJ2gBydrbPqgJyUBPUh3SpnoC1vKSBHFiv2/O+n/0VwOLiQ1IAYCp1hZfOrQXmTo38nXGq
CsqIdECPr45ZeoWBNuhNDhQyW2UalFcdNIexqNRJbD3e3LQF+4MxJi8HrUTQ8LOwksq+Cn99p1Hc
rWMAFClQ6amNe+xSBZrvBSjZ9v1b/c3xMLOYi/nAtpxJpvbovKt3vyge3cV5zMmhT9M3EaMCkmZr
IktgsMxQ+nnKqXdsxk/ff1Hg3uFBQTmsGDmnnnEcmRnMae+d0G3oXbkyi8VdnqDmk/FlNGxIboE6
dfh3TjMZZo5rapZWNlv1hhgQl+MMw2F+acD3S3Nmpk8sGxFgoeFioe8MHhzqYTSudP+k5lDkffYp
vaDwCZWQaia5kfKtLMgqB0TgWu/j4tahE8Q/h9Yi9hr7Y+l/rnX5sfQzmsalOfkq/nTiNGaLnU8v
M85IqLrpZUoruhpWZsIRSJ5LPGBT/GF1k4n/Ome4n+nPAhMaG3/mUXNuFIc4hyErzdR8adzur1n5
EVFn+fOEkGFndsQmqTJShcie65TN1rSWb770g3ujpF6nfTj4bKRYTcv8VhX5ySRq7Gg0Ir3HbR6c
lzozo6C6TK0ScEQD4zRlPRvHniA0jA5ovNObNVm0Mz89uyzu6vVnjb5Id/7zwignYePYIuo4Djp9
KrcuSvmkrdsrugXJ5oG9Y75nofYqS+YcJKr74bBtHZo2+JXjPkDNNZE9Ikt9sbfHb3QZ1QcDP/ak
Jg+C9fI1tVvq+4LplklFSjybn0UxiQBpAq2HOvE9b1tnF6i83uOm6ADMjtxilU5WTj/S2OFrVAQo
oQOePLYOJCqXmFfCVUMCUrmbcPxzy6az+pyDbLk4Gyr2+0PQrkz8beYGbdbf19YMgJhNhARWfSR1
vi7X/BKPtskagcAPeK7jttD4/vBNNnZNw0Q3GL9BOMDzLft257vZdHDm5U9lNn4oA6TOHSZvSibi
j7lBinEv7OS1rigUcU6o3czA+vK/TNa1mRkRjmwWyf+pwWBkb2vL51bDzK3m2RMYoq3p6f/YWVEz
XIXjigKAxmo70zzT/kda9kiYiXgTPaZOHg3CfR12nnN/L9E3fbYtG7wWoVkdL+/9tsFuZEEkqSr+
IJdKz9j9CbwZUL/7k2AYmBlv6BWrNc4eERmP4WIIso98IpPVgMc29hb2ACZB8K2spz3juPS6Gv80
83o6CZDRQ+bdgpGVdr1a/V9Jxl5YuuTgCVgkO9v5UBOLYtNEjOUqmd0KkoWYn5cRioyaumy6r/jq
+6BunuE4/1oG54UQ1/XTaJpr4Kvlb+Vk98GjIq73syePfr8ahA0iB0CdLGFXsrV7s3G15qurjnPO
BF9jGVhTlqiB3WYf9hR8OooQVj28k9kalrX5mIzCo1tS7p5M0H+xjxg1J9Vml/f/xd55bDeuZNv2
i1AD3nQJeooi5VJKdTDS6MB7j69/M0JZh1lZ91aN23+NRAKgEQ0IROy91lxusgkGnblhgWDLwIuy
1qIQZHocfKSLiY6aPINIuHLDcinOs4NEtNEW74nQA47gsnHftfHQVe21U61Hu46xnTZhemhdd+vm
9Qs1KhpXmXAL5MsWZdw3K7maUxw9F41GGT221jFNfX4ZnNkciIh61mCjDVBTdh0YCUbZ1cEKEZWk
ZflUopGrArVFX9xCwrLrxxHZqIlh+IfbuZBB6fc+V1F1TBjZAlx+tOe+uwu0ZVPPWnFMYi1AK4Cw
ayYdGgeMhimK79GOnOoQutRg9fnDM7I7skuJOBvNv/Q6OrjgHfZM3u1tPPJBeb1BbKaraQdOhf3O
RGHxhOeLeS6epg8r3GuLUkEJofnkhEt/CiMLx0yvXYEC0j9taCvCu73T+3I3l2N9HiJQeb3dRzsS
0CgBU247u7b60CGXRr4M0CKsU7qrCcXUoVFdzum99rXVF/jEqe4cHdGmkIucOeExfR2jrjoXaVKd
8ya2ya+guvq5SSF/18KuJzUhwV6+jFe3i96iGY9X7tLh6Sv9MXEDa214A3qqOq42mVILm4inEFfQ
QbWzHM53U7qxpo6kuMDuDp3TvjnOkmJqFp95ReXGTDXzrk6VF6vXPbCEaCK76C/NscUlcv5COwgG
yAJFZzBRS1u0g/uAdhND1mrVViki12wBbG0F2JLDLYSFY0xExdV9Gu0UCZFVkBZUkmyvCzIG0LRN
OyLHxLzBkFg3qSVVmGZA2LR7JS9cgXrO/N98jtdPZ+DvoCNL4F7+MAxa+Bl1bIO6g3nwD0MytLos
rro42ROjgYlnafXz0KnHGNz5Ax/Xtqc2BVLdgFNC3WZjm3PLVZzO/1JgSmEohZg9m+MMRUvyZWhd
Brgi8SgmxW+PfCXPfVfE9Y6V8csKZWSR7peNk5GY1+7tKcY7zxAexUBmP3ckieD96LWTkaLDL+GI
UUhQBXsAbYteBV8znOrn1quTg94blypYwvNt4WJX32dh/xxqNX0tk3HSgAJOnR17ob/WEmyjao+9
4wX/5WM0/6Q34bt0DY1+F2gdg4/yD/rMGGGIWPQu3Hej87MaQu1r3ySEphqJu8J0QzygM8Rvy1s1
t2h+nMwAgzQZj6gdLeQgWXnozcx4pP/aXkDAbtEsYGAxc+wvFLuf+OFixumdZ3VulUPqNSv0JeF1
ShN7zWffbkrb/pFpTXtEHBw96NgQkVxE71mToSmalvwL/M9ibZYkkXOKdnzknwFwof7gTnN9QhJ6
7XR8ekCFDx19Z8ZnrfbFNemf/+fDzfgTz8IH5BEBZ6m6bdqm8ycgmpCIoIzQBex7PVhP4Fk2dtDu
qrHk7Sb6zFDSSnwUR91pUJGyRqRccwzsRqOPD5SH74PCU4lt6TbOnDV7aWBLrK7eW6HlgTJMQv+n
VeXhBfzgtMwv+RTfT2o+rYMULaMS5F+VJBmelNE8oeH5z++Nv/vvvyXenC3+IRfWzD/QSsWMi5VI
aGTvBGIekJdSPt2OpRG/R1WLBTKEJ5qafBF0r8hfrNtpVSmx8h2CENeukkFwQ/CsCatqU7g0W+mf
irTJXn1pPGtcO01OqZvDagXoHfEKHdtLaDjZb2upFd07utHdzz15dYqedj8GTpG2OhevNom2W3eH
+Gc64srV7peyLdZhqDpfIa4dcpNuXEG8oNolX2N9iF8Y3fS7DAfM3nR6Yt8QgpOENiDEHGcbibry
StXHfsIqAUIsic1Nw5zDL0uIGDV9k70gC9rGml+OdtKjK9gxaNih5j5x0SNugQ7BWGfRXeXZ0T2T
WU4IAV7KJiEzvq2L16G1h4+BZldgdu9lP89o3EVet/XYDegYSG4DKmZ15lNFLZ9ktak4ukyo1wo5
q+S/I+dz+sF+q6fyojWL9cGpdU/1MzjZNixWOw6IeO3d8DkJSBvpNQuykoo0jC4gMAoK+CkmwyTa
ct1utiTLRd24bZeq/YrtDeF4e+C3i3939Lo7PcHlYkLPMMameiscWE8eIgW0WCbIKGAPndHMkKiR
Yg6J7qCs6oxNxjAjCkrt638+Cv+NI0cvxIEc6BierqqO9ucvjAZPrBh4cvceBdM9uVMUuqb+7Ayv
2aBfY4dQMDNs7A3FRP2UaWlJyS8N90jomfG7Y7dpRM8xVvXvuUWd16R3t3NU+uTqbNHpnef14mHv
0FucAr1Q1S+du3K6lozjmRpk27jEznjU74PoK8I2RBtUR30zX85qxz0zd7T2Ob3K//K2/8R/IS20
VFxvUDUcQ1O1P4BARB4qS687EcTS8hKns36BOhb6dqbE96HVn/JCz4lyL55LXdCCBrV/ZkZzUcae
CWbT9tfWxGM5ODrdHys8KwExJhQrDWQyeJarAfV3mA8oB4UQcpm+abj/VgZ85iFMkhd+RNWa+GE1
bdp7G76bQKlRjk632QRUo3Fqa53pubWtrV1L/2u90M76Lx8Bb/jfzj8QCUzLs/F7UH38EyvqDGqF
I7iO9oNeDZc5C91z3xj0y/Q32+m6hwWS/rEOY4BSaDfMuHodYzJ3nXDagvqnIJd71dcsvXSD9pTN
KSrmXDeecycEsUzOnstF5GTVzfDqxV8DZArXYRy+15Oq7vUaKmwCJf2LkZCd1dn80toEv8pcXjoj
QL5PGzsqsy8FjbfLEjevStjFUKHhU7VK0z95zjEIiuq5pyK0rvOp2vd9ec0qdbw0tJDvpnB+d9V2
QGaab9tqRh1u2V/aObEuHUy4C+dL+DSxurZ1jcO0i7tH9EPGHayBex0yMlPDHHvIqJzBmpEaG5rW
Jh6X6tLSqlmT3HKW2hLO2aQzMOUf1MlFHlIvj5WlwWMh6bKvm0fD6Ny7CUEUPKx8XXkLimP0kjt6
rSelrPCcdEW8c3s44MPi7vrFO3VqTatgVGNOee6DpfXpTrE71Y+60ISfiyAVm2JYmSjQncq90y2R
m4YWbzMhLdtS//jpzJ66wU2drrCAFf5IUt01y7ULFQdS7IYMuJSLkphYG3JlmL5vVJLE15PrIL7T
lHQb62lxVeN+j+QU+V7MvDxYKHZbWkgsUjQmJzTdLZGdFM2tyA02Wq3pOxDtnAq+MLhi/JdR0VMi
jM/td0urqHwtM1KuZfiqOka7WyJEKDgjGfv1GByrApLCkDBvaBYI95l+RbcJJsgwLmNOcdTEYeoi
zFnVTLuusB69DZRcYzPNFFziWUtprRdoAR3UFnOsPuMzLx+yaIr90eaRYJoYqy8u/NBwZTjM+1CY
2nd5P9PgqQLl5T+fWYAH/vvPytFBw2muqZk2aDlu/42pEWkkoc+Do+zopk6+MBFeMicIfBTdOoAp
8+fAJPqxqJJgPWtttqkck+TZSHsfCieEnkDhTkngSpRkR11bRY8OvcdlLY+8Z8tz430DsmA7OKO2
Nwz7tQOWNwlkoFVa7aWbFaR79UBkapR193ClSWxzSyZ41ylKo6to9z0wIMVboenOJi5Q/QY0511V
T3buAH0n7wYeF1JOmUAYchUyiF0oET8MFmilEav02TJz2ualptEZLr/RNqdS7ZbnPooq1P0cj7Gl
Ofd61hF6ZcftNhpBgM8a1u187l7zUXeuYxpvDNxmwqe3zaNjrvTtD2duD7GH+lZTrrr+nfLFsFdK
uuVlsl0YRNw7jHC5kozjHngI+hM7WY+ckDfjwF8JdduiLxUse8MOr11BGKLCFIzW3HyAe0F6nvDB
W87JgGMLtKFa9jkVm1Vmj94XbLTndIZQpZgPxYLmioG3cYwsDztg59R77POkQYWesTGxYa+WujAu
acHQHGHSHTpMX1MqBhsYvZoMZcyINelkFyG51TD7ObqFEgJxNXoX6znBeUPly83XQ4AWM0nLZe+5
aX0fowdZwFZszBAzHirJJEzyH16KMMBLdBLMAv0EZG35ZOP9f8zPf8H8AHOGrPO/U34gipfNt5/l
73yfz8f8wvsA/P2HatKkJQrH1gwIOn/jfTTV+4eKWs+BIQEUEIXl33gfU/uHqhk2DWFD9VSXkf8N
72P/A0ChDukb5BegXdX7v+B9eBn/eiZSXQeCKt0Bx9UBeP/bmUjNo0oNlEU5ZU2Uk0Ao1KYtKk3r
77XPfRUsedFzoXg7ynV5r3+7bQo6fLIzQsjfbhfPJzflghl4fdTdcNyGo3ft0t5cKFJkD9HgdNtC
dCfTNmJISZeHM1qIQFDujEXSqVzQMuDmzzs1RQLsSu6W98IA9utet32f97xty7XbYlJy9Bc99eIe
U8Bt/x9/dTQp3v928//0fJ+vrFUc5J7eRKdHvGb5PIXWvkJM8jZK1h0qB5gxpPCGyC0c9apppypm
TpHuJvfKhWO3/7KdllZD2A0PWiKQ9ooVHuSj5a5s0KAoP8v12x3lplzc7vl5d/Fnf/sD/9PNf+wL
i9LdtikIQYzhva1Wh9szyTWK8GccDASKivbzZJCDyjSAVblI/l6Tmzry0IWMNSTmcrsnw2O10Cj4
/Cpv3+IfX+rnZym/fzfUl/WMR2TV2RXinsZE6DaLQy0xXUpckxNvhDuZnF5xKJc5zd1Gg/sm7yj3
ybXPx8lDWie8eKth+ZbHKcx2HixvzjXtVBtRupNbRHW6eIZpgP72WLmqjyYIK2ckyYMX8/njEK9I
bn4+qdikecQoCt8NzQDGTlwcb5rUWFiWetK8hO9gDsHB0Q1A/p5KM4IQfctNakZk1yvwnaWg1imz
qKEiira2m6FlhHUIwpBaT8f8FSEhLXu56Fs09SrfPnrbPt47Lvp+caMMppZrahrs9KJRMYfDDAoq
YogTGbp92zaakrmmXXzVp6Y6yoVt8X7lmkwQJ+D91yb54a/LXFFoFPdww8THLgiC0RI/pkBRWbpx
NNDDdPYykHoQjZAQ1zXd6NuqET9MFrb4dp7qNa50bpXeilyuulrO6IjIloOVX21hMakt9SzfDpl2
/Am56qKiyVZZzpW49IKEzCxHzy+KE/pOktj7xBRj4tvLdzSmHbA3EFWIY7cSH0eHS+IzvVnuY7rz
a5O0SYitwhIj5OSdU4ms6oVEppXMWM8RuiBkbh/kp5AIFbxck39N7ZV5P5lESYtMxFk0rZIFoX0k
uLjT6NAPkvniYSyixnHLpsI+bNG+pMLtguxClgXofE5a2hGfr0tbUAYjpsDWSmQC/UlelPxO8OKK
erL+KXuXX9jtuxI+CGQdsEA4yadZ/qVi/L/93JTK/TkpYf0E2M1a/EA5ATyHUBxytGq+eBO00tFc
aFTjQIIJhctF3CbXTE3f6ACtYQqrzVERKYhyzZsq9IBKTagjSAMhMe9/up0IUJQmHiNVaP01ogso
t4sledLctMKqY1a4StFAg5NnVSaHyzVX2Hi9JryTunapcE+7cOKDEfGOUpAeNohL7VFU0rzwDQZF
e5RWFbl223QZZm3I/fxL7up72B8QVDdR2XNISBePm+XB1giXMySjX+nnUQjHJbaBCKTua2VmnO//
frNuYfa82b+3JzVGDjgp1fr2Dj/fpkyslA6mqtP0g5rf3fLR5bu85aNXJjJ1cxi2k9sgSMlIb1aR
r/jyncu36ygAhVCNiKXcUTJZRf6h72U+eo/QCHp0km5+O17lAVOm+L7pSaQrA3wYD5a/YLHwegUv
qqHtbrtMM7+vcSlv9UbhDCwiSG+LkGRwgGsI7eS3Urr1uK2RX0nnwigiN6XlSW4mUvMktxFWYxlc
BnJW5IBAenzkgk6P4O/VwzaL29i3B3A76G2qtSOOeXsKxmPuUIZKQEz7QDumo9wXFPM7wJhkq/dW
cpILO0sXaKKqth6FcsdYMDUiXm+OUhso1xw35CAt0mY6NM6TNs7UpgrXBgKOqazKId2tuO61RymQ
B/kfonLBwBOqGtdvadeSB/jntlkjxSAohJ83nES7avipya9f+g3kYplddpJ2QcOUdCM/XBxN4FCI
WJVusU5R82xVopjoypgrHh+fPLjl2m2za2xtU6pjv6HIgk6bpCC5CEPt1RriAWsoP3bm9b8WToxX
7bZPbtLW9Kjci1vkHeXNt025zwDSu9Nn+yS3TK7QVADEU3+uyr2/Pc/nqkuGud1x3rPnQUFEWqNZ
zUUFlzODDooYHuFDqdvDuu8d8DlaaqwH5uZ+aXkq7POcuAf6isIrwKlBjIlarRAKYLHzc1Xezknl
EuTMU9WssVeFuJ6MFmHMTajwKuWq3CkXlbhZrimMmrloCEvZ7TFyc3gwehFlIZ5E3iT3yk08ajwn
XnWMba1dMTQR27F4ktszRQG6Pz220HExQCEbR9xcyvGMXI3kIFfsxLtYHOUmWh6+hNu2vONt8/Pm
XI6b5T3lgzL5i7k9p7z/bfPz5j/+WnJ7jOUl5a7rq89XIB/326v8vOPnczg1dsIwcHUf1zlKsElc
9FqK1qDU2A50E/Z70CHEEfvkov97TW4uLlcneWe5dnus3OzBFx2hQcoNMwQT9bmqWjakEXlnxRSX
W7n6uff2PLc/xRVR9cMMrZ68Vf6925+Xa7c7//aMt+f64yX+8ZDb/aaYMwU1GF2INDXxs5WL5e+1
PzaNOUfLMo0WSArurIsLWi1GG7eFaUH9Daz5p9yl9jGXd7wsv9/lj015x/91Hxpv4JB9qq7k/Qw5
Xrj9Ofm4z7/yP97eD1Cya7s2f73iv9+ofO3yXbTyJCVXP9+VuI+8uTESTl+3t3q7D8VD6zCQnV2N
xn5EbSQ/QbmQH96odHzljoZvTEntp6qiCgYjf1hjjGOQlw/DOQpzwEhilCZFsI4c8snt2+JzJ63x
QMTACxKoGBfebjfEqO7zKeWTyG158+dOuQ3Qcdpo0EtGwReMsKrADlMVJrJw0roMZ4yqWN2mbrDu
uNgmSGxpDKQWleP4pqFQT5aXvQmhwZM2tWtnrtv9IKwNREOBxBYDaFMM23o5llzkSDuKeP94/GIq
ZWqJGNXDI7eo5lGuRXVufa7hBnV2TPX3txRsT46qEqJYfM/QG59Kfozr56TpnP8piHHFmYTJNCpw
x6xw09RollnInbbSKv6gt2AGHO1RF57jDFaLir3APapTN++keHISCsreLKtDTGJkE1bdMRGzFrmW
D+0hSRgzNGqhHjuxIG0HKUNjoD8sre+mEDdJfdRtIfdBMCQHQDNmPuuWmvFS430WUku9XSI/Uyjp
aXXytjTkiebycuyKy7FctIs1HMryVeUUzHcsRpKWcIbLD0auyYW8IavCwe+GAB+DiBr/XOhZBKfQ
3Qby3NjJM/Miyg+jOD8nclXuVYv4fjaRks0iGdCzNY+5Rsz7DRsMsn/cWWqw5cPkLXJNICsMvoyy
6brfFvm/bspb5b4Y5i2+XYqWRVEPx0C4xO3ELPh+MVfIfbcb5NokPipvQieXihmI/H7l2m0xiGNA
fudyn9zsNFH0uW1/ri39Q4R0dZt+zhbEE8ob5IPl40QefWeb2nYRV0spcGNsWCAg/ecmTQsukZGc
7LXi6ltr4sJ7u2sUg0QJ1BnHx+1OmQFOSeQ+DExVvYVUk/0098PRBUZ0JCQPtXWpVcx6qSvDDxoi
n4y4Etxu1d/JRV+PvkOfdg9RB6lUqDHokIs+pw6FlFNQJvrq8wReDzMXl9s5LNfUaVMNQHzpS8zH
DFcIKUu/JIaaEBveNvvFpBB825Zr8j5SkCg3kWxle1mC/P/F2v9SrKXrL8IP/vdq7SGDxY6Z8vdq
7a8H/SrXus4/TJzptHgox+rUSn+h2D3tH6RNWTa7EWMgw/itVquLm9hvIprnFZjkM/wTxU6t1nYo
sP4zVF3/v9RqLfju/1qsRdWg04S3VNUz6V45noiC+K1tFNsAnTOtjY5m/9LS+znMAWqxuV0S/20m
UscfclNHhwB0pnYa1BMqmk23Vt2tmcY/Qeb+tdSdsreipvaVOW42YUDhMfauczvkhC618Lno7wyK
d5wrM79zdQhbedzjeQhPlZZYX2gkudqP0Bidp6m27hYFJ+NkOcvjyFlyVeYQWWGwBlerF2whPdrl
dYaDtobw1wAT22dLh0m7zbRV9jbCazmM8I2qQb+bslTdMIbfaWPy6s2evgZzh9MsA6/mWCaBHmr2
TRHlMC2Kwx3YPeuuTbIvLsLgE6A9pyjwYoT7EdXRprDn8I0oWKWvuVYWRXPlMgcV3oB+6CyHPMCd
44yMBRMD10MofrRZr991amvQFXKD+wo3wYJ+Bm/6UOzCGCmZlzSvFHO4Bk4W00EjUndGZc6r3jLi
QxRbm8VJNuQ/1vdy0dno8WsQh3gqeQ18Gpk+bmfILPsU67BPu8fY5Li/di5qT4zEyqMJr/je4u/B
Kl12ljaeKhF9hRcbtMASgI6EbeqARF2ZXiF0M7S1KpW2GVpb3IbzRzNCpfaMcZO1ypbzYLmzsR+Y
XKD9TKfcCsqf3uiAvnVUfAK5Or8eRJs1MXcIysjoSkj7XtZtEIcIb0xng7n8GcYQU6EJ9E0xIjFu
kmwb2YW3MsYS9BvEXlz5TWG8LGrbb6jHYSSzqKaVxM3XoAj5BpVVbiU5YD80VFnEcC2sTpPivKmB
dkrH1nxQRngGkYlOcYARe7V1TJmF474HVjRuC0DlOrjKU+xR0a1xK3NEUhs1vHHybbuCqzMrdOaY
EHeGLRKQjHU3xbjm+y6/wzWMZFUseGvWHGVPQ5zdpVW7ytqmFITUS6gXX4OgXZdg/n1Lr/FfuAQc
jUG1h+EX713ELxsjEqxxhKnXcoAA5rSqC9uhw2JLEzRN6zPT+0fHxp8SLd0FifWKZlBMyraxbUNG
OCgLp1WnjM+1M4f3eZ0flBS+aWaU5FlBkrGL5C6v7PYRygdmMg8oDWx1A9zZUGvJh+1G5yLQvptR
aZF1piWQl4bhUjfaFREqGCvUw/hyQPV0aiWU8YgwVFgWo+0RyxA/QANMNlMPrHHotB9uDplC4dKn
plZwLuGSKeSWrB2ln5G3Egu6mHdLeIK8QiCv5o9BNhwq1NZ+LCKBF8xHvkmCdzojWnWpfa1A97t+
bZXbOaRbSR9p9IYjHdfNsug/rCZ9JrpC2XpqwaMb6A4UhF+TwSW3swxSP4I74iYRZNh6eS3BoJHK
EzbruSqv6phsvYJrLB55zy9TZaXRZwZd5ji7MAfcoaNeHvGDAXygmY+8ke89VcADLC38i/FlKAsF
U1IFx7TlLdoxZCJ9RNJhUCzScEUZCMYzbEo5nk+r1jLM1tiYbGWycZnW7T36hnsjf8Bmf6RTxrHN
CGskXQsGsAHS0P3eRF9p9E/bDxtUgj/qPwslF9P1lXntYKRnUzUCKqzfZhcfWuZSm8toHm9jU6vI
No8mZgK4xSO47lYRLVe1yP6qw/GphjKcYubDBYSTaAlA0wC0ZtxwSusmOfRG9D2bTJxOZvq9wb4Q
VtOAuZisqiKK12pa/ugyCFJVE0CGpq7cc9Zckwxgr4bahA0aFzAK6ZsXeXINS1j9SaSZTOSfcAv+
NQwGjzJnBOiaSAdFU1Esy04Z62vmPUcudLLIWl49XLerKkOj0Oj7muNtbvt7u2pf4gxz/xRf0b10
fmgr4d5WqGFUC3A5Il3f84BowAqdKp1RJG5DRsCfjcrE1QM/piCPspRpUrSo6wJUNwrAPMQJ01Q/
i49oDK9ZlE1HHS6P3Vn8kCfjlOTuWXemQ5TjPjVn7GyRpa/dbMghktJTd7DbrLAfv+pB9p6RxkCn
c/5ZxeqhGkGRoCTe1oPxFgLcXHV1/Dqp2n0U9dZOe0MvlDKPC3UMh3Pk57HawR2lw2fZ7WtcJqeg
D0Yfwn2yqtUK+Ee7PJGe/Rd4tjpoUZ4GARId4r4UXfEj/a9ywXfQjR6ili4pL14bOsTHw7saCQso
XSJH7eSudBCi8Fv3tlNU4iWIxovq3buo3aAZx8NFmQugVc3PBfM0fMyk2XT8LcSHG5Q5ENdj91sc
x2e6goDSArSJnFtelKZ90keurEHSfTAfPTExVe4NR8FGF15CJo8IXDcVClpsUVZwipRlPxZNuNZ1
N9ji9sbq0XEbv48qzYdDOvMi47/i1vpm9u60imLzpdY70Gb4TXJv0A+AWxvfe0tU85F0DBP5h8Po
Yi4puMdPnHoAXITr1hZEa64bXTadCm95mZ1SZ/Awb1o0oR4WM4rXX/DEbwi++3C5Am1xLm1GrD5Y
avxYn7+iDVVoiszNWtHBpNsLcz1De2cYgQo6ecXJzHfWcFUraieFF6l/xRJW3fPyqpVqzGvP4cLh
WORsGOp0iDXSXZiZMMnr5xeTH8Z6rH3UXj/5qS4HJcIWSsgUdhzGXrnOUKZmut2MxJq0JWUV5UT5
DFLzUHygWT149QxUMx4sOMnqG8kHjyrcVSbF5o96egiAba8Xm04GmA1zFTOKCluiRXqHdNHFdu6q
HqCi1ZAteUEYpK6AsgVcNzh1JdoHETunCWPnqgfFpEU4m2AXmz2e6zr/rqOL6yzjTFDvd72z3sP2
yzQEJz3WdhCdNpbJIdu7zwGm+8h6GTLIzL1HX8x2dkWX+hzoWwGNWNL87DRMdsfm2zLrKwxfsOnN
R60Oz7pb/tRr+9DWGL467ehCLwaJ/arNrrGxOcTUWhEw5T1H47ZSya4ZVIP2EOP0U1y434v+ry5q
+x32f0EzbLBJZeWPKTjO6Q9yTSHYugTwhc4buXnnNrR+2vg4YAs5H3F2X42DAmcCeGWZTFg/LO9r
AhJmbah8YkCWKK6Tt2spJAC5xXXOOsdXAuc9JjSoMGyCCPvujNFc37ip5/p8SmRoePoFz4nfMvTj
gAXi9B3T83axlwenCb+HQ/diJwogPcaVam0ci5+mEV6RMnWruM1BaMeXyY3pXoEACAFhgJE0feRO
h5IzeEnZR1GibZy/KVV6XZb+Li+CjUL6/IBvlSTwgPrGRBCY1WZPTmJBRg7VF3y3GMZzTi1Trj73
c3MgtuWQjsnkd9Mr5jByJbwk2LsT7Fvk8fsp0sGP2ITOxp2307wE8T/gZ79OEU7FzAQgGdmMbwEB
0ibCxBppr1kD5DEYtE3tmT+mdNh1pv5ORtw5CZXvTuQ+WtqCqUuDNjJC9w4XxKcGKUUVGQVt6e6X
9EmHdrYybOtZa4rKHxMC0ob2rLeJhpuSr3+wGyL1gASlnOhw8sxbbAYr2+A6mFcJ2XEqod5w93Yc
MvEqKMRFRgV21ys2BZtadAXlquX23tqcKCIm4mYXW/WvW+R2XNfR2u0zsgjEA+VC3gDKJlL9287b
Lbd9jg6GQJvjvXzEbf9vf17ulC/sj/vggT6R7lPsUOx3oGnEX+cKCyBDrnLeh5p1e8oaIpZrjBGD
9eBolbBbHTqb8onlQvNold425Rr42t/3ocRFfKvCVgC+Dyz2Wy7/hryX+a93/dxnHlXGqUyTEcm0
JhK2XiyWHCQJI8ZobUHyo/4idsr7yIVFv/Q42Y2gmT6XMMz8Px5/2xxS+o9InCO/zgR14HaLVsJ7
rPmESlHnmUQJKKonRslFDANb7HOGKfXHrDP8dCLYtqVb/ruIBBAtLW1Rmu2V8Fp0ZBH1u3qM7pRz
a95ztVqsM/MJhNPuJrF9BqXBhiv1EcrU9HV8MJ4Q4F5KXAT+cGLkQjDDSw4x3q9el1dGpDrxXz+K
FVNHzhZrxOrP1BRXZv7k3kFGSuyjwyzIB+zykVy8+yBZLa/9eaqch+zZvRognX8Yia+X22a+I6SC
GB1gf6uhWlfjtv/g98tchbRgvfTz96bz41OJg9TZx99GTjz5Rs139g68GY1pVrsf+AKxtSFBxMFY
Du9T4CvLCiZ4vza+t+eAWBG/3RmvnEpWxbjN+hXMm1XwpXpOT8PABHk95mtAnDqBVU8ECPdc0s7Z
zu222rNpHiNth1NoTbCoO9yTjnLNLu514WwBLIGmz1aFZBEymY0u+bF8DLtt+QjhtMnuWFqgWwB6
LdFB198WiEIqvM95NSlnlppDPMGq/cDPASd0C1UoHKYD8x77GO/yXaauWmXv+TZT1tHnklwICP1K
RcKfKnsUp0ytjzrmr5Srum8+A642n6fHRH1Rvl3bEsbpetlbrW+csqf8nRN0do1X2h4X51PxVD9A
hsIbEyC5QFe/d1Y6g9yVs8q/eds3x7vMSGBDP5iVlRIcSVMT0fHUoYk0i+jabSOGoAD3HFIz8jWJ
pqtiT6j3m3mpNj+YmIZ33rkb1/Nb4frKO+XQu1BfWQ+vk69fqJffdQQ+HAk1YO5irJkerrLAx6u/
avbu+pr62AMMupNiWSZruGHX4Kd7GFbuutubX4NnFx/namdf4zP+lp/Fd/4fOdaaV/uQfY9ftHoX
/FT6bfdqJmsO1eAabnCfEW4vPgBj77UcV5GvB0ctX9nrD/VavMImhEhLoOcKaO9mWpVMRtfxe/D1
h/fiXt0rSQZW6udowg9BePTKNRQn3bpSRAJo42yjap2tdibYPHDOm/Kl/kjfYV9sVZgb6/fy/hI+
vpHPoa2bzD852kq7OCXR3fXawoAH9QaKDljrlQvMyp98mnY77XFGXvcS3Fn3H8bjYzwcFP+jqzbN
94pQ63KdXGIixenv+P3LM30Qa62dgNUwpeWH9zBFu+xrI+KG6P9CTqb153ubFOZdrXyED8Vl3nR3
1QXH/LJPX0i4QNfPGWe3wMrmkyrP2Xo6KfH2UL50FJPetWX9z70UNLbhMReBGdRSHvuSX8C2xugO
Z3QVHpdlXb/wvMml3tUfeb3iWPa7fWyBcltPfvWFDKDZ170v5o46C7Uef/nBwfbjnNxN22Y9bHVr
Fd/35+bSPXUGp5D54p4n4OTxl3g/HWo/2n6Yh2YP7DMDf9+tnc3nkfKR+jvPz5ij0r5fN68/0J/t
Fd99pubD9Rv7ZJvwUrBDduvZXKdn5T5Yw5HEGU7VTvyc+TI5yk4oi8Oj+DDbjwOs+dX4km5SeDzF
pSrOiHgcahzHMD+RefIDYOHkp4floQLMvu9R5dn7CUvCfXQNV1Qk/fIMiOmdIgkQj9d4Q/rrNn2P
N+mxpjqElnGFsH4L7GtV7ioXd88D6dIr5zuBb+lGPS+HKDqRmrpt9HV+/15WV/2h/4vsaD6VBtSc
v9R72FOgLRuPT630/Ppbex8/Cos8v9712LzrP1Ms6doXRrqUsuphE++oTy5rIHc+P2QQf9Nyp2BG
Nr8NP612XXRnEnjNae2t3pc1IT/uX7F6AUH3HZS27evmWrm36m36gnvwte7XbsyeAZxW8f+4Oq/e
xtUmSP8iAszhllFUsGzL+YZwGuac+ev3oQ92P2CBOXPGM7YkvrG7uroq3AwbJAoNkGsCuOmwJ8rf
OugEdOwc5Wv+rbRwQ4xt9jjCUi+12wuLpQ4YFS8+wiRZn5O38QFDVuPK6Gyn1qkdtPe6L/wyNpvc
CJFxxfTRlOP1WenJelan9/qCaspz72Rv+KZXWrDZZOP4enk1BIgFtYwzeyTFGeVROWBH8IzGKmwL
zCdkT3jEjmiW/ASG4U4DdJB2qr2FqZ9/M5fwar8xbsoXlyVXYOssJ1rkOBzmOKw/cNzMNb5kDGg/
eaDVqfCXL5qLycOXxgX+4YB29rkHqqk/YYvYy0GyNfFHcUmWNrih/nRAL6B0GgQNxxdcM6N92lNC
vEx+BLgsnj4wLqs/44fihpz69ZGPKP52Nx54f+gLR88ShWlyYL+FmWlHIebksbvdDQeUlP7+i+dw
+4pt6RR7fv+8iDhl2BBBvfzOxVgkeqju6+f6Ga5IgoX9bDMSFcovOMDk3qIHxbc44izyu6lXjWA3
yHw+Qb4FaO8SgPeoa65cSVPuZEIg90xD+cvNwDHyOtIaKFDk5fM4zZV1zvUWHVtb9EQvPrCssh/z
n977mkyqyR3ls4R69kqL/wDXzXGf1cUuH6SvyqeSmnvSl/xbHg2O88L6NkoHjc8IfK6Y7ew2WFTN
rukxVLmIfH8ncPW0zNhHGoPcEvEbJ6JF3LijsDzAx40etjD91UbEQ2hIro27xijoN3pJnqyBwzLY
7vInEu+v4VV8ZqP+Ji6av3hRntqPzG0dDk/ODOySken6Mk7zZuex7cen8VM/NiHb4C3+RF78hC7u
CUty2oZt9At9rlh02+7bnnzcLu7lz/iEZNICAuJEaJvtB5O7/7cYfkeh9uV+sE1kY+Ec2J013TE5
/bMpBQyhs3r7JCpcGShTuk/7Mm2DCdTIbk6mgvS4x+mICpxGK10IOZYQjbMOjXy/D8zMZeeb981J
4C1JGgT8pCbCoa3+oFWRgIffdwfR8l6dsHTl/hKwki1cPTpPgyND+aWPa7wZJk3DtwToN0UBTxRR
lfFEPQs19ZSlPn5ojuH8BhC/hMPJFQPNJva8UUxdO78uvQH/C39jyhU/7uzxo7smfmbdNwfDCyIf
NMuN/MHWHVb5o+KmmEx788NyjeZr3H4VhlN+t8ITfZLO8qOQTWLuexEwv0Hwd/eXhyAQ30vwcba2
9ISXbKvvdIe1TF8p6lC9vSByKhwG47MwWRxj2LgDUuDR9gQ1xhNDlIS4roCpFuMGxKlFZ/ijqpcL
KM5+y08dNvC6jQaF3E701stg35foYE0fqguSkLBSOHakQ+FXVwwI1YPyxdnGfUIgLWEwydHG9h+Z
ufKhQlPR8glX2md8a1t6m+KQQJWNd+XkSew5OY6/rdM+4/siOU3DweESghJQNxOHx2OvutojPTbg
8ZV2XBUiSO97O+EPjIaSCfEUEWMtmHonB0qWnxW2NteVp7PH3KF6QEeNdt/b1hwaX/1Vf1Gb6B39
dw4UkzDivUGbxDZecw8JNbgjUKQ92UTwwgH0B12xy0dJYwnTSIeZjtsN9L4HeQcCbUM7XmJXR4Np
w1TER1aYgkqGsIWj38Zd5c+W55NGLQIkCEnPKpTZrfJyXNQrkMpWXLrUFx6j7C5eHIoVH8YbOuCm
erdMPsM3/QiS+994cPYVXCm5p/KZA+6Epg4Z7eIqkHic+ixsboQuwI/iHELAofzXTI6yz6XH9h/z
lxzJNZ/9DFuawhN375M608t+1qATOvplPYoegj/Ndq7z++UERzLZZ2xoj2VxSsRf1LozFFUq92Pn
h0gePZyT7EUBiuU5lhTO9obD0XjX3a/PNU1M6J/XjzjRtXkw5i6givjcpwcBEiWfQCdICxU0DPvb
KrxEyzu9HHW8Hy5FZpcfg2gTEb7u3vOE4FD2e0d+3K4Lvua+sWvyeAQYaxCPVwLU7VQG6JkU2hWg
0TiO3AIiIUbmliR1l2gfPZZS/VzchPyJos6RFhRzDrWvnptgvi/8FRsYmkpIwkaXxEw6TM2hKx9o
X6UzVImeisyvOA1qp0JEYA9fFE4zGUU3ZDbrr87CZqc4Qe0vlPtRuhLOcD8ifcZhN/+av/Pi9kCy
nZutvmUErerjgUU8/JTElLYEHz3DNnJEGMUMzZUibYxNA1riijOjdNvh83HMu4NRntrYLbE9Gv+R
J2Cea97AQvAOAGpEt4IanaI5swb47VaZKzZBkfuR5a3CucJxT/Uwaani4Lovv4N1RUm2sgLKMTkq
Q99N8piFlXFADlI6NtkZ4a09COMewQoAu7SHuPXpnQeORoGzmc85JLOo36U4Hss8dkcSEqF1dHFy
iBH5lRUPA8XMZyZg+yIahJqjH/Oce7nN7zF5XEe3QPJKoFxySjgH1U/TuO9EmL9HrmxJdhr1a/5A
ksT6amhBJJf55VbCy+FXxvKs9hDhFe8RwqP4dUbdgdMrZqqOIN/rL4eNOLogwbPic01TOhaLQE0P
MEUKpFX8oUSZ8aA3dvXaSV6Z/CDiS+yOvjsKvWG6PPGhOXMK01aaYwwWwlW0a71R6ygeFmyMn7ge
uJ/s4cq+MY8KJWz/Sn8f8WsLHu4Tdwy38gB+5dB0ehd/5p/D+aMJa/uj+VEOy+s3Ylj6O9oww0+j
coLbCHCS76ccTOuFSXiFHHNgib4AC9DNfU8ue0gv5UMGsRmMHWSW9O5TuCGQvdx0BukTCuwVAnr2
TdhlONhoucb5qfEbwS1yDlQz7L6mV85StCAeaBSgxA5i2AU9bdse1SSqyESp/F5dy0t+5IHs4aYd
dvAg6GZ/v3hB3b8ywee4IdPLj9W1ag7z4/Izdg4hDQIOdiweUt3WACNY1S3qGB8o2wuNhzGEJYN7
mN6yUV5wOV0ZUFAJvprtQaWl+ZxTz73Ho3y+7BfJcmNv8U5k7kH7zDFWP4wBGy7n87WxY3Jmnasb
m5cdWfjUysELONMXziAkgIEIDrTzUAQPpTNdW6yy9Tf1mp+S+98l+jAitzy2cJd9sKh/4rP0wHbn
XUqShvvBHfOfvLbL3/ShfDBOdWB4hHcYx+2fJ56u2bfobWcLk04SR4L8pjkgFDpeq+x9M469jLIh
uTdyGFhim9ldDYRAWLwXTMdn2vsd6zV7IyfHLJqW6IP8C8AkfKH8Vn7T0z8+yB6RDgdk5aPJzzxU
yz1La7iSqUqvhJe6M7wroqsCF/hXMWTG0Yi7gpXQLAPylPpViwa9szI4+O1A9v8GOEpxzxQ9wGoq
+kVE4oKWgOnTq8Exm37o733js2toz5ZxQ7oQNGnW068x+bEnPy9IrqIAr3i4BZnvdSC5ZmDUIWmG
mHtKfu30a1r+k2zrlTdHtMJiRXMdtzstJBs8cXKT2BOfBB8HakL4TTsPKEPb4+N8V2D/EUboHRDN
qsp9HR3Edx3sQ79Hk6r/ZQGFEYZdjuxA5OfIQjVwCyc3/+zOHf3rT1oSCN8RvlKKU0JcmLzYRySA
Io7qRCAvrRuf9cp/bb+1YD7PT8kpeu2eZy5Mkk4ae3FbNO3kwYkH59YZr7XoSrXzSYdNZwMn2qXv
1qs7EUK4CJXl6Cvjn2Tnn9G/6VZbCOiFEnpVlZ2ntzm30bJjJ9b6U2rhjAtqf26mt/mT+4y3+SgD
jVhoeH9t/pUDxQ/wJnI2VfjX9BRVnfyjuD3VjhKfkbQ1iRB1rusaPcvTAPCKE2+NJgrifvZAHAs6
0P+uvY2dqglP3YVULv4qpwCbdzs/lR4ZJnVRdwTDxDXpPcOIAWTmLr5b53DErFo+7dqG2xmqiIyL
kc/1XN2IBcoPBHGeDKphrFTcfPaEjiBsP6dtfOITfwc7fmmLLvzC7S8rffONL8onlO/SBel3Z+sv
SCdhtpbhOoqh7qE0npvIo++tBqt5BfNtDNgwWKAQ7Pen8sUcrkv3yKxfRArA4ymfeNSr1REJFF/4
xzNiopPFDaT5U2mcxfUNhK7Sj6Jxjipf2774BSJjQcHZ/3eH5H+paPSgPlvGw9Kf9D0O1dP7yVYO
TX14ynExSn4KGqeFE+8xgvgH0b/qyqr/Bhux1GA59FNoGl4XuRxoZ3L8HR9BcOsQ+dg5KW7k8kL9
oxGdTESyya4UO3oHpyOEr8A8iHjJlgAsaUGKnJCBHhK7fUZqFVb08Dq88r8dcTtor9ZjWz3WIM4R
yovvo3Ag8bpj3WNNnAeT5JC9vU4cP1tDqyK7K7uSaZjVpzhPNlcVRiv16C7FhROVtwG+JmtjMyec
6oS/qd8dMj9rXITirPmFF/siuUQ4HgrPeI3J1wF05RPqRyXZpr28CndcQzXS6/RecL2REIS8sxzT
5E4oJed3aY4Aqb8c9gH54BP1MwcphTCbu5IsmhsRdlgKhmF6fydgeeG4vZGrN7eSrEZHKvmL0Zpe
ibU41pL9uEr21cehR1wavY/PyTepC3ExWC4HZIrwhm8c5OxEYnH6LfCqfU/VGyFmBuhHTQhv7O2L
0215K6Vg4nt0ZMJOM0WnC/4K2Q1Qg611R9RehH18WVfQGFTmwuQVNdHlS6KI7SgN0Ewk+XkQktrD
c4YrEoiqO72KMzvtAUqFgc76E1LXae4J6bU3PeGOQYaCnoEV4spHDecyP6veekRjgrjaZ5MpX8MN
LtkZwKMFrSEANd+J7vF95I+g/6RChBQSmBUxgs4cvKBIihUN9wA0FuUgZdcR1pRd2v2/wvKJqHLd
AXJXj/PsaREYDGEJzAjEmSZQpd9Ze63IoZTn+JiFb8INTJQjI8ixg0dMheEGew6m+TcGzvmncim2
a0BFosbIA13vLGBEIabkpEj5kSQpel/ni/JaXXOPu+2dYROz14g4i/zbBKHJXeAuQfxabPM9/cjj
kKOBT1M+L1+8EseKRsKOLjhWtuO1gD31pJPUIj7noyWhfKnoEHDAfSS3+S6ljxvE8QV7cRKb6JLl
V0MLeLGiv3FqyYwMucVNOUy38oVKsrae8Y9/SViEfH8Tn9GwHb7y2LFuy4mNDFgNE+zOvLDAQZpM
Lp+6AVHESePA2VUSYuUeifqejsDdmD3LtGFm92sg5i9a94pmLqU2iqHkr/kT3wuw0xJc0AOn+cw7
szFpFJe8BUiItLqFi3WfEPG1Hj+HxAUB+gFzOzKJmWHqAl7KqsIYcFR7pTpjhpX1Xgv/Btgxa7TD
cOkRrH3RPyo0yeJDo4ZEzr1yKrVXgaN/l6GIXPxf1hhruABrpn3xpHvmwZFNag35BYoEq7Ki9usx
D4inDtdtIm3zEowPuQlYKjcCEwwfsIeHZMin57PyyvxBkVjP4OnMLoLVTbuPDc87KM+8IScZ44FR
eL888a8lBnBQymUPNJE/k3LVzyJiS9ITGmKOOh129yK2d/LTYD2EmN/8zo/zPnu6guOqPZCeV7Zy
Ylh3RxsOU8KdiRlxBQVDW0IiNMnoXeYAg16z13OM6Z67kBFnvFThwBhlomvSskl+ZfNhDBNKA2AP
eXHDLAJRfrA6eU19eeDei4RDLb7x1AVgY5u/APvzBR8fZB3rVHzX+Cf0AS+clNx8pNT4lWtUMzWX
FKXeVwlzxrOSDUb5HjkyqdzzjCo2AgKABpr67PhdbsnhAZj1YXJ4KtZWR8gcuXx6PiNTxKnAUoo0
TrgHob8VLiXKD6t0eKLvhN7g96lGsPefCmx/MVHDBEObfHASoMrR9PZFa3q69MZa4UsgV9yc9yjh
7515B2sI+QgqaTVMN5snY02SnjSK3bFQ8fgBjE3J/R0SWV51aUKGn7fn4q9u63ZkWPl5KuP7hMYO
P8SzZ5jdWT6Pw6JXsLg/sIn4F76F6ZiDJaE0vD82TysvDh+t6F2GjiHgMyLFzPNvWBLHyJsgBg8j
02ER7JPUQNt0K5ht9j6B5KDI/ezlGwQHz9GRZCMuuHuIkgBacB50scr54I2nG1UCgYzJ5315HH5t
/Y0X1IF5tDumB1w4J2tW1ZuhXdkVmhqy5UvlNGjhSFVAE22VIrDown9jEnmxfWOkGCwHaGaNLcW6
J+Okkv+YPhPLBuE9+EamnSfkMVWbJ5r0oH2I5QP2kO3m4WyBYzjfJG7QQIl+3Wnfyo5kIWHtYHy2
UNW1XOlJL9AFA2AETLix5nnzCNazAJXTW437bHAK0a2Ne55nZikRDx6M7cw08L3WtgMouGVAy2N4
GLWd+griTrjDWoXW+Tz/al0Ab5RR5lPsJjGTI5lHpmEDUjDszrgkMCaVZ34gEc8z7tN0i6OMzvU/
OVEZoFjKO1FzTwoC7mMmsNUpAlqned99Bmkfn4qPjZ8xqA83Pd7F44lFNtyPjxRI4w7VBpc2/uGJ
bgtQj4ZGjJawBZZOQIkNNTbLjytXST7FKuDTsY+1xCNyXEa/zzzRcppSwoE5fNwsl+PEGh+m4T2D
JtbXyFaiGXiB0ibKvqnbvXwZePnNX6ugxoKoDBDXgTGW0zG0O028Msd8zCl6Yu8Z/Y0vedydwdU4
cDiIyyPpYODciXAvxqc9Za59YOOTBUWHjvQUSjiLN/wbfhs3NfzpFZs1abbP6hL+N8KcpcJwgFPJ
+OTo0yHt2jmotpovSwjXjSdbBY8pYS8yPlqP+rZT7VUnp7tXX8DwGI1+8+r8IMkuqxBOgSG7suAx
YEiLJjicyftuomqtJB5cnQLCJwPLCcTXnebtiVTloXDMqPPzOZqEmyOpBBr74mBD9piA2T6Y3A/P
x7yyLCPqduqOT87FyfpqHyKeicSJxZgeGVjSPD4Sz78TggzIRU6iexFgPkrGe24KPzJVj135vG0n
3n5fBBNQpjMxn1jU5jBOAhWUk6zMpnIhV96C3SzimY09TvRpWa0TcHo6LXLrMlygx1R/YzNap+Qb
lmr5uK9XweGVJzNcdT+rPsgeWGQkuOTAKllbPT/leIktZ3GJvFZ4FeF4/m07U/VpC2akFUYAe0Qu
yAfuTEILpYcK5zassQolt6DHL1ny9gHHUYWKlOVoLwm5A2c59C4qjLCnsHqHEXCalAco/e0TOBtM
Dss8SQI2lmiTZw+YxgVsg33/qA7WX4Ls4g1W3KPcUY9n/oKpbttT15JUYGgP+diZ76IXRlSULzC7
0KRmttkBNWeIbFv9Qdfofzh05te+rpUH5hKgVaQgStmzTR3E8zlv8F7z2Vlj70O4BMnlBKqASaFz
0SvKuK2reeQclmWL058Uv70z4Pejj4/MOzXy6aCpQTm4eexxPNfqkWXIU0wx2m4e6vg6G7TD9M7R
P0h3Eb61krshhgCOsiKbxxuygFYKdhqMTDML6/lT+IaxwjGm/mLgaB0W87GsvZ4xJbyx3ozuoeld
OIj7ShpDmOVInOCBKV4swe0Znu2kxFgIhHF7mpLTih/T9DYNT3vVCygh8RKkvtihGBCw/4Cchn1d
sxfRxVE/gREsyjRB0x5YmEwFSxbGP5AUwnjrHTtQA+sjyDJstkgVP3MZmTXmiXsRbzZP/BNH+x5z
JGH/IHzxtZmEvFScPCEjrzUhs8ZNXonc9kchf0SKvFz3p+A7ccLZv9RdJMs7iJHJKYFsbdiLddgj
afa9APfzHUSEtzd6l53HK1Nx4t4uuE6dWmY1UvRf9wNkv7MLkLSQkwSC8pbSvOezbEbtgW0JOT3q
X1oOeky1cEvlpTZvSL0eyVU2H/tSeWDrDimHHU2vXpI9LjwQZAd2hdC7G6LhYiANR3pL7G1iwuDA
jCcF3cj5IKx49KA64DYCljocDHSx4eV+AMhhuIXqIdpFMhwOKQ4jNmtzX7yzZthSfDJOom3aJ5tv
YjFzGHFyMEUYOopFyKRx8pSQVnSH+5Fv47jsPyGEcEBx3wlayLePwUzeTLxcOCWctdKppSvH2Jhe
OhOeMbE5yvsOYQNvxrty9wGW8SVjSHDGbhEXctR7KjiaBWy/FxmYVn6qjGnMgTN+sTCE2VtysmW2
K/VFgEumfe3xHi9FCJIHHCHFhnSeCUE4y0GHJ1Y/dmfiGLJnwNMK5fMRTgAlGSIxnt745pC/Bxsl
WSdf3a9vmCfAnzCLCkfbaQZDD+svhGkBmMzl3IEwRUTknTMIEmKLi1VCJ1VxALdEDo8/ZY24pXVb
aYeFwdx7fPFro1o0adi8FxUH7J/j4djRm4yOHxGSPt9tZoH43i5nrqmATUo2uWUOk3NFBTJodPUh
bRblKI21crT2xlAxg0RVqWVIw9pHNtBGUaJIiRIBa0rEGUicEwrdAk0tqd5VntBh1ROJWPTGYxTT
syjL7KRZER00kykvWgBn6Elgt9DlV0yvBV/amJF+Vp9nfS6cGBsHGisWTq5BVbwpeWpVk0Rqty76
T4Vk0366Mv5E9Y7rSuF2TpBsHA0vI66JY7MKc0jT9jxYhZcb0m0xldr/n2ZLpOurH+Xm9e+vuhzF
TksRb38vXe5u2AvIzZ9kUiX/X4kkrBUZMiyT090yOf9/v/1nX/r39Z/cyig3Jh3EbNw/+Y0/bZX/
flP6QNNqrpJ5bQk3xMf/fUOmZ98mesPenyTH32/dX6fo/77++9PUs/xK3PT+hDlSQ4PF+PfH4k/n
BIHPLKgqLCN2DRwh71Z3wQ6N7ieDPZLC93cHtITJ2nem6y6e07U5siJ/f/z7y/9+cP/p/wRG/veX
TR6FU0cONvRgPR2qls7fO//99qf9gt4xH+fvj39/qTXtq0WrNH7edCvFpdiSV3LT/fmk/v32p1P1
//3d3z/8/Z2Mv7iS6WmgGPO5NArJr6a4herSNh7WHK6RxAInQPvSiXJvZ9h7uAP1DRmpU1ecNM2R
dVjm1nnMTN3TCqMOeqF5nkFmNshimrnD22jcztXyry/Ejswv+oq1HKfaCYGvyBq8udUojGxw2jIg
tMyYIBBMVXytBIgyirqR+u2NdHgoukWDzOdq9HQ24bO47kJP+TqaWBXM983AhTyJmjNWRQOneSUl
Ku66Ze8mNNXc7ScTPcbF/Cr7W6cBCGqdVD2JlELw9rHFtETbzmyzQJMbCiGAJGqnP6yyhMfsWgeK
CvG1ndGKxtDAWeEcBlqn17ZFgxYpAfhcvfpoc2ZeqnKl1dP42MOrbECtzLyILg1OibS1i8h9UYTr
WjdaRqqGJrmWpU2HvpjBoRrVs2ju88qFkY5Xv6+Gwe3GCsKecc5jqSMjb3+WUeCCjgmDdNC2uKGY
jjAX1XouIXoPDYeqAnZbGVmhQFVmK5reb82SQUW8eJ7ARy1R8dFax1lNIsMo6/SlFocQPn2q4xpX
Z+TPtWGkoYSnwVyDMpsAhDpid5SJxo+pZtBwo1dBXl8Ui9yhWog2RQvTw3zB5oSOtuWD/sARauYE
41+xEyV5a9dIILFMkO4aazUo6uzLAgHS8Iw/LIrA5VUQPCYVBZgRsErHFoMEiZQh3WY4bahtbsjK
XspWvsl71kUrBIodgG2QZErVgHlkXTEgYtdMghGIyfxej3xiQcghBQrmecQv6E7k7jLG5FgtWNOo
KWTPJsnfjYFoVNS+rAzTo3jkgis1Gk2xc36VsPkjASZAEuT1NCbT4rZYt52w6KBRQkTf18DEvpD2
8F6qIy+eq+JCO9hcz9O57yblUsnNwzaPMKQo9NKCsp0kQ3trZQUqwSQEzZii1jabbmsGhRzHD3N1
7RXdek13CBHv3lkxT4iah1laD+HYaHh8o0KsCd3FMLT5kLfDhx5rkj/PLVwVNq/TCsbDKOGoVaRr
6haoMe6LiDwnNSbQHOOnarbZ3lCw9TJV/WkFwrm4VPwBzQhYdLsbRYqvl1r2VTim4ilBZzycYdIi
nVDCVJpp3svGd6wdqAJtQ442P/fvqv5g5zQf5o7GPto+7pQpl49Kvh3R8yP6X6NP5DZp58gxbphw
El2fytbwJxWl1a5pz/TTDCf6Vk5FJP1T1p4GmgbgjEOUWgOEJPxmNU3KAiHDZ0ek86iU2qO4PQ46
zbN938nHCnIEbX6hORmw2OSVJKnJMNQo9P5Ih9ToiJH2I5Z1GZS1jvNkwU3Q9c9zV33MeFJi1y0F
m1Lc7SudTl2U5TShkM9Gsn6ZeZO6cpp4ZkLLG9Llcyv1wUL8rVoHQZGQPmloadZptcGldkPxeE5P
SO4A/0ypu0U0eyOpnuykRWggBh6GbqsZoTASb2lyLWINaRzLZuJiMaLVzccE4864DyVR2MJZqdYH
NUkOWaOdWCLlF5ZkF7OCvD7Uy7NUkseNtLnpM5W1uQc2TLp3tV8OqjkIpy2FpiHsDZLNgiWUYvbP
q1gsoSIq55apAXKE/R0nlrOOyq82k9/QcTWDCRAVSdJ6t1DfnWOEaq1U266aqrx2ltSDfGxp2KHD
DbQIENWhBJ1VNGHpDQbfQjctYS3p8AYTqsiCTyMsNpQKbTrITd5W+l8RSlTnIMXyHZOTCokJAhm9
qM9j2igPI7a+kWS1PodxHsrZsx7X4t0QNWckjJWTTD1Lz1P5aUCK6qBAxeo7QTrNxgdqVD8oS6SH
ck53iyMbinryXLsxLadhbX4I6YZaf1NfonZFNZumY7oHxM9ip0iIEfUss+nOYtOk51xKXip9Is+j
krEW0kXCnNhvzGlGycZIPKlsXlilOHYKzUUvB9LzaSZutrBtSHuBKmCs3dDu83BK0z1aSn9xNDhn
vaxApy0LZ2sIO+s5Hc4F2W6RU3ZpVcpAZi7ppzGanoZM7sOYDh0KDztEQu9w3OF9luatrxrlvx7z
yIDGfoxXqWxH8xz2SoqTjS6/DmU8e4mqLcE8NbpfGlPYaitXrSrrvjaTHhmd6pdi8SJNChyNfn1A
U5GimDJhwImCsVXjkJ7Iu6nBohDbcrSM6iT7syiPZ7kp7+d5e1/q4dqVPRhBviiHTZzOiCvGwYA2
JBj0fFNBDa+4jTF4dSDIWOyWQ2y42OZUQJ0rFBdBoTMah2d5mTD5k4QOMx4akhBj57Id5OKJ9p/r
vC5nlPDuhEy3MA7GxUMloG+btuVGhTsvZSAomVD9VFntFZnmEb+rn5FI7zOL/bFSJaBywwxTtN8O
ZQytQ0/Gs7BajxJtyDE2a5RMTKy9G1eo++zQTP0zWjAc7QKooqSTbG2x+Z1uRJu1iRVZq4NTdXKM
9SeQZl4Z2I7N3mr5+UJyKE1QTYYEpmk9gM2ZLXtGlDBWMmpY5tl0oetxyat/NO7bI2Px2WxviOmb
TpxGFdkNz6/T8bJtVnpZk6upYTfAabuqC2TWlWxAPq1bhi1pt5w7YRHhDf/EGoro2GQOL4nwOGvw
0XMLi/kom37SVY1uFpUlsU5H5ARM8xLH03fcG1EghIrWHFqE2mkEXIABtjpsS0L6XCpPSVeqDziL
f0vDhLAo4UZrAoJ35vaGXj8UfrqE0c5lG38YfY+29TZ4mjRRbpYQmhK2/E5aLquSJuexoYRqZoo/
SxYFQoMkhzR8qDUS3jxRnAVpK1oljfcutULM3t65cB51EzuReleUaIKZfYpPVqRhElKcFmkb6Dbf
MSaxvi1WWoeoU50Qd+IhZRp8NQB6xVIpD/YK/c9663XtWUvl7WoglXNBmABYH81FC4TATCYkLJfm
qkiDfs4tSq8LjTh5ktFJmm0RZ1P+ZdZRdu6iEXZQlge6rgG5LhoKD7NYH2bDTWSXHEk7SYvQ+8Yq
vSp6ft3GWUftvnuhbZ170oS9iXX5UZY5cpYVcG+trPtcZyoRioDVJCsYDSTUOcW5cXXpAcRsKDBC
SYe2RCagulRqn4GA40o+643mFXF/zKapfemhLfoN9XXUHR51vQO+UBumrCCgm0Sq9C2aV+etQ5E9
LerbkI2kwxoNd3R0hekoy6FqWfd9K6aHMev3OLECOTP66YnUtAl62rChA/NlaRaDV+Tax2pBd0vU
7jTTZAxoKX10ansta8WCAbUNzr559Hz1SB4ZXLwqdk4uIalQ+pW+rL46dBr92IQRAidTMXbuXIOD
7P7dNbGvp5Tib9lV1OzFuYQS0iWntD0YFpu0kWOOMYUFHlGuLeZRCqOpNB2lLul345isZjotFJNe
2ah/UsTCvKCa71a1XB/qdG9DgPBZSZp0woviThQn6SAjDnEgn1bmbY8KoK7nCLyj8gWdEUIYCfVR
yrv8YUytLEhGiuv53hZZ10YKf35VzmKUY64x4Y/ephG6/Euoz7QfmQbSoSZqCPTlTQn3VQ4mhQqV
Km0K4UlgKsVK6/cav5jaBN80r+gdq6W3+A1bgQErb4GS1m5E1lvAKe1ccefJYnS3GvneL0D5JNKK
Z1EEF9FVSbrH3a8GqQbzU+Ny85bepFNeQQtCNWIfGiD229FWHZKhPtHH+NuuRooSWZ2CnPQfo96E
m1D1QA7F7G+1hP8vzG3L6KtjB4xWxTysaMbYeDC5Pd6vrbiRGGqYRcymCI1shZshZKLm11X/Jgjp
ytU7WcQsWRd2K3R0sgggpxTW/7ANx43+l364E+QpvphidpVVTDBIdxXuzu+t61tH7U+TnoLYmNQa
R+GxrowwqkgUjJGqphhxfRcDVfTKuCMZcqtc+Z4xKoXXnIp2hqUAZYcN/tbwNkXLC7CDRvpkcspp
/aE2upYGCqs5R6MyU5Aowpzk/mg0HWcL6oU9lX6hEyNsW/OJnkimk5bmQNhwIx9mbc9CxQkhTwXi
ZEzNcCR0rgqYoZJC94k0l6FRDsq9Ok/hBDwyxVF6SVYBajv6dXesT47TDIfCTBM5O01MNlRd+EHd
ODuZUvqG0f3giAm7kdXChiaEpX1oqbAhrv0e2msvcYyueowNcqyafEP3Xiuzgjld9yHO+I5oacoW
bRqgv+1NSsXnJKNUuE2U5U1rjqD/U+qP1nWjQN1+JCneU8oSU6SEa9430P+TlupHkkykXWV+t6TK
TTDmKRCtFQNpc7PNrzmGfr0mDVQNAWtW3I0Kr8OCdFtftm2lhcwCAB7r8q7q++ctqQ5CEce3Qnvt
p+l7ySxItAmpZAPMgf912uBiDDuuF4/9UtIdAoNEqhf4CuZxMvNL0p0x/Pn4P+ydV2/cyrat/8rF
eedCFTMvzrkP6hyUZTm8ELJkM+diKP76+7G11ra2sQPO+waMRrdCt8xuFmfNOcY32hkkQ2EFJw/a
wFXguPgV0uGBvOPhPhPjD2vERuI7uEJIk3OuOmJvH50k/+KOz3VVOW+z/Vgm2X0xtc2hLwl0ytJp
GTozCeoC2q2ZfT1xQdoAwfs5NMGwVwGzPLg1A1f6OdhBUIJyLVE0wm95MWYmC9IdN4PGe2ag4dtI
EgtbAsv6NESZCP74VA/Ja1Llb7UXNXR1m7sWkPe5REs5cFUlwuQt6ITcuAsaJFHz80vvy+lG9MYm
IIiDzrmodo0VogMgiSUx72Q77L2sYE8zAt9nBV/1cjoPQ2QdzMii4I+vZ7Lu6SV4jC7Iw5iga6wm
rbEd9IAjEvdQEG6wthZj4tjSxNCqpiHeN+t4nCmmzPoWjy+ji4ZzN27sL2UQ/LAKo9qmffcdHiEC
pCSsd3p2b61c0pFOITgaVEUee7vax0pjG7gBe/Kd2CLrdLIhgQT4tnjXOX1sIrUIjVy55JQx44xN
FmysAkamSUgM6reEMaVSxU8nHCMU8nhQWwTMrDRhIF6MAjmRjGa90Tlz5IRhnGG7TGna76XEBRX6
W9011aG1K5ZXm61cOMSf+677Mg3zfJs7d0GB0zjrjXwH84PgkRmokmFQMRM/vwp4DiPv7lXWxiSc
dP179N1/QG//BvTm+xYxGv+c87b+kb+ML+2Pj5y399/5E/PmOYRyBJYlqa/EkrxBtNefpDe+RZwy
vPp3zNvCgCuBKsb/819W8IcPQMrxAst2PML4+KW/QG/+HzaXRUfwfKZvLXkd/++/X6f/G/2AB5Xr
iMvUb48/BmiSWfgb5y2AUyvJBhLSDxYS3W+pf1k6xClBss1+yCrqSqiwsxwaRuI+6OE4hE3pdOjS
sAbgKr5MEAZ3AzG1RFLC6JheiIIigoHdkShPU6PjvAGbVFGEITTwGjSB1BNb4WF0qTsVnYYyxulB
e67OBgrQylSnjqFLnlFxd5WxNaJvvsuITzkK9Ynr9qfEZ22k1cbGvmHWH7jEAHruzejo4pAwH0pI
FTtl5NHHWOWc2YdnpasfWVXMO7tz0q3Pf5HiJ9gMXOJt2mlVzX+Ljmbb59/Y6vrr0O5309Rwbdcu
8b2x96wtEW2yOCSzuSVzegAn1ZrC2yAvXjQYCExxS4aF4zxWaX4SUYs/p3cUk7MY4aBm3j7bbN+S
5rqVTkj8fHDlF9PB78UMC1KxFe6yO5oi39wwl49+0rMj888hgbnHYrkICf3UL6gkw0Mwq2Iu+6w1
FBcpUNcJKhN7O/EVDtoV1VOwouH4OI5mjS+D60YYeV/R0rb5tdVSH42qY7hvyx9zycU39eobmS8B
ukxDaDkw2S00K1WXfOurTRIZ5ialbISvR8iTZiyw4TJRBKreAjwFbKS2fIZ+Iophm1o7E4G46rGO
GMu5kvceAa96LkxKi5lCbu2A9oqZ1A1+9OYYNHTKsGBIEZv37WCyS+u7VRCQVDjSobxKMFhvb+PM
vGFCRJc+yn5COV3n3nGG5IINsyqu+wQ3j+0+kbYWMwJ1Gzoo+uTUybwN0uZNVo5z5VAirjNwbStQ
cHcxL0QJgqjYU9eqati9muZ9iU5RW+h+h/5ahpiu4ql8HBK1hLoJf9Uq4qjHGtdGVjIUp6MFIfDe
9ItzpYuzI7639BLqJjvSqi5pYqDlAozEBpRdZeCGB127NxhN5io7kBt2n+nsW0OxjPW8euyzYuP5
Zf6cDSEohZl47VVtxVgJwPetC48YdcH1NUnKVR3ekidyOxFBF3opJWLI/3xY7AMOcpCupzdGXMi2
GEzwrM2MIoJoW/oWeyvCKFHg8mzZCq0GFWFA4Bxnj4SYcKQF7jbevq9Jag+McToMyzy0WHazk1Xu
iDqoV7C2sXsJfUjS6MmVPg4CpbBtiuJn6j+QGHbqRr/ZkJZ5G9oG+XQITfvWw/TlP/ZtN94C8TgX
wt15c/3oGlo9kEm4DQbkYbKNny28ghOtLkbAYVGUB7J296E/+1C6VEOqHQW4ftTa6uhASUWSsf/U
x9de7tKXykKsyW0C6aXGnE1TbNUV6dkNM28TWXCm00KU/P1NsHa7xcXHUpO1Q3KogZc54CJvyPBV
x8AybjwWnS1TXOxECbuCKozSdSg/63GqUCcMD0XiGWsTyOvgpcVVr03/Sh270lpJr20Zv1eI0YyR
xqrb3NOXm86Mg/CVKObG7HejTWyV7aZMagQSFd4siV5sHvIHH/DNHrgXjgfdMWok/gw+0Ly1Y3Eb
DOzf8MuPDYL9MEHxHCPIyGP8KUvUeUp5kachmJs5Krc6lq/shoxilsfxESrXnnruSgCylcZVFMg7
D8rcOtDjzaDvTYvuSwnxzrJiF2XUgnkTr2lCo5ey6nk2y8ck6lEtmzYxHn3only79E7pNMgDkMvN
AMpvG9WEuuRT1Z9qcy62xMS9MlxuT1Rz7ckciXZQxvw2ME+JQwZLenpOJWIbV9KXGBx/Z0VK7elz
3ntTN+0CWYFoDNkmEkLmnkyToKGa+ZJXPLfLwm/KqYf1P+EzzgFwF0KoPTs/QgBzVO1hiqBCNdnZ
yfOVjFBcgLxb8sKdXe8zXRp81lEyTmbagiUCjhBTUWF1P01v6RaE5FCBZ0a5n3fOLhrMO6N0nFM5
IOjKjNJA3dTQTSImbUUSrlwZrpfuyxF7ONTAvdFW19akBbuewllzKNZjhHwxbgLAXqX1OehnVEK2
F5z00OD5C9zrik0mPh5SRuOWzmmiqP4uf0W7/CmXe838M/ZS73h5UKgRy7vXvv+VZZyhHe8VyeER
53JtHgfdoOd9v9tQG/vq2Qkqxhau9VQJy1wbjEi1dE0Sgkz4NvCe8XsTu24dXeLjj5d7pSmto21g
/1CpQ193Hn4WDukqlUblbaZfhpyvhm7OlK4n98iEFiG0fReVCJh1MF/ny6Q/Yvx8kPiJ+96jdWvM
16RqWv8pQH+UBHnqf1OASjBW/zIXbk/9mSQf688/f+WvWDjH/sMXrnRMy7a8X5xh6Yo/TFKspU31
dyky/1Z+muYfpkX2Lvhfz7Zd0ydT8s/yU/p/BIKMRmFaxPPyHfm/KT+ltSSL/wpwtwOfRDpgs67p
Ct+3bZ+/7yNmWLhBPqdOZD6KOiVyXec92+0KXU0pr7MkI6S5xBNVj+VJqt7+5M8ivjKZ2hyzog7w
tczPXYehOQ/LEQEe2SpitqejEkCJMk5uISisXEbQuyHouNwqWWxqpQ5jb+ENapzoYfSN8mxl3VNS
+1uhCKqylQETjtKXXs24Nlx0NwGXU88MUcnJyNiHA80PJlacXejs/QArZy6py/KgXsQ8JAokStTw
XUZvb5VhyY62m+/g6pdXwq3UGhJnts38/r6JlgaaUCbS9jwjFT31rxWd+rlzPzVlvDaD7rGpGIi5
Yb0BiOicosyBrRrtZ5ow+yAC/lN6DMis6iTBNW/5LLUrQVgSdaqXYU4cBLDb0b5lxvMK6hfFARej
Nq17nAsjKinD/a4c/Zm8oPZmjLx7027r20G1aGs11IAmK+61o/KD33nU9GmAeQfV4AOl0dqm8v/c
+eHPpu4H+qZBsZ0sKArCzumsYBBvCrnOxqzbm0GvSXXtgBbiOUqHsb9x7Oi6mMLhkHrNWuaufayq
6WdVjdnt2BtfjERAYTLnh8KZoHxlXUT3o90qD+sgG/v6emgj6M91jviiFD9H/o+nJOZqpgL3pqVk
RqeQougSXG2aeX5qCEBBaBaXu7rymrsigor4Ydf358bq40Zq2cb9/kEmuNjj5ACZ7cslfPHjB7mY
bUL7ws59LBs2GyLs9w75LZt4olsaOkN4cCQqS16XIVr6TTiI8mrCAP3cTskWNrvbAVkBkxzpYZeq
dmM2yHuvBLnfzYN1x1TGDaInWdXAK7QfHb16uE8yAd8wTjVFUr816X3saCzfkIpdH2oiUgND0V1G
o0/zxtv57UxnqoE6ZRlY8odglJxlG2F03U1VdDvafBN00B60rcoxj2Yv3jB3nzsuOcHsPZN+QeJ3
LTfDPH4DcR3ReOKjGjBC7zuruk2lfujoCK6sHpujF42wHmA0YSLCkeqqInj81wfcFKyCf3/EbQEj
05O+L4RtO78H29ZsUWGK1+Wj12T9OtYI1lSsN+MQW9dWhBMixMUUQYLOzwg9hlOqjbupHr4pgRAl
Q8S2bjTbirpvX52+bFHZDeXekkV71pQz6KCuE5lgevMXbMpyQ9IdBli6h5uuHuUR6Z+Dt6kHP5Na
dxKzdx93COSn78vl8ZjXw+cuW3S5eXLXxBSmIvHi9exT3DCbo15IPpl1JU8cpfJs0HNkSOcd83bE
CAj30vHD58iezF3blMnRreWIHnuk8ZbM8mr26q+j6M4wy8td0c/GDihPVy/daToMkBWnlPqn/pqI
zr9zR7I7XL+AHGO9lW5/HlsTsTqLGwU2hKlBQqVgCvmso/FsI+p1Cna6yjbIwrCqq96fsGumNUbw
VIC8jSqqGsag/ci2IVmYsXkR27gsJApA9yYXsNCkdoK1hT8nNscDZfRKDguIqUZY2qWIeJ3+tZoZ
VsdWeK7tT0VXAWm14bwqpLB5hxKRUn4XV/GD8g2f2dyAIntMg43o8YUXQb8jfoKk7rI9l6IDhZAb
N0PcAY5IZ+dUu/KTW863vT0ipuuoRvUECSbvEvzEsZ+BCMXtxDa/4NOsT2JGkWsmvb+u0f02eWbf
LEVoq0nFjpkqq4FTeh5qfWpo0Vs1QkPPRas6Rv3BNijTCZ5fDbmYto2Hqre0EEtGkunD7NjOo+/3
zGZ7Jo46uh4GB2dBVb8pFwZaayIa680gWYV+9lrGHYPeHEUIQeC5UuKazxU9YawiJuOUxmnXcSrq
U89iYtZzeT2Omj0AG8CwiaJtw3TjdtIIbguQbz3bxzJ0dhPih02vnXrnBh4D/+XGg+heN6RvaP5n
V1GZ1fuyAIseOOraztFxzKP/DaR4tBV9m21lDWOdsea+L5mwa2wHRsgWoxzNaZ/S8loNaZQBp4AW
QR93Z892t9azx+Upi87xyNXR9Os75XavfRuP7wEUf9fQ+rjuSuvvF15HkFnLWFvQYbOIkzGDJcjg
Q1CBGQ1hGA0eOKqc8Rw7EtQb5LQzA0qD9eDMhzmw2/us8Y96Qq/UemjH534VGyjFOFm6jcgCfZqS
GaNAyelVlMNz1Hb1SnJ5PwzR9EarxXlMimMIIaXvp3OH6jh3yFUsDXdntAw1i5oAGkP1pGJb6qbx
6y/M8rN1M0/9YXT4JBuRJv+bYhkhCPhhsLfxrVCehyuJ1hen45kxN1zIrlMbML/GxrbKH25o9ac4
QigYmxLEVh3CkzSZf7QmM7eoPDdgw7dVm+NjiFGCjxPwIkdA4mCcZ4bfp8LCbyvs4tTCuukX+LoV
kKKTeybTRdb+0QAR7lh4IGteHkQCzR+6d9RDNSNvJcIEwA8S0MrN7Z0yvGLdT+AuyOBmVlkazqnR
4nko4m9DnXx3jSjYMRZDpudGp4JxWz1EmFkd7Zw6Gk+xcudtGaCN8mwHUXdSjse2g2xTw6GYOYFP
bmCaQHhw2yVLakIilX09llYN9bEQ9KA0dZmTQX6KeHvVlMJWn/KUBSAjxoB31EzGfRfU2bWaYCy3
7BlBwIzZ2Y+yN9KEMFnph8QIYmQojMKFZXQPZir6c964TxYWDLsqzrL0d6QWFud+BoN0udlPQ//z
X1+83N/SNfjQ0tP1PRI+6PI6/qUr++FDu8iwjGhuw4cunIJ1METBKXTr4DQrs9sL23yu22JvGPP0
MDiv6Rzoa9vB77eYuJK5eREhCoESMrUhcqpgk1SnxKwgS2bmdC5G5gTG/MCuLj1OqOPgCvn3hpPr
r37JfI4ucPywKFFxkaHotrF9JE1XbBzfRI3vLE0hvx3WdllM103FWmZ57bydkyk/m1EfXJFYFGJ7
nL+j45QY4bJlaIt5oLOuh+m+DD3/PIUuI7myxzyhbPHghDkadfhVym3FcxBj4/PIkRgthu5Ugu4Z
UYLizLlLi6mgIZB7Ow+aXgPfevuvD7y97Cd+7TeW1cKyl70N+15heYyL/n61IEy9a2UceQ+Qu9Vm
SplYNTWr5xcUjuFdOQUzdm2cC5XvbEcc6IERLxzZ/lw76Cs18yHcKDdl7BibhuytrU5oPPdZ/SxC
4ZyGJiK11B6CGwM/KdcVGJy+dG4IuSWGPs5PksrgEFZRvvJZMgCOdN6+Ipp+XTlDfcq1lT1J4dwi
q/oKXB9e7hDHyE7C8uxmNMe4nD/SasN+IXLUajDlDRuk778+RtB9/8FB8mxPStOEQm3/fpDGok3a
2R6dB2pErphpZt4m8r6bSc1iRCjoqodfXHNRuw5TfxT9PLFdSRkNDxJ/5MBSh5wMOHHXK2rfiYlv
WFDW2gCHag9PcJkFEjm2xC5DD0EETCWtsGhZt0v6GHUyHDOVXHtN+hmogr2vunNcDGfh1QyR61gi
tgF+6kdASl1EhEQ5f0cyB/yk1POTF4C4mawADQEQeVK8mDAWa1n7IIgElreaipGeHnIs6af6JrdZ
5LIE4Dzks61BcwOTES6mhmwW+pfAtrpw7A+61DhfMiB4SfzFkI6zL5PPg9G356S3iVrJaE66FuQi
HdtPQmqcJdnsnoqOxjiFBAvJMYqSYZUmBfsruPlX8TCOO3Pa2oYgG6XDN4Lqk/5i4zDz5bQc2ets
phH5TevH4FmqjsCZwpVrgtXkqTqYEhV5FGCpNiia7qQ9gjQNaEsayG+uRzhrZrxYYyr3XPV5/5DM
YmsoYC2Natwboqw87LgiPgdO8qW3OpYNItCtKvtuTpN68TPGKopxeeOE/r6gJkRP4t2FgwWYfqWn
RU6gQyQpBbMe2bf27nIFQgd957NAnSvR3JAUfJuP0r9tG6Pd+nFebbCNzWXe3dgORDEBw4n+8ary
kG3QPaocNG5m6hnHOnYPgjSAZysrMKDqRN8niBuwrS2h6eJzoXz5aZyCQ5a36BcmuO/Cxh+jzaTb
DEx5tsrwy1Pqe3eq/lSYBTzVhl2OqSDEOAGm5Y6VJyp2iTlYpw4GV9EM/Wm0kwBY3/jDk723FpUb
beukhRxmFtmTlRAfbsT48KJqW3fAVy8P/ajbeUX6ipCnOuiJKo5Tim2vSUCST8fdzzjsNnJcqiVy
70b1aBHCuI01mnxPRSD9pkhcc3D9937ZPy2MWMx+P4sZHrIdlb7jXBo2v+1I/VIWfZcNzYPjUhxM
COTWtdPDFKKjcsNF6WF2WfqdtrRvyTF5NOPQAUIG1DEfp2anw4Z5AN6TjcPubrIA7FupTehDeGcU
5b1tpuUTKAzXVPO9MNN4n1g6oNkQm58Cv8Oi5sON9QecuZVZIwr1nZ3ouG5f1lmrRWhE43U80Cbm
nYj6kSCb8G3whweRW8FTRHe74m2+IXgtvTIlETAhDRQCaluG5zVDDXPwJ6DatCfpzvRXbJxzPEIw
+zzDDfehJIJ9IpqFBRw9Qz7ChTS0fzJm378Jmyra9wTjXNVuU/LCUXnr9NYJFjzivCDAVlZG/Vev
JmE6zWbGH5Bf80jEm2aCGVbW90OpCGEyqviTNTfNPkt43dyY0qcifHSD5adRGV1PoU8kg93lyNED
WJQhq5vwonvUn+IaTcC8LhAzp6GboEXC7ESl+LlDyLKKUe+d3YY6f4jtYh1pQS5x770uU4SHqBfM
RYlYOXmWAQOngmJgjSe5lDNRiiUtx+axZtID84qS6UGR6KvoIey6AEZI4nDlSsr+YKGoX6FJpJpH
ZLVF67UrKfauCq8Ib8ymCoiPBiwUi1TtfESV4FiM8qabMvoao/HMsG4gRKAmvF0zSfXcnm0GRQei
aproJgaVmNFvtSRRhHSOwwqBa+/CFbeYYszFSDZMH0TbECY7WjW35aODWnfj1322z4MFZBeln+MU
f9jSS17nPXEuZSRxeOQBe9gOnmbq6nuOw9rpslfkcfKxclW2cyorOibkdd66hOktEcwkoDTFq7Rv
ueKGL2hl9TpUnJGRHJFPVQk20CA8hTZyoQQ4cUX++KdcOt9p2MjrZnmkmuCEgPuhaXKLgFjXfMK+
kW0iaTNJS56LzjBvO0GgVxhb3qpuETb6nSixvxU+b2GQPfimB7myYvttZz/DdvzuNr57nyKyNKJj
3I0zJByVWtV9YrwlqHBXqm19pg+guiPmCTvN8GRNEKf/yZ5zCO4VNA4jJXWLUCtimwP32eiQhSKS
63DcEPMR4jC1Yq6/UweHjAFF8pRr/NFqKtND5JSf6qjqd/2SjVmLp8HCgFtVVkLweLFvWqIuoopc
Jsffqkq9SSv1T7ow262ntEL9mmwjotFuBA3u+zFSB1JT3G1kGyXLa62fs5CPHcVRHCtEwpPmw5MN
+FEcjM6aVfxc5GW2t8uv9VSAKyXXbm+mzpk02urOm/BnG8OU39V2+9grvOR50ID7coL8eu6bAQoE
7ckhmajJjE7jIkyB1Zjop6mhAEUE+CRQU/JpAUvmmDIG5+Ph5BoHmAhOTc8B8zoyjZs4qoP1lKDZ
LjMMhgHTxZ09YHlUidwmkfKfyJBwrAeqlYNB7tnZt+NPqKMMMDH7PFVgtPWY0gZzipNba8pA9k+k
LtjhvjD8bitbkqWsVA4PkuG5IFBNMIkHbBMn4D/b8G5yaJzaQwmJgLQP/G9WeLSzgiGwkwDAliMI
ni4BLjKNiGqb8RHbQ04Oip521qCPRQF47FI2a+eFYWh7YPP+OIc6W2mN5rM0tHmDnC4PEJL36Wue
jvkWZak4m43AFL/YqrwwxgeBy9PV4dkYm/lmHGAZBDVz8sG2KWbRjexnaX31Fpxj130lINzci0JP
ByywQErUkoCQeOONTJtvM83ijUAHezX44wMzhICDFhChkLUQQXoQbTXguqa0fuYNIsdskvqzrUsM
Aoip7LphTbOz9iFr3W0QPMugK7/49M5RFAPawM2ELoza/f1K+R9p07+ZLJmS6MkPW4P1i3r5P+8z
qZuX4sf//Nd1VaqX8uXjaOnP3/lrtCTsP3gTXQ/1kGQgZCMu+lPbJKX7h3CkRLxkB5JilFf6U9xk
B38IeuRCmC6lie36BGn+OV2y7T8sxDqBh67JcVyGU/+b6dKyr/utBnJcJl8W/yx2r77tL+OnD/vs
GgWGSWJJfOuS8RFK9mPElZX7ks7MVWGIw1xW3jbNwSP1WDTzIfnmd746WpMrr6osXqE3P7FIDniQ
0Qb05U9/EYXUyvlq+urBrtsUpBBLBuvzwuPJV54Kyn3feM+dU90Xo3MbxCYYWqzJ4inT6vs851jR
0nkjl/ikrLW+MtilaCx3BMopNn5a3MeQDEqkC5nBng/SEGZvd97L3J6IDSDWYazl2sruGGw8g3T6
bJFwtat+RiMDG40r3NdIbHpk83ELbbxhNoBnOt9F/BrSG5chdIJWOx8A4Xv6bVrwXRw9wp4hn87k
aQgqlisdsLIOL9MsEJ2qirSmFvTg3KZnz/ROMOvBCM0hPdVew0wfbfSeQfLW9D4T9Bx4niNIWFxL
ZLE7xF67iihg2g2kNqJ7olda4a9HgoooFfxezIghxnGGaBgkM8XjlU3gJGxgRMKOu3UNOmZRXfjr
nng006nidWrquxi0Zz45tw1dSbOGJq/sCCuoFTwaaGcI4hN3amAA0RvwUTBsMAesHzs+Axv2b/OV
aedfZNtNm8bMX2SPOBPPB4LzwAHkXqOoDH2QPWn3NUjBrLkzlNiyF0czqMZz3cRbhqqbVJJYQceW
iD237XcRR4B9QQ/My/sm8+HBZSi0NdGjYI+PNNWwCRiCQJNV5etbAmXQTfj5zzQzCFIofHtt60Os
0IbogeeYs/bZw/+3VGQBJAOY55Uz7S1noG0R4z/I4nItciiX9CKXN3a6MayGLeZMVARWFzp0qNpL
MlR3iVdsOVOu0QB9l4hpd27mfStneO1VjEp40ESKiJu4AWkxWvVLoZBdGQqrvujSm0a2CPrr2WW8
d7awTRt4d6+CFuKLn0MRyc2fNJTqQ1z0X0SSzxu8yxE6HgtEGqweqwXWqugIKnffVa/ZMpNKS0wy
blyVO3tpPgrEgeR7m/dBBasibofyIY6fwxjTjM3OeOGUMIcFXWmkBfFjnYR0D3JySkBSrASbwk1j
vzoNwAwFha299YyxpECp2U1Lxm2c3x7Ia0zpGIQG0Ey0YLRffQ4stGg17fWCBLpVG5QQuGzvhSvz
m2IBAy/BprzV5jZZMt40yh5SCn8wk7u2BMw0lYLpLBpEWFPC9VkO+CSGjgpnMalvpYO/N6jrvdGg
g6zYqiNgaRFbxDL90jj+dPBqa75rR7iyZDjBQmwAeAK1xUwkr8K4ajcz3s91n+9519ipMMHciaZF
8OeLb2RSQ3bCSu5bW1ZgGPjOG0ccyp0yl6BT4iBRErMzvBoUriID2IUu7cPEZ7aNIFDDXS9FZZ6y
ZMRDaG6rrochuYjrZrcjzUUsY5+kAMA1VOMhNeMvNdgWyk9GEIsHYKj4yCVZDTg273EEl4vGxga8
j5VNq47BAUanXQ2ixSCxEBgQTZkq/xJVkk9YOVm7pg9vKUJiI92gFtOHSV5ZuU1+mRjU1rSNF98q
HrI8fnHK5LaEwnlreIgSx5B89ibS92mvr+NPSbLJc6mx9S56PcHIL1JA6MjvEW7i78xY0qXowz3x
kquReZ/RH/BgtLdxamZH5cLRL/sBdWqZ6IFYgXlsj0nltMcc1z7qVxKCg0icfn3p8hOw7gVp9e+/
8/695Rc/PKbxQqTojBgg9Q16WTOZ3Zd7crTuZsN9s0gTT2MC281c1Ec5tfWR/Xh9vDy83FAB0ZCN
7J+Kceu8ajzUUroLgJjQ9VFZRbzR5HAuMIO67ebu4C4tpSEEXtPEBKqyUK/d2DPhZHjgJWNFLxKn
aEKmFUpxlEC+MolDv9y93HRsWsgwQnd4iUy/3JSYdY7dkpf162tSEcNTxlgxjWn27iWX0dGLunW8
rITp3D5Y2MLRlsH6NeenijadlVX+zezMe6Zz+V7b/a3AeHy83NQIP452FB96Ni87sokJjHDI0qmz
Y+y4d24UfVZhcd9NkVpHuNTAG177yg8OlidGmPN1VOzbDH6gXN45RzbbVkWPk1uVAnYPX+sYmjFR
xUM7qk9FPkXMbHCqdnofFcneNctoO03+iwI/zu6rOSFD/Flp7RCU50Kx9LpbZw5JJOuIJcsWwIjw
bkps6AfbMoDo0q+sSdV4DQZaDp5GNOjiz2+IOGT+91fSe7CgNPpiiXu/3JWK5bGNKqa0lvZQkuV0
kl3c1ZBPNmMGebi2K1bcyOAduuTTqyXK3sqy7Gjfe86EQbUYjkV1jF02lYkb59i/xDnK3AHW7PBN
sE/cFso9JOx7KfjlnpEW5LWxk+vCBps7hFDN3j8BluiB79mMgeQS1HZ5pV83v32N7n+77nA6Ep+o
mMgkyxEpOsIB57oi+2w5Sm2Cy6JImh+XY/PrBps0n+/leH24Qe289WCdDDbkj8vNrDTDw6QFqDFX
hl7RMiZkAthgbY9kiu+KAAnb8jqJQ011ubFCArGRKn0pMwZcy8dhNjh9IxsWayPMn6ZmrKFhzYgy
BNGkk/h7nMevxhT7msbrXxFxfhJC8f7bw4INa7HHaoiCwpvaeXP5VtG4LukzA+KaK0+jMH//icv3
WsPe2jBY0lWn7f2vZxpK+s+uCeXk8mwIDP4MpXt/mveXuLzOcvPhZS7f6Yv+kz+iyPvt5y5P8/7n
/HqpXz9z+VoVOhtbG360K1Is5n//Gv/04eUbvz3n+5/6/nKX779/4XLMPvw3Pty9/BT5u4z8pimb
zoQ+Vh8O1ocnudz9h/+TD0/34fsf7l5+9dfNb3+0VyyRYn6/tXMK88bq4tNEwuqpYq7LuFzIXdjO
bOKXb4SaKff7zxRRgk24Wr56+ZZTfOIk4ZSPnUevy5ttNIP98VGEcFH/h3fRYRAQ10CAKiXNRxmg
tLAmZS3tKJc5sZl7wKeWX708vtzIuBz2bSjXkxxku68JV1nXHWJbuzmV4/KfsNF3150Jd5DL6MYe
BrrLuVvQgCKoUJdLZqHNhWgdJfWtVxBjmfKBrpY1HI1q+f5wSgSf3F+PLz9jLJ/8y73ffqUiInE/
KMoi/A/Hy007RNX7PRMD2tpOqQMChnbHy5PQA8egfLmLDyLUq8vLF5evXu5++OroW19Kh4LERYV7
1AG4Rb9qvrpyZjGOEbn2qZEf1FCnjIj9AFBQZn5KhvglMhmMDMuJerlRy72UYhgWWJBuTJ1/L9Gk
BincJjGjmbXJWe6Cfh8vK4aczKMaAEP6tVrHFTq55dhY6q0YjeJweUI2psX7UzNnUz6IFjcZ3+Yx
uGuKkP7jckTDzH0MmxHy5mVBuHztchhYe3F7djSF/vr7cKhLKCKAFn8dRYav1OeZb5VHqAXAcp2C
oFNzqo5USl8GxA6EpgTEY15+BDoB66qVf6kn6WxEmzM0vzCUhLH06X3voEPrYWoB6TlkLSrwVEWa
T/tJz+XR7JsS7J/EAcDYX4Jo5c0ibPWmtciLvzz/5e+iCb0wJm9nq8ThYVv37z/4t7f28rDs+9cU
oNYVTsPsSlc0x/8/e2e23Cq2bdtfOT/ADeriFQSqLMtybb8QLqnrmq+/DVbm9jorcu97z/uJjNRC
sgqEYMIco/fWsZDwKd1yhuqXJaEJ+Wrr/WSeWCTwqCySCX5iM4iulOmUALU2H04d2tMd1VV0FMu1
zxAhSGFf+C7DDFnOsv3WX6JZ3/pfd9c/RKbylQJ/VCdy1rUwoatQGYoTr5wrs/cxBHIuLdlk6y+z
7tbo+UG0Mb3wySlYv836t/VmWn7yn7vrX3/t0MuP/U931yevT/nPb9Xm/ci1x2k95NZ9bV2Z9W5W
pJzhf+6vS78eBH5CSyswEO8vv0AgdDriLQCAyzG9fixzTY7kdXFcD7Vfi+vxva4cV35/H4DJ+kE/
qxyUJEuOXCcKVnevLuf9eDk2QsEXAP0ti5RNYHkHE8b2OsdjGfYJXdgwJJR+efqvRX/ZakiXtI5r
inYZGNY9dV36ufl5bJozWqUSZGUpcv4Yg9Yv1vYSp/x10VqvT9fFX2tfzuNZi0+wO1KvZ7kpphko
80K8q9Km2Ovqu7muiFofZFMW9+vGtpaBa1362fY/jxkLsj8PNAF2K6PA+of1I3/u/rx2Xfr5GX/+
8PN+f7w2yh+6RGgYw9g068DZGWGd79b765HHFk/a43r/18rPJTy9SIDHsr7X+pv+tl/Ob4EAl3vd
XSPcaBOHEr9B2HVcyqx7yj8vrm/xa6gaiwk2LRyflZf3w2Nb766jyvrYz931sRWFty79/OE/P299
8uB/DFKd79fPX9evX3fQn2PGX5BNtLGX2/VRS87pJP28YF369ax18c/7v73rb8/68wP+fJUgEQrR
6vfSLMbOOsysp5F1aX3tPz3285T1r/J6Fbgu/tysv8fP3XVpfd2/fddSMvnuPy9Zn/jHR/3TY3+8
6x+fFCwD/ii6dRd2zNGXS3sqCUpfzdv1WP+5mU2lnJ1huab+eXBd+nlszpaE5fV+1Sos/nrmOtyu
b/7z1N/+si76akBKsCIzJC9jlz7n1l9j3noE/Xb/1+Kfj67315f+fniSDTqCWOiSWaKkx8Vx9YEk
H8mPepPOCHJ0koS1HIMAEBLRsQghHXFtiU0nPjCckHC0xClTFybEnJbSQ5k0e7UiYWCW9OmF4PCd
XinCg4wz8AZvHSlMfn+XxGWE2G5Egxon4T6ipU6D9DYfQUxJytJHadKSeNYoR/3cxtClMwI/IsqN
1Elo6cJcorlWIeygWtePOmqMZQ7+5xf+NZzM+WR3y6Rq4QaZ2cBGW0+v64n158b6Odv+dspdF//p
6X88tp6618d+fcI/ve7XJwyJdaU3W5q6TP04Ja435nrs/ty3luvIkdI5ZbH1vLncH5YB6teD//j3
P16OsRHxuG7gVGiXQW19eWYaeXxen9knSwTkWF3WP0zrIfjPi1GApERLiw8pqolCLIA9N0RBp0OL
WCAC2xsP4YeRX3VgH2WpeBxilZDs/DnJUgiBTb2jYGccBlGB8ORrh95s1cemjKAY6FeQmq6VvH+L
zLh8NSEfyk2mvWgI5P1R/ChlIliW4ZkwUivdoYDBoTgb4RJED78un8EXS8BphAD4RtXggcXIlYKD
aKlrUmdEadkda+h4oQZfjSvDSjAJCWxuglRcssnoPGPOIDpyBrM4hMW8hNvvLPLTHElLjhLn2R2n
+OdEl+dNVBgaMEH/Ue+6lyAcQWGnGWxY/GEjdTaqfD1VMArhdmUuFXif2BDLgBBpjCMtQH9CVh1Q
pdAV2qRiVmBXxEnhU7SYAKY5yCbAtgzzNmgaICGNn7q5WhAxaJ3VBW8w9+1WL4XvTBgnNxNkcrNC
1jzVHvF8TLZBYa7CknGDQ/stnHqytGcFxndOPKr/1GGrNEH2mDHpKKnOVu1T0pveFStvr7uphXpQ
iZ4Wa55R+7DKsvxzMsulGV3aeGxGj0lyR9RBflMVonVm3vdhWKFwEAvD3GHFxTZN/RoVgLqHdIPn
FcFAk5depVJem/XYQ3dHyqeZNlRuCBBIDSrnwPGqItcJz1BhH9P2zkbwoEMBR1+kiWCZaYZiOizp
rULFMhFfBpQtJJVWcEvFU8iVu6GozKM2VURe5vmmruB2zSisDCOwYKpYd/HYEv4oNtEl1rrnMIy3
STYK9wUIFns2pXuhyC0H9xY2T6Y8x07yT/lc514XwO0uAaPBYxKPeY3yO+8lyKKDukWL9DZlMB/L
OYErPqrks+lZc2VIzbDVhfylM6/zqUE1lrZQPBOBQrlkPGST9Mbsk1mluiBWm343+rXP1wWv5ueU
mTr075nUv0PmxTivFoc+FfSrShk8BQsJZgGUbsoy6lFv2owEX6H1a6c0v6q7YBuqUgeDDKmkAtdP
FVyhjF7UMRi9hAJr1dW77Ky2AVA/nV6FJdUvs9J8ZhZEglTSYajT5mnyT6OUwncM++9xOeZ3dZ/E
h1zDZ6UX0oZdTrpuJ2rl9FsctR6O1hyZd0MqXRkD0xNfLb1iCK4wZzW7QeO8UtBh6+QC0GP3FRhR
foOH6dOUhl3UmGQn1QXNuVa/nsiZlfXhTu7EdxiQ8omRgmw8pRtsTkMvCdZ6DEoM/3VVPYN3U93I
qsFI1hGTQ5JeJ3Y2eIlvc6uXtqWkXH5CYa199bkAzAqWPtGbV32glRBPz8FgTPbcylf6IL8KZme5
hYBuwepdsbmdyg+cbOElFpFQlmU+ekFDRLxGHBG6jvrKMOGRA3t5kQ3iyzpqxFOEvsASjA/JD4HP
Clly1qHSRzqkdqOQEC+Kxj2cQ3STjVy4cAhSBzEBuQmMGLLIPhuLElZSeolpmYF8LK3PjFJbNg7A
mqb5Cr/yBVfOkXLs6BrGPtGZa0rpk4VGkUK1maPgmIRauDMDPsOCSiVT98R/u1WVBJ99CiCZRO7Y
0bUEJldl7AN+R3eq7gqxlj+QB5V98TTkKIlVMxS9IfWdJmVDClJ6HGJC1mo+DuHUo6z1T9aQCV5K
XtMoM/hzgXmTIdkYRgZSRcAUpZZZuDPVVscexVGLDkNhpbXHXivEQ+U/zTPto9SA79U8qlzvoBcC
NOnP8tGsgV2psX+R/cgtah/WRNc2m2Euj3W6FMlFgY1QSCcTtCPWuvFaHcnziMBSkELOeSkLwFjT
AJiuuJ4hYLz+VgtV31VIV9owAjRRmtseFSQzeJU67ZzvEQYBJBw64nlUZoS6jCZPkDjKg0KyoLBP
w7blR52qYTj5JZZ9kyazV9K0iayy3kUdNuW4I7uQkZ8jsBvoZ1PY9eoiZnQxyCWoRrXdmNYLfjmo
6jWtoEAMvoWg/QjmHi2ZcukHxdgrBdA8tSafEuaEE474KbUwOClE5WpiifFrIqCzE5SDMr2hKhSu
U3lmdwnT0yAIIP3AH+1pytmodnRnjEHrVgyWDA3EPEBGQLVLckbdHM0A62FHvf+J8RGPAJSRQGRH
zZHqdgqDFXaJ0lWM5Jbq8qYFC7wV2WKbREEDoyThaywV17FZEKnRDJgsa/RF1PJPstDfzG18BCBU
b7C7vzNj3jYVxVorOtEUJ6AahRn53JyNBD84yTryqa5CPigKkaPUBDB3vUS3Sh8vWkR2IG5EvlYx
4/nMreNBKukFjxyOR1FAT8bWDRb2m+XrqqNETyL8BDd98326+sIM22+MubDGgb+LpsdehF7RC+TA
JNFB1vTLOKHfgzwZBgpYTLDGpjxdWQOHeGVabgMq3cFr8kp3mwPU540KNcOoim9dy6SHZArbS+DX
KKwLAG4hwX0pWwi9n1fjFDtKIsJMwXfr8moYG+s2iEg+r1FCRwDZZJ0oMAOO1JAVxca3Bkw/i/3W
09Jchves3Ux61DOMK8TKVNVBBhbiDCnX471GLpNMhlvZZqPr46bb9HN018lTZU+ZztV0JdDDzK0J
XkFDOKRAEElTkW8HuWBOr5MBe6zxqlgziiYFhHErV64SzqMr6uNS+NFIj8KYBjSM6KtqFJamJQky
vSw6ZXJUhedpSIxtoBBuK6dCDVqreZmRhlW1Mt+P2AGxgbEZ8oQcdAloI+euLdxjBImm9jKh1Biz
8jgIqYTBEriJMmbpLuqHR7MJcebn1b6Na2KIjARKv7L3jUqgsw9z2dIn6Psog8UoJL5BuAnJ1G25
biqtYKPABb+FKrnIUkOB/J9AvDYEfySkvPKshOaTHHO5X09vVNp8u9eIvwKEOCqGj32Uk7uCPC3c
F0ZApGLUn+eM9CEFxgYDUxNpwmZsOaFCyiCAE3V0Vc4Hzkp0gruKQxC+nZ81zz3qi02glS8w/PZI
SyUboyCRHuF3NiUvKE1wK1KXuKrz9laeFMsLtR7edWC+h2ihNXiALoIY0W4NswXsBoQzkLS70CDv
DOOZb5jFpk5L3ZUg0mbayRBejSCstlHH3GESjsIwk6C59KomQffQqBNqCntFYjQtEOPdRn1zNIrZ
2BsgOchrbiH6MChXcpVuJsmg64sRUursJM1uZEWJ98PQPZqT+V1X2LXLTFecBTXSh9OpRwaQ1GiZ
dbOdtjUmtRCKtJV05T4SbiwZhMy0KEVNud7LRldSY+uAZ4z6Xm7AajO5YM6QoZP2D3CIxV1qFgRg
POfoubctVoGjHNFMR+fJ2VC9ixgdDHPPiP6QzeZGp0x1FOubZBShMmbDx9yp337u47hBAhTFyIcy
9dSmIZGEZb+LBZKeqrggmwllL4rHaT/4/rXYgI4Oqr2x9AqjpcEVdcM2j6t6I4aCbgcRXOlMWUYg
Bj+lGW66cTxYXAdxVQUtrJnaDRuS/d4C5SMk4lYYUR4qrYghO1MvUOsQvdAIDXfYXV7yqb5utKC+
bjE9bMawRsYfSF5d5p4ONe+6ZQItmWJ+nUTYFwAEyc1AeuFkvmZIRDeNkgBF182Kvd98CPVqM3EF
MPrlbWxM20LCKtC3oAcVgjdCmCWbVB+ucPm7AW3JTazLj1MlfRozDKFSIzs1MgDHlJqSOWkWb5k2
PFd40MkpIptOxGYEmJs8iIHTpzRXO4sQgrFDSWAZ7sj6H+S5exgQLRzy+KYTleUKnfQbM8/ecjJA
jYgCkGZVhOpBB7U7SeuP1OFRJwcAPtkLB/Tt11aa3Y2d+aGZ2vBcmNZTVafQJJX0M4oFtLadhNrG
KOHBs3+lKvwiTX5Ma+OpQdlDg1Ry20BPDzMh2WGO00xom8ETR3RJODd3Uh4/li1ZTU1LlFaWElQz
I3aKI+Ehj6fIa8BU+nCHoGZRRc+l+UkPCS8Tx9QLTX5LXYvZc4pmE8CrdAH0hx40CJQr+MlNhGkI
PA+TFG5A9F8PykCEpJKW23LqIT6OjiH0BcbNVNoGhjXtALvaXYojotbhxhIKwOXsiIMn0AiNMupY
gAl5kTnfeGAV6cMQo9kmaL4kjZRsI0SsItnzLEMQ0YjIQ0ULkrxqTBBhZPF1IXz2gWpoytn/UA/T
bkhK8GFtSdgB4Bg3BbotVgSFdK32lDFdigNa+VBJTEer69TxkbDNPSkhoDuznRKhCq1pi401Ulk9
JhYJcitx3Vl9buPFHMjkg5EsTZqDZkzkLWapzzRx8hfQeWoTK6LDIGWW3JvNNoPkmGbZtMM2d8l0
o3BDCySqphZu7C9oztY4g6/yyVkhL0bXRTJj6v4SY+LHI6NuQsARnlijToOfQVbo3HLAsQd6UsTo
H+SadAgtJfT8KX0UYwjSMietIcSeZxkh3RET4kRd3I5D82hGt6HaPsYtNOsuSJYQVK/PY33Pr1EH
DbkqMQ4rAkAN1Zw3STMisOoghLUGkVOFiLkstB7DEuwXfe+LJAf6FkVZvjVUPAGgeEgWU9EIzpJ0
luQMOZ3PxYxUy+DYAgihIYghYqsqWNPbMkq+okF/p3+/XVZxH+vdq0aVy4YK81CPA9Wwqd1pbUAY
GZAk089rcF7Pst94vWFdRUS0AULYwPvXjt9VJSQH7Lp8A8O8lZmC2EoQl56Kzj/wA1DCMz9pqfUe
8wo7CJrwuisM/BhjH28oDKPBqztOA93DLHfougP5umDrndu5vhax8NIRKPCaayTUJ11K3FGt3MXm
0oPVjWAjtUsNYjp3VVF7jUTsdVSNJPMoUuAaHRg3E5ftKpj9X23x/0NbbLH1/pO0eBM1bR19tP9V
fP8XlNcue4/+m8741+v/khkb+sKc0S30u7oim9ICSvwboWj8HzTGpmWIivKLovgvmbECqQZaNlBD
BUSEaujwI/6SGfMnU8Qszh91zcAxrf+PZMZ/eEoxWYkaLVEIO9gBdGX55r+LjCcpB7o/jeJOwOVD
Pl4WfGvzscNVKkKakjIoZQgqYxPOoPSlUUBq+ruOUqo4f8pcADei70YjRo8s3g3DzVDuxOjcVs8S
R2sb3fy2mf+BUyKvRJ3fHLDr2ir6Iolm88jYw/772hbIrkvT5EpGGCFEhyapMVl5IxrMzig+TLCF
mx5vCwhpjbpfJt4aVKnL+Xoy+10ltO9y1mANkHdcdwLBAQBMTExUmN6g6PuJ+Kph4LxRMDmC0Ged
DeWrKRE6Mz0M/TNvU6GDTHySnvPyZnk7qlBUkniMZyT14KlV8bE8p0f73IKZWT6OK6HdYPkoMnHR
8lFtAPlOuTKRMC8PLU9Z3rIqSZxkDcxy8Ja3GrTy0JidK5YfKu/+90pVCzmCdVpWcF3haiBMXsOU
zzSbFY94O3IXbH/g1I5ZFCglBFfmThHMPZYrlpvBd3wozjgDCQ1J3MgUz8tzwkwnR3FbhbyUP+Oh
toOSlyxPDXiMWeVUIUFrz2oy7uUuwzPL/wxqy6vxH2Kt8F/1pkIUxntERLBVYXnwwRUuepIKt2Uw
bUHfb4bMIqsbbgUFwL7Zqbjml2cwQ7hUPLtosYEsHzu04rdsLpOBDrztWWuOKi5aXpHkvAGfsa4X
H15JwHD/+qrL5zXCaBsWpLnlNEbUD39SlXD9F62o+N7EnSNXjMbLF+B9VIAXPkr0ZfMs33358PVx
NJ5VnnjL8rIJ/WWZvzVFtqQrx8m9yKpNSv6oiiP1hpAZfUoYkRyIWwAGlGM4NGTi3Fjui5tYvvf1
bAPkyBHbQ0SgHT0Dd7m7PHnRBheNuZvg94pcQ1dcTanxQjWGV9Llx+VxfyYjoSfbdX6N+IzlfbFJ
ehFVloS3W95CZtlqqUhBw1nWSpcxl/71UhMRdxWjzh8ITYpUzsWqvfytWt7WLdUFOUjSrhphtpPa
OzHtPYgOzrIGy8vw4OjWC249N0E02FeT11vQNOK+eMtiybaYumCIcrIFcVBiuA8AFYSbt54pVt0l
t5SP7q2APLpUKV8TXPsUQgEhYz3L0seh1LnwIJ8gx21JVALoOIPsQvLkwEK2+LWNUD51Y0RWrtlJ
BFFtsbin4DnM+yR/lgF0L4qCCuAdbulJHD6QrW+ycEkYJDOB4lp4k0qKy6Uc+xkpNEN7QcDKxX7j
dksbIlHODGKB87/n0P8v8hsOfPAE/549vP98C4vf3TnSr1f87c6RJNDDQN+wTSjggjHT/H3a5JwJ
4Y0zFicA3TQ4of3hzVlOqZw8ZemH/KZKnE81S8fwsxiKOeP+T06aCDD/9CcvbyGyXjDgYNAp5h+n
zUTyq04zfP1ammICnkgBGHC17jsZrL1dRil6uTSU28N6U0YtIdxBeKsLRnNIpaiR3XVxvYkbxQAs
1JgU6FD8rjerCnRcpKDr3QJeCErvNPTSQY52UH2rw3rTBQXiYTrUv+7+ekzIsy0Fs2Oe4LmjTo9K
KVpu1iW5GXlQrc2SSgeHyyrgLuOlfbQu+pVMEHYPEU4tnuaKSkwo1JlbBXV6NDRzpxfhja9ao2sR
pkr2F4CtMIMPzEWM0xglb6NaRDUC/Bq81sxOIZW/RUWJkjCLPaXtRJxIKIZLy9g3U/Ju4YfFVlj1
KILV7jANYX8QerhAFU1DQeOhus07MI8GRf6gKm+ngLMFgvrMDWLzoZusvUEAaEQuyV6RmcAljYat
dlFljXgPUntdbOqGxVWdriAzI0ar3q3rKZRETK5LEd3Gvd96VRpQdFpumJKHW3GIzmPfFLuoRni9
yAAo6lcJauyKfIHdKOOXLnU8VgvE8i2OkmNIkwCzpLGXy4Fu41DugwC7iWqMezVQ7zIExpsEI8kq
VV410kjriQMD8IOPALXDzw2hfQRg/usxkgPyA2kb8QVjTOetou5fyu5Fm7wuGYvke11CSESjj5L4
qpFf13y9MVa50HIjMIOUR4jEDOApna1FrNbGnHCCZCvDM7ybqSxyLeMY6DGw11QX5YoQKnzM1YOM
njRxxk/ylNQRw5VTgMUXlxTenszLTc8Y7/lblKQOsd/m9Law7IS7Ss7trrtlCQiWpTjZY08XTN40
1PzFc9uTawFTVge5c0wW+7JNI/hb2sx2/VScyL7Fh60oTpPgS94UEIKb+awgKS8/C82DjLVMDGtw
atNExBwzpkNI4depjpQACBekJCA7Ev6k/fxONAPAYaKACVK+hYdN+DUm7lzEr3TUxT2kO4INLTCk
9QZ6laFeEU7dsxfmrv4V3wCD8SGMVoRH0ekgFtbO7/I7JfZ0OtUbTvdstoqJH3Vtsu9GWibQS7cx
3AmwLaG1wwBEu6017YGmuUF46XVpvZefKAfZfOf+PrpgiQYCFbjtVXtHmDRbwtgEZPMRaVQ5suXC
d5tMoD92dCwutCqbWx4vX7jocd+SfWyXR+E6I7xetcsXyNi0QVLVgQZtjhsZPiWJwy7yR0rt6oEZ
+dhvp+imbJzlovKr0+2h/uCMb1hUPoAj7ovKmT8gSyftLV1Htm6LKlW3iVgW37hwWojBqdtcj+G2
Vp2Rch86VYpct8p4zG/kB+UJRDrqT6wD2PUIsmwuyFW4OCjv/MNM9qYrkgRDpTNgCrxJbksT1aWN
V5GyGCxMlJfpnX6VU4V+yt+Nh/zRctMzDi7Y3kZHC+TFosa/mwpH4Ffs6Dtt6ZIAwTAZkfoPjCRW
8mBuo1NK/tDNVG0IfM6tjXmvXAnPlNP4Mot44E39Gu9JIA6O+qHct3vSBXs6fhTW5U36WTRIp+0Y
68tHVtkAYqN4k51khZFipz4mx6GyuezsLklx119Vj+ON/Aqzrn6m30XPkp2tvzLLa37U7ptimjo7
BhEQpJDk5Hd68kwGMnvCkdq3qTvBa310o72ou8U9eIWIX8IZMRBCpstcynHk0m3mb+uQYtmyCYBv
XMNJDvq39RHeQwT5Uj+Vg/YWfVoXxp0JadFd4DKz02SAuw9+ChLKlkGUF8fyhrAmQo2lJ3+TVo51
0CZ3wEGFJPWc7wA4nCfSfzgd6DapI82b/EaYdZHuTPaHDLyIG36iaBlo3G4++xNeqv5UgmF8Uq9o
/2Hf6E9grF052zQu/RUjtX1irGysqifaizo0lyPesfsKw/4xAncGT8namd85ed+PhM3lrau0z43y
wtjhY0CEQKJ/0tZNjVuilVkgNC7ey2/T7OCm4JDilMvbjQUr69YvtKuUXfxJbQcFDZicXXFLHZFt
3rzN97EnvRdfpIcFNpBDotVJA+gZomonfp4etKsgsBkWhy22tv3gjXx/Up0fohco9sy3toyWw2sf
e/O+vInbndTbNUHvuRuSa03Jmwyge/8g+du83aU3wkdVLb/vIECoPHDs5fcj1HiORJK1A3u86h79
eU9PSOS6ddhYgmfyPYgmZqaW2sJ4JNQTgF3OiY5xB9rMfcxOiapBcANYN3ZoUf5yaXcq7VaMd4nv
6hcO70t2it8xdFgfwW3rH7SzoTKAKF/A8AAd2CER2+Nz0T/E1SmRthhPq81IWGhh+6XD7GgSrmh8
NBPk7xGL3VX9Id21zz7Z0ZhHblD49sEmeByY5hSPGqop2rPIehIV8sm2lR6BCIki5qezIX6HHV9/
E4QOg0eUub561FM3S78oGYj9RoGFehmfqaKaocPXNu7mO79/lZuvhkGWo7eaNrLhKRxC1DghacQQ
APXshvdQQdCII9Uyj8ECjRK3OG4GzFwWqnl+GdC6r2H/pFJbjQ8EEhTf6Z7/env0/NHlizH+i1uu
zQ7hRzA5kn0PvO4SpM8k0sjXOauL+/Y07B3/mWgDZtec+o4iwBHcXABhg49evyLtMsn2uCCjzmN2
KGek8iGCcJlvFDVgJldqT/2wZfVqMsCmTZTtpeKUgEI9s7KLhmSDzzewoVDtQbeToEd6fHMxEhoV
5TF5sQ7KIb7Vj9NOvVbO89l/MA/s0dRmjsKzgRGLISYhzYy24TOrQNGmbs4CQURIXpRrYD8bpBkS
s7XoOpfvZGujageMnv5t6g73hadtFI/Am3QvEVVWAnx/jNprPC+DepoIQj7mbuI9EgvEL6h9SuGH
ShFY3mFnU8CDFRu1dsyayy+IQPRo5uiow92yo+boi0713tIAE2gZ0JgSMNA4SbGL4y2xR2bA6ZOM
ufu58DrtJPW7Xt2Y6Un3HZ5PFkSQXkitoFSSYGNl77plIHpY3mqwszMqLKzaSEj25RcCx/pBuFGr
raQ7NHcgOvAr+Zkdf0WoMWKHxZAAgGmLYqKUj7CNhsrVKOqCP1Qp7bpV5cbK0UoejWEny05BvVuy
ow/1qTxZL5lp5xcexZvuH/HgCNcmVxqO+VSVG1bpVj725DFdkTj8rj4VG/EqvV1MYMtw2n4Lxqa+
Dqw98NAt7t5+K2+sreLmr+1F2PYXukY3gnTo9s15OCov1e6iB3b+Vb+O1+3smueS90DTflR3GOyL
DWLYeDihDXgWd5F/XxeOKDnmkW1EjAMpGAb1pTv6IY2/IXiN2nU67HPT7ZNHELwttXenk6GXbQb6
I1vx3XoRSeh56ge3fuiTTX/JvJTE5rvpyLUSa7Hlml2btp1Orq+dHkjY1Z34oh7Ty/Q0PNUPbH8+
jJZ1eaGNB4E5c/rRdYp9cz/c67nNHlvSGPRIiKAdnh+MR+lh/gpHV4nw9J3mh/rANGBYWjC2KLvB
R3dTvqkeYj6cvHh8o2YjArL1bSPZhbfdPrgT7o1Pdpx6Kz2ILXIcR3uUlC0VDyBkTCJ08cmc71ou
SliTNyK1pEfEbzRGqnZX97dDCF5nqzk4JQ3FAxGZJB69zCu4TGQYEpTR237+Gl+o7lS+13RuuutE
r6ACl9xGutv1W72n2ugNMCR1T3lLqVMptvTmNtW5+OQ8bQEeyDzlkWJbuC0+CfnaovRr9zh2ZP+B
WVV1bh/Ed4IFrWfTi0QvyT16b8boNM2pDCjteNnA1e1Nf1vf1vIJo0F/qxRbK9knL9FAA4q9vrpB
ytTRaL1LPvjyleIOZz5g0jliwFIeqhsMgyQ3NrqL0KM3rvFcCdEBDENznilMcqGu42HY5bdquyfD
NU9dU8SfasevU+P418nZf2KNugmxZ4S/4NwXW+g3cesxbbK+NS7PBVQSTqlekmFbR3dGCapz131W
MK+GZ1CJibIBOQeS5qBJ52HPNs9KW70aUL+hPVsE2CESKhsVg7phWmYetC42DwrR8Yey2xPGZx7W
GyPMrYNAeptp1q++QjwVMKLuMHfdX0vrY+sN+r7+YEH4oBMO6SEFJHQsO91RWj/e1A1RraOSoFVS
mS4DQsORtC4NEqaldSkjigph+PKXlMTHbZL2xxG+JJaR5SWjprT57t++Wi3LbqOhbrMJNTRi06kS
4bmqg96Vc64UyUVb2NjMM7vlA2WT6XGksKmtiMYd8aJAJ9qdOk+bhv7TwcorTvvrolIyz59ovTvy
DUAyVIFt8USW0leE+53D/8QUrWF4dCKiPWvC0bfoi0iliAy8t8h3yFi1uWxmljJ8mfv8WO8Udd8b
B5O+0bsu2Sb4UVqDtnBN9hDVQPFF40zhyMYVOE6a2+ZgM5k89eSTj44Qe5a+5U1V/bo79bbhyHf6
nXKaJK+Ij4LpaahFRFs23Owrf5puBJdspC/60nwG159PZmj7V6ETnLoX+YUJ0nzk21/DaoCY5LQ7
CoGXKdzgFXzpTtUrs07CwZbOJDJgNNkmWX12mdv9U0Vz9CU4iDfSq37XvgvTJviCdcmGVl+KrTF4
Mi1CorExGNKmTGz5q/+Mb5iklumt9k6sz2VkojXvUGpo1+QTje+5l++58IBdVl61Vyh7kfE234Ls
tM/JbvoCl/Eac933YlxUWBLUJ+3pOv7kopiZ3kCg30vzVbyS+i40Ttw6obGVjmy86ouLy5CXBdQ+
QPNatvxY31G6pZqPwrZgdL1S3mXOf5dmyy9CxbY6ZVBQuIqlCa7YNJenmym28512aQ8BxGRbuZ4k
SkUu3HwFej42q08kcLB30dyotI13I5B9mskMeTANXAjLvIi3gv61aZ59r/SdtkCJZFCepbOF7sEe
PPSj2N5jJ3+Pw2VO1T+FbE6syk+C+zE6KLy20ZV/T8a9k+z1/Szaycn36sltvOig7GrgI8zqtzRX
+Ak+eddKcebJwSt0tIhIIiHOFu7aEGO1k+x44Fa4rXAHnlSUswbn91vmz8qROop0lBhY7uJzoNo9
4q95UwwuWEn1pQHSdisODvuKQTzjZ7lLn4i+pONJLAHPSGQv5UT+gDtO2qiH4Ki6ATDXDQSVYVsB
5KAkR4WXIozNQzqQ8q1S2wy21kkk6doed91DfEZgbDxVB+kInC89F6/hXUJfGgLGJ/Twi9+7RuwE
Dy3tH4RMbHO3f4fhQQU+JHWHqaUeufKnyuSbGZVAJpjD94A9R4/dv5P39W584teotpZXnn0KQi8y
dfgHoPTZidkLLXCiEaJXJL0WE4GEMbjwBGUv3XJxfikztwk2S1wCwfeL5t7xAfdR2wL/tVNReGp2
23jjhCLgtqP8xIkzw0BA1fvSdY5/V4Ru/GacmA5k5veIhk84afUe9KD1wcUf01N9W+6XYplka51d
h67GDKVaKwbUCCKHCdm3ScD7FfNIMXCG15n0qbfQt0NgiZwn6OFIW9RItEWYDBEM1L1p79mOphQB
GDPVydhb0mFJQkjvtSdPfBz35TmizDRyEbND1YmlYAicXLFRb4DxUZ7yFwVd1bztkg2kjrlyx3ep
3EhHhJNLvaVxmtdlL3o1v6giAPS+Y8dISEilug9Pnw7ehaqA8MzkW3tnJwmf5xYxm1O9EgCqvRO+
naXXYezRNYifuy+GuPDl/7J1XruNa1sW/SICzOFVJJVlSZZlu/xCOBVzzvz6Hlvndp9Go4FCwZJl
W2LYe4W5xqxqz0TDlRGrHYZLi08qMZU3vFXqFikPjHYutOdqZ17prVHlSi7jBwRQShlYaFLHmo23
tKIyuSrQt/xmjd9+zNW656CNp4SjwPYduibTg39b6l/ZGivb/AOiNcrufCNR9gnj/XhySKYtr/3C
UhEKkX5C9JO/Lh7M+DNmdQlc9rf8w3mejaccOUrvKYqbZdcsfQlYmd7C0o1AFDUAk07tJMosLKFm
8jQF7L0Uh8JjIK3Vm2zQzlnBO0RHsZIpOlAngIlSH5e34YIMfhvcZq/jdJar5UpZy51wUqvd5ie9
cpOE2s0y2DhPi7bV7HU+b/Jo78RrVmjNa++qT/ZCJQ2MwGq+51eFoYNTNb5S9WInCoxL5BAq+Gw5
zZflW09U0OKD9sa9S7duPlVn8zJfQDiiq3NYlY7owVmdzb221gCwAgta1de4euY81uNuvouVInGj
G2eeW05660+ZfY0TeOTc79yMX+wa7bxJEpYbGmE9K++hvKen8WJ9ABZ33Cz05N8JJBS3XHqQvnoD
+e1ajrZztMfw16YSGq8na1USRjgX5qO5DVm7qCOW0u/jeHNidF9GWezK9h8P+k7UbXIavwfy7GBT
ndtqbShuPLksPo7FIP0+Krd56Taqr5B8gpyv5708byhh2b9stRD543kjYaCaHNihWEW5sOLxZGEc
BY7wZXxWfztO843bDYO6fPQpiVO7SzD8UnEo9tTR5w/quqdYK4igYhgbteu8ip7KnZjENVctw/kQ
+j4j6Dx0At5xH8jf54/xxJ3Ggi1T66JHhtRPOWXJHTo0PrvZrtlpXjWD9+NyKndkqBwrSbsTLYyW
j3b4DeupINno0jOgXedZI7/lvXO89Vs7Ai7zzfKYdVQntQ8DbX3hZTjaLLu6RyS0qae1nZ8RMdo/
sU96vDbA9+NjmPum8oKHl9VsZwy3W+YCXRlt3666ic/MylJjF+dyOSKjhcTp51vjC2kXxU9OeDCc
omobWhfEyHPHpUBWybbNQFCBapieuaszWKX6DJ6LC0WnnLLusmvHAtOyrY0ntg0EazF5cgAVfO08
sfyuRt98ReYOo8dWDxkyIfo/v0p7c2za02SXT/KdTZGiYE+W9FNe23BXbpJ1bFw4Kdqbfg+v4V3/
wdbWehoOA5CpN9TDmJGswi2gHFH79ZTv5BIC+AVYtMvTDfcowx1ceOWGukhgruR7KbTnlOL46fGX
2IsRm47mEN1SDj5TYs1Z+ZoHn8Lk8jVxKAjnrt2LgXHLKzatWDCHXnBtWUhEOTolW8TVvfLW43N7
N/f5Z/os++YHCCgzwlFuBcWWgn4/7pQ38OJ/GXwIkf+vI5e2TrGTpm9oru0m3NqfLL86l+WdTXLR
1/KNAxv04t5tf4nF0UV3ZHEVnYGThJvvKt23rr63T9W7oqzCvzSQ52a92PcOjn6CiYS8oWKTcg7d
YJ9SCOMpXRRWZUqWWAL/zZ/I+T8si44b0Z7ae03l1b033kc/fM25AwjwRja+dY7vp+HmIF5X5l8Q
bMRkyNxxNqNGSqTG8FixUvfTUf3LqgurKF5c6RweuMq6W/Gjg4xdIRDDHjlYVcf52uGo+RvxC9Dn
0kimDpTsF5of46/mzfvkUj+HW67Wb95kUK/b7kixtKrOnOR6H+x0QreNkSLlXwHue62fdH86xBvA
cD0DXCtN5fKkqNP/ZVt2Mjd7Ue+EXniFkpTss6MC3ecyzy7flV3NIzh/Zo1qtK2qrOnaSyVW8yLM
CJRDaB+RYWBzD1FMLo+kdsOX88XNKYG5e+NiUX9URLbWatWextdgX5y5e9v79DYnHjeUx+H7+che
lmNza+8sign1E+o3LzFhgq/u9D/Ll/MGi3e+M1SXf7AvGfo565+i+ZuNhvA/OGofgmtgHuxvohMJ
KnyBkdMues4JH16Ma0VB58ZoF+7nGZfbUX2xuCbfhm3/i2qUpOycnqar/I7HdrnLAJAei4OORhby
GVk4oxbM8GO/TbC/q3znFDIzt4q2k6+fESGOZDXAateaz71zjH1t66yLi3MAMvE8visb+9iwJJEs
PSE15tLtzpTEaVREa84GigtmKTKf6CKyV8oXTiPDjTUSr2ud0a4vpQGfyEz6KsQ8StSc7XrFsCwJ
iUI0WTFAhX85Uho3PhobZyNoyS9y7JFMy+BtbU+zPXth8MZVe7ecDjOkZz91NkiySzi8NwBtxcHG
n7Rw+QOpBrARJKoH6sK1t+CwZ+1esbCm1KKoNux7QmR1i+SfALHyx29l3+y7j/FlaNdQ6NR39P4e
J52IuVfXiBWLM1kfgelziS3kByqiXXkn4zvQENiRWFh3hBzOKXuqsCeUXep8yERINdo/MpVWFv1w
C0iZa0f6DLbj+/RX5uPBCjnV71K37r+7VyCLzFxk17pz0ZEKzsmrfZC/KFxBAtTfpH2jbKLn6XVs
fINplMEtfxIiJN4V1XyThEzedlj+LesE6CETKRSaUFQxiGlSDoGruGpp4zFQNbnqsZNJ8CmnfBiR
Kx+p+8w3prmYhtrYt/o9pKJEC4pg3EJISTGGMsmznn4MfKJ4N77HIx4+awgwzFVH1OaPVNK/t61E
zat75rTVwYoJTgpvqz4AQuPNlMhZRjAzW0k/nWv91V5pemBelocbgxabso0v2nJikKvlsnDRsNT2
ve03VbteuPJJg/F9TGDl8H7YoD1MkBAUuzIYvALvYZeK4ne1Ulxol9THdBfXdF0Vxz9uPBA/0zPo
uCgg0lhxF5DDL8/zOXvqTFGUKi/299hseTF5QcakauanJ1btjGyHfO9nXuvc1PQWL/VTeAB+hrf4
utrn3DyEymwk4cnwGS387F+Nr+6YYD0JyPtTppTciOU3hTO2yv92f2ym0UOgLaQP7b49RCd6rOFf
7SXZOC9A6NyBhH/+0P8KY1EGwmLRG2ULibawmbnTsEx6DqTLQtqPiROaZkTE8mXBpjJeRf1+eg+K
wwSVmNk2ThuV/x73nr2d7uF7GPpRp9yzMI60ypinWNY0NmOxZ92VL3lxC3urOBuallq4wS5gzD3J
ZprgHX4inqQGg9GrmUHDflOEG1XEEfREAYv0Llz4+hkcoPAGoEf3rg17uqbYh5aT10o+20LLVPsn
wXHwxIgVtC9jN+4JCOgXkvh5GAFL38Uf2NCF5LFaFs6V0cA4ezW2zU1x1jOYxH6VfEfMirFleek2
/0RoHjarTPZSusHZmQbH6FCUpvu5JXGpfTDy1lPCFMNKPoUfKusY0T2jC3S4OHtEwCl+at6iiHew
2Kv8qqJsXCkqkr4125nfn6JzYpzaYWf5DRui5Q5UYjYs2U98XCLj5J1oOa+OxUSPqNwSozmfDNBq
bvGa/oSmz6WeH5kz8O0/VAIs5h9JvSgz5dfpGD7RPu1esNCwLaZwNsMLOTwNRefPQ9nOL3+roZNT
hCr5BL70O37bf9jkVKinbEjD1iHY+MCLnu2bHQ4SOIvrcBuf9N/8WhPi7KxvhhpqHK3Xs7oLgiPs
Q3NjvDN1zPg3Oyx3Urqm1z/N67jwu8YrZpz6AOHTpNrQOoxevLph0HxFv8xyLcCK32ygMHd+5ntp
M4FI4M8hzVNPfoV/epZYjlQ6U5CwknpkwNVPpJWl4TAKJnu1cF1LKwCO6/aGzlNW/JRBv2IbfWA9
XF+qe1luLZwtdCrbvpJQs8M6eKckl3l8BfIUlMTOLBQEG7yVdf+VUufZmJR3GFehckUq0Z7mU7Ez
VtKW0hHXApFd5Q136rJzzAz0Kr1ZF4O19Kzu2R71V22NJPxNw9pBgnTjDjABXIhKQ4HBR4Qgxk0G
vyMWu4Wvyw3gfa99xAhReYO0IWhlbdHR0pizOjdhtJNJNDpVlrkLo/XS+COClOjDfDL9dp8KKaDb
vDPSXiX3WrzX+JP5WvSk/NMgJG6G+ULDnIbR2K9Ny6NkSbiBRNCH7Ejb+JXKhU8b672nTXlXLtIu
P9cv2TObOtJL8yB5zD3+0DBi5DBuGK2m4RC7rMU3WT8ne6yZmScJ3Ow3eJPfsMjNCLx39Z9ik+yx
5/Cp6mifFLs7ELaral9Kbq+4KkCCwg98adfd4xsfR0fL7NPl0HagMBAYsFxjFnAKz9Op2KgwCygq
iQ5dDNmVbagi+GpeuDWnFy4yFjy1Xhs37R2doXSGcqbsGBrU1ONQ/gHJo72aFGO6DQMmU7HOJnqy
gJU92t3Vb6EdmtS3qQnRK2OL5tgT7uRbmI4R+VVHz2U9B77B8jJ6VrouU9ibwFZPSsiIxq6vNpHl
9/pmmehlrFGRMdFhplz9K4xg6D9guGf3jKn7TvrGtCo1xcMgPSknNhZcR2l9cfSwThKH1wDFtkot
+tEr7U/zG9/yLybci18awld+PVeMeNUewTf2VyWJ0lt7aH4bmUuELX1lHZN7hVr52WaUBKs9/BTo
LFHaqle0AHELH6j6vXB2+Iwt+Qdh2Jt66D3rZJ6RCbmYDz/TO5yY2f4xEt8LqEM0DKVQUFoZycE8
DJ/zNyNVGonoX/ocO6Bf06qrV1OyGcfXsH9Cy6kRpDGleQ3fmZcrqexaJ2sj0xuRiW0hEhubpfeY
3yDcAAdrC03rav6K30gqgnzTRB5KiJbmid/vGXrhl6tf9qEK3eha3TM012tpx+ogQ1LeNOXRKdfL
uGXAR/G5DWoPyrz6ol/CX+UZ85D2287czkUWcc9+Jaq3JWUJT33j7w1rPjs1q1P7Jm+1Oy1FyStv
0h/zefoTJltlpxob7JS+W0KUn95jp6AQd5fCXec6G3qLd0bPWDLaW7OPcEt7C28sCqYshGhM5ld4
OJ7DJ/s0bukzAAJ0hOeIW6/BfWzG7/TS0XyTGB9Dq7+q7tofnSZPfMt0r7rbXzgiGBR/Dv0LzZMF
j/TUbzY2E00v/I7u2lzlL/2Qnh0+a4OAHOkyK4U7vS4fzUYLRau1pdBAXfRGkxn7esY8UZe8q15+
iz647MKbTLHZtc+0fKrZy4+fn6TVKRWG7bRJicF+rXHV3WuKQm7EH+I9xjBCV/UtuS83tAEFUS0r
eImceQfXYebu/BIT7M7xb8YBdY7Awd2QhRPtAr3RG9bgtJVp3KKb8rPf+Wauo2t7EBHyxMaLEGCF
hOROwfLQPeVn80lCpE73q+LGOsTr5rm6Ojvjgv/dZdroXxoNQ+aW3OSgbo0L48rde/zGrRvtY6+4
Zk8jxNTtPB0YYkT3QlmesPPqYTq+wTBJXWPuAyYVHR5lFgrzz7gsMYjNh+jfuo/hyeTT0r79ESVb
mA1HupSLFx0kY8WMUky6Hq2KO6C5ZzP0j8ZfeO7cX+ZWAMvrHef5h1pMFPpSu+mNFfIOhG5cvghv
qDrQRLT2y1VTd+aZEDOtX5y9fMhZPtl66iPXZbXP7mXsWZ/mF8/1UIx/WSK4UJQ/CXIaIvu35qR6
ChFbTETk1epl7PyETs28KlBYITOnLArJLmRukzvfpew8MkFGRvzSXNF9SrTcyKhzquWfRO+V9sII
/rD4irrRyN2Zuvuuj/wmxLI2hKPebV7HG/gWfk9ciE6wfdAPQeQZn/1L/pIcuD5pXpcwcKhsI8S8
dSdpn770O1RU5qPLT9b4rB6j2Rt3ROoVSx9vkR2TBBFKwhstbKYli5Pyh7ru70RUdQxfC6jwwJc9
e/oI5p1zrj+jHbfWQj31HU0IfRvG2TGOP0ps98jn/Mo5Byhi0cO9Nu9QR/IRSpXHuj29M5GNPaO8
D19RdEhH80pVoKMA/8FO9wID174iLLsic712f+o32WuIoxkQ/WTFZhQE21ONy0cDaIHFFiVPVEN6
jQyNQrhLoKnUp5CJ3ytRtnVRZjB4bkl43Fznl/ZmXMZDs8nSXay7FpHta7NhgTnj8CUdnJcs3JlP
MgISdmbKH8s3ww6hhyjmAAGXlU9ao3mkzELUO0euZm/mjeOxErw3lje90utuXpNX505S2sGpZ7O5
h6RBhF8+vmH7d8ZosHy2iGupGPOssyI+oaU6/8WVynlPXkgYYKAb4Ubw6P360jwlxBykNbUbtD7j
6zMNop/uk0w1HjbJk/MR3BpCbZVtYdflXiRva5JLJvfGQ1E9JfLW/Da/U+hVHCoO4tGyPCPd0kaP
38mp+nd9ph3imzSu5LNFsMt8xGX8kbtteUu2xZPGjdm71qd0YafLtXMe/qnRsGhcXDr51LiV52M3
MpH7HGfXUdsG0bqm1Upg+lvT/3sjhojZXz8UCDJUm6it3MPvCcJ/QJnD5fZhpc5sPy+3IyRfxZ3S
Td+8pQX9GkDtXk05TUEtu+Uqg8A/WfRdKV7RawpXFMHUU3noNm72we+aCat4nqVl8E1zb/3JFb/a
jF9xsWtbqgDmwTDdaBIJNdO5ei4W5EUSEU2Y+zmbNSNbDKHc5m33O23UA/YC5SB6C8ZL+wb8Ygm3
UXm0A9eg+qF7pbYtsxMjo8ioWPlwxSkR8Vkkba7yPe+jY0UtYxEhLNkNdcvQbWs/Yq8CmnHFSYsg
d+rO1s6mbTpsNQ0Z6pF9mrb0OmTBwQdufoYzrU37GhGECeNzTUTCG86xNAiQjMJBkQhEh11fegqb
Cs0IYmtVHP5a9dNzhSevdBima1c+x+lZzU95tdVKhOzY1nmL9CoBzB4uxby36XbRgyxpTOyn4aRl
zGvtdRux2OtsU64ptoQlxGXEQgQJOqeXYgghO2G36tsxGOoVp2NJ0OodHWkTIKoDMTRjoe6Z2BVR
PHzXn50L8qS+QxvrdjSsS4wv4T2vIDEp5Weo7zCnMyY0HK8szLG5G+7m13B5NPZ70e3/t8//eIhN
LOKXXJH+0QI8XhfZoaiONOjh+IHJDFPZhfM/bgw12j2em8FyrK0OElWQOzsY+37eUxhLWu6ESqIo
BwKRcaNw7Cml8JVVoagfZ8XY1c3RlsDCrB5PPb6pgu732o7S9uM5ZSn4tiN+4vHYafS1XdfQ6XQk
9nmi4kE7xT/KKLT2j+ca8Y06BQ7/+G8GO/zPV/9+4/G6f37E1vuC1TweOm/QaW89XpRntsaKJ37R
46Ud7hFuLMD3g0Dgh8Nugojf6tirC0S+xptVBDS/Efj8AI7+jAZITQRYfwRnYRZ+fE+h7jfQ9yeB
4Q9tzlop0PwAQs4ZrH4MFZ412P2qgPjrAufv0N4AZQppIfEb7leo/5PA/0fCCKDK3gNhDGABq11n
6OnScJg2S4d9QI6PAJzWyHWY8jeExcCsJbJnSQopjTAgsHt0opmWPIFBes8HTAoGYVfAxAlb38PC
QJgZVG0/bXP8DTJ8DkpheKAL6wOcFGfAw5wV3OM5RoY8rFthltDjmpCNl7zDRMERdgpMTOAVRS8e
n4UKhtSctp7dzB9MhbT4BRBw9IOZMx24wceLwCiD99QKAwcDtUUrLB3mHlljO7IRpi3F5lGedlkZ
vQ+JugdltBKDJNjR0UOrGPvEM6KMBfGJAXzXwOwNyXeN8NKpMeeNEXkteoKYbhhOoan+tjJyZujv
5O/KGkaR5FbRKLvqYv0kufFZONQzMmFtUeJxYVgoEyZcL0Jhf4EplasLQ4xBUxQPu2EWPEmu7JUp
rDOW5pxHiO0QBM7Fjz0ViQ+PKp7i54r8oUUt1gykAckcehPIac8QJh2SsOuIo1fY7cVzIIw8Ehw9
wCFjoqNh8mEJu48iX6jEtRm+AsbXNG+NQtovEmsgLOHY45D7rTAPUYSNSIyfSCCMRar8r5ygfAga
BOvWlI0YkBl7h17AwNBDrFBzaLo4eUq63O87sdZkxWcszEyUp6SqESmUNqIFYXdi4XsSWVa3UeH9
ONFymtWMohQWKbowS4G3QpuPTxTq1DZVYamSG9AahcmKIZzAM261naX1fjlMGLbNC2ruyKEeTE9R
M8vXmivRV0aFOmS9YyIKcaQwd0lweWmE3QsupOdFGMDY8cwCXXB/BGMko9PAKIZJwefR+mAJrP7q
efiTCE+ZQrjLpMJdQeWS7aihqbU0HBd73oPK4y4R7jQ6NjUSdjWx8K2pOxpEjW5KvipcbRrsbYwa
/o7aJO9WzJRvJzxwrOomC0+cQbjj9MInR6ZuGCZsbQkWOgxdUvYTrjoNS1lS5cZZIftXx0vAheQF
A8UINbShy4SoczPU38XfUUr7o5KycuPA6zl9TUQe5/HGdGh194Q0SRBOmwC2sFsjui1VHZ0h/pBT
l8kb/HaEZVApzINmwzyYHIChpnqY91xmg7AaCsdI3wJpOjDtnxz7mEAlb4n6iirFhO4zbqe9IqyL
ZEQGLLHhVjdsHHtpQ8Tp+JMLw6MU56MIh8JVaWXKqlTTzay1vRsLoyRVWCa1wjxpQqkaDthjfzeL
HpMAp28NXkt6eplwXhqFBdOUzoife67gqLFXmTBqKml8xjg35cLCyRJmTiWuTnE6fcuW/GeaONeC
6OJLc+ojy/5qS3J7PMVVTu2snW2dkqOkv+Luyl79kABhPcOqh9g2L9DgGs3zlEuQ5Sg3qhq9Sota
cBiBStCl/UgQoQrTKkvYV6X4WGXC0IohugMgewtVJD7oxkCDdAoZSwhQicRzfXWUbmUL8kEpGAiJ
oCF0ClyEQRAS8I87qyATVMFOSAVFIQCnALFbuPxRM8SpD9aCoC704BcYRovOhSAyyKAZGhANJVPN
pWA2dJNMGm9Rn4gE0SGvSEBBPJiLIa90OaXYTjZnjVXF72V9U6XgGeAWfQpBi0CLKNARkYBIJA5N
cucYsESW9rucUqYMBHTCZEJBERiKFh6FBJfCmcS4AqSKTiArZNgVyWh+Qcv/nTvT2WBJPGByQw0+
9zHRUL1UADBUgcJg/E05w5xAMqDgwmHr5EsCnaEKiAZjtMgmwGo48DV0AdpoMuoU3GYo5aBwADBY
PDgWQunntgLUQcd5FOCODICHAHkUcgsDMR5f5f55hvTRls/iLe4DgQDBr1TaaHOwUgQeRIITEgtg
SCTQIaqAiDQCJ5IIsIgiECN2x62YlXO3dnqC6YLGx2BKPRJo2W2VWXKXKAzWw2CcUwEwsQTKxGmW
Xa9EFdj97JoL3ElBm2eEf2IJEIoskCitgKPwLUB1AphiCnRKDkMlpq3B+juglvMUGCuFgK1YArsy
izJ1SyCuCySLI+AsssC0SPBaTAFuqQTCRZqpfamBTBOiM94ymaJBbh8XAX7Ra9QTUA8xTbKXbVUN
yb6cmHs3QuzSCkJIJ2e0LxE4mUqAZYYAX8iALCzF7IsOGikMwpMRyUJoUzXUBKDGaq6aUkl+JNA1
moDYgHgdmboi9xsE4sai8RQJ6M0k8DdY9ZT0D5mVGIZVbbbVJiyQ8Fmm8YT3k4eu1REwnaKnvx9b
uquy9GOxxqBM+oDvWGB4wAAgps7wr0cgj6fhmyKQPZKA93QU1EqB82Fw8u5kLTAIO6fJCfKnFvAf
FQqQJGhAAgsU9gCCYoEKkmEGwfXM9sUDI8RmkguukAAM5frTLIBDulVtJYEgmuWUia2u/OGIk7LD
KcKAb3yfIRcFgmAkUEb5A2oU7jQBOVJxNjgYKjhFTGsRw+RUoRrHPjrQkYwApPEggEllcsErxdpr
S3+fBVIpsAhriO6qsd0w2UrplU5jAvjKzYm90HEtzN7Qf8phNeUwm8C85G4iME5dTA0LJlWGGk3B
Bsl4LZsaz4tKxup6PsYCBzUIMJQhEFEVrKgCWlUWtc8LDKkYlpQCU4rwrN7YOMOAT2TmRwvND00g
qAxYVBlMqijHqbYyGNsHDoQTO0X9XMWESpHOPe/f6wTcqoRyFUC7mgX2yhypxnizgGHpnbwNZ6pJ
uYoXfG0N/tCg/5EFRAvzpc00tckuiJe9DmerFsCtAvIWwFX2QQHjAqPIGJIAdGGb7tsC2RURCwiE
F3iHp3BU5p0l8F4NnC8wq85armjSCwRYoZ9MKQd6GdJeNUwGGWXlrzF239COeFl4QQY9H4jvOGDV
PQAwtquPmPrqt0U1mbvFJQfH8sNCcLJZXqMk1tdMgC9bR9njSUZhIuCqVRagZpFBM6WWVooAnlmQ
z2KDKv3UqjV5zgVbJQZuZ0ZJwVQCeJvR1uaRuywWuqvxNDnsEiO9n1bA1hyoaxP0NU1g2DJ4bAgR
JrVh4BJBfa1wquNu0nxZgtjItO9qsGoMK6z6oE96+FwBIwrVyG0bpIq2ppvwP7oPy6nGY+44h9kh
XXGMajNMH4Vxgqd6bBkV9iUBmCsEai623iLIczDJADwIGJ0ssHSmANSREAAxtb9iga7TBMSuhWan
CKxdLgB3ACr/GKn0m3YcUIM6qQMLL4KJ1+C8TEzXvucCl4erxBNQBFCbJNwjd66Xmw24qo6jIHB7
lgDv1dpNFhw+eHxhRW1P2dShLa/tcoAjQeSECQcouejHGvOAKccvKMoE/gL2RzC2LrpqftIs5SmP
AAJKHSqFta6ACawFMLAn62Xxd+qr7NBR6eKy3VRC2ZvUoAYFdDDU0H8xsGkskE+NkNizZUKkNuZX
XSALJzsGspW0iu8Y9aGWcx9Exh9suQEdQjxMBfoQ7B5KIYFDnOEiNgKQKNM0GyEm5lPSupE2opsU
OEUDYX56MAeVFFodDqbG/tFFKkMmRc5XM9o5OdQaz4rRpxmAOuMYqUYT6yww3/KygK7qCj7ptYP0
qI6MlEXKHPqmwXDoOMTIFOcwWQcBqd6ipTcQJVjY9vRqORul28OUHARcUhGYSbJo6vl26sWkHTtN
Mi+KVVPvatcpjEoJ3cQkoJU2TQpNYCwrAbRk04IzMO64k53ntjo2cNTmXlTc0Apy86BxqoCAQsnU
oGVGApuZCYAmNYU7LEjmNkBragKyiY0ANRC4m2lfpK6p2z7RvOS2nXwMZrq1spGjgqTcCL1TM8yr
STa0V4zrKPCeyfyaQPt00oTSQYR7eR5KHDBudtX2k/HNUCTdjQQyNHLEvGz7ynD3dFAFVvSsC8So
AWu0FtBRU+BHNXO6DgNAUl2gSQMtoRQKrVQzqb2GUnhaAhEsK1ycxKUIctoT13nu2aFDf9f5sgUG
de6AgcJFxdvhxAdfVnZLwibhHAYxpX6y5OQj1dJ00xocoV6gVkuYqzrsVXVCPT5oHdKSmeMrAK3c
NKGrKcFBDZzsTYbfzQhbd0gE7c0WiNdMwF5zqK9ZZ9Drk+m7TA61aU6ljmG0C/s3O02izteCj22i
r34y9s0Mbw6Hea4OW6et04RM+SBptUkrwlmjab0wbSsAtVHyXOLDTmej+44g2GoNxQHM2VAk0FcX
kFtZ4G6LkaMLNrlfhwKG2wksrlSSXJg1U1vzPGERRcXBERjdfEaPaNbmeIrwja3wChWlDGa8VURx
sRr0vjlpCFYXtdj1AtTbC2RvArsXOmruygLn26NxaRA+GgL020D8nVl6DSeaj3mf4XUksMB9i/po
dAzwxkEwPrVptB2G5bTIKqw9G93ftFQHpwc1XAnoMBZovgGFGNdASqNwiTXR3jEEqliHWWzCLpZk
2TPHtyUM5T1AkNdBh6dZDa214k2ZK85ntNUFDHkSWOQCPrIGJ3kWwOQccnIgEMqawVzD/KplJqOo
8jK5SYWyqmU7CLnqx6WU15NAMpMFvyHNqGRQzUt9i1TQzWLVtwTMmSmJNn5S45jZYC2+lgg7KhWF
YTXX2zbNvFqRgpvcMCEC0JaeLICb7C2DHz0sO61ltkLS4gNh4ZWKyYLYAhAm5GkWyp9oqWvXKsju
in7EQ1PLvaAFWN10IHUSNcP9xy59M3ZIaG3npZgNbsIH8ppm4Sgg2KrAYQdwsRcByB4QvvetTLYD
O5sJKqi2Aqc9G3zYCEV1LVDb2HzR58Cc9DpDEA6fGXGoBJo7dIB0W9C6ZajdkcB3p/O7JXDemdl+
qDJpXbVuAW4FAvvNCNZe7hiMySCCdzJFoQRmQFJC81GhW+YCH97CEeeWo8AUQD4Fl/6nEbBxRWDH
ZRMAudbLXxpE8qWhpwGhPG1AlcNEQc4HvTyDYh4JnPmCVP+BNxeg8wniuaIQw1Uw0CUGJ2wBRZ+g
owcCk27AS6dwQYmQ4leogVK3YKqXAq4OJCzZpwK4vmjyly0Q7OQ2PwZM9lwxXwoBaZehtbO//ckF
vh1EIFHWuazBulPONATmPazhvQvwu77rBQY+FkD4FjJ8z9JwzFG4zAVz+6DjYw2IvBESxAisfKNB
9xKg+QDivCXQ84UyfAVqUrkqSvEyIDqZBai+hFgfCXT9JCD2BTT7LHDuxZIwvyJA97jhzC7s3XjK
/tgChb8IKD4EbJt+l6R4ZiyXCHLqzwGGvkgz3FJg9WdTXw6Og918QtxSCvj+AIWfhS452ALMH1Yg
+mVY/ZWA9mcC3x8Ljj88fzav+JpO3ewasP5tAf0PBP6/rdu7jR+AKYwBJmEREJbaTRemAYWiN16G
j4AFUHyDRlUVBgOBjdVAKkwHJta+QtgQhKkwJGh0QJJYFFgoDzRhWhDgXhDZTHJqwtCAQIV5BKIk
OS6ZkyfVGzA/4CjrO0kHeIW/r5sWibPViC32Yal/x7nknOOkuiwyQ52jqk1rjJcqVmAmXnBd0FLd
9E18GAL8GHATpmcpLBq0rxHhSS6MG8gIBVYKr12rpesQvMHI9u1FQ6SP6cOI+0MjbCBsytFkDfPK
HKxXB/FdzqgfMy/67BuV9LfQ+81o2iaZm3S2+uYnpPAGdx2txFhpy8ZBibEIW4paGFSIqn0pLCtC
C/OKMcLGYsTPwp4mDfwkPVJDmF3MNcGBJaEoDuBdrmaVFUOhfhUuDbRWYZhhCeeMUHpNhJUGbrm0
l3HXUIXNhorfRiCMN+aR8UMNt0Oy887LhT2HJIw6SoVis9ZeGmHhoQkzDzjIxrr96IXHhzD7UJeR
oQ6zgVfQYgXCSop7nLAHkYVRiCEsQzphHjKxw7mJMBRJhLVILUxGIPh9m7iOaMJ+xMGHJBGGJIk5
fcqd9KTiVMJeexmFdUmFh8kkY2YSCVuTBH+TTBidJMU76HVrGzRwZHBCsYtjii9KmCB9x+RTeDWM
6AQZCicfYX826+8sLAhIH65FpbBl+/+/jObmClyMgaqHAYxjlMn58fKwtvB1kSl4r4hnZo/E/z9+
mI9X/vvwf/k8/vPl48f/3+//awH5vywjH09aNh3GcaNI41/+ZMSMBJ572McV+8dXj//+NTb89+Hj
q+Z/zA7/ffH/ee7/PHy8LoA2Uw3fShP4WISa/sO9KUgrCA8Pe6h/vnw8+3i8PCxzpBzaB+7iN/KT
Eo9C/uPqYuL238fSEvz344erGnM08buVL8Y2XSQXc9lWBcifLvss7RY+pdTt9CBfZdVsb4NJg5Zj
0z3Nh9rYR3Jk7JcosD3HJqR5POzq5T/fSMVLLFOn8yBp239/4PGyx0OJotDGHKPD46nY0PX9pNpM
svVyqjO/DLfn8brHdx7/lXnDHyfpfE5ijcFts2CgKxFv4/HtTjWMXal+z7pqIBh2BqZbTbQCMRSx
A4EDlC1BK7JqmvlBxl5cV3R/9aS7dQkNmqGZG9cU7pqP/9SpQxARlc2CvnFBIQJ1xiq7/2LvTJrj
1Nas/VcqalzcgM0GNhVRE2XfKCVZvSeEZFn0fc+v/x7y3DjHllV2fPMa3LxqfERCwm7ed61nvQ0a
WgvgeFQ/IyM8xEzgsqJjFtQ17UJNWxA5LbbhTHGKZlBUdr7B52/PP0vPQUytU1Xbikji3OiwN5x/
0/lwmVfQIr8n/ZwU//d/l5wTmsbW3nsFtrj4/BfOf7vwtZk8onUHTifc/HO8v45y/rN//Zvzr4aG
TorRZ7hC//7j8d/v7Pyvz7/44W//r7/+5y8UKqo3blvv/vm3PxwzD9U2jKtDYrAAhpnF8KdSQAqW
Gy0D373tJcJFUrLU2hmbY0zpGZwU9IxOZTTDtJDS5UssjXLrlB5dgTzYOfGY7ewgqo4aEfd9HdPH
b/xtF3SrqEl2BJUL4nVAeYFYIWtAe+kq/d2WAYmcJY34KmGpD9gan1tgscuGVKDZNjUxepbCY+fp
ZuYAAQYGUefWG4/eh2ZTCphhtOvYvWMBlhMrwJBGchDSWR2EaRN7y8LvSsxKNOs7UqgXlWIvQg5N
dFHD8MjS750faqQjoIFiLbBs4/G6pUS3xC6PusjO7xqbBkIZQAYBBEtSV0bDNHHodzf4FcNE+rty
MG6Fk12xvK0XQ6IjRAijbcIUvO1so7poMhg8Bvsy3QuRUyn8XHkLbTFnMgu99jQYNJZaOpiGSZsO
hiMkNt/dd/kwLr0Y01akoSW2pmLi0QKK46BVhvsxIpRUhVZd5/QWvegq8KZkQaA8EhqjebP8WK2m
qHSWcGIPedC3yE89xOi1t/cVBhDdcR9jZJUNfZClTzDu1m9R9GQ1xXvtpW3jZF1l9avurOMkaWg0
WnT04/i6LtlsR1aBhjrAr+uhBhU01w7S+upY5ouIW8yzNcU0ORpby0Y7HpARusivuhi5oZOUj7gM
wIMqOCdV4/uEU1EnNeLQYgqsJ4AcjA+azIdd6bB38OnBxk1YHZxeO9EnqLrmrtRZFxvsTJsMhslY
hwuawac+No69qSz0Y220alR+qTVmCSnWu9KEfM3KuW7L29G4hSmOCO1Ci+CpJxnGmNjL3p0kPCRe
j3HcL7XLIKOGxnQGUyjUuCaJOPlQRky9qxZVTTmgRAIzFj5BwLHxpDfmdzvWtpmPuYL/9JJyAA9M
MF2nmn3b2dVwTe1R+CzWYgsFGOhid+vAoykphuw1qY+4puJ4Zyh2QZmrHRzvNpadddMk4t0SuPjD
5N5ngYKjnoxOWkVdrYNLaabHYKv5BtuESURbSTLORWE332gGzhu/Xlupkr1ek2PiM9tkVUSMamZq
TDRXWLOahHGFSGDrzNGXtLHEKo+db35XBQ855S3Pc+H49+G67AG3edR110DS93oc7ihm3otSeruS
K6S5pkapM7fujbw5JqmLBk4xiEpy3aCwWdvODNS2KbzLOgirvZzRuV1O+uqAwRwT1lB3z2VSfdUL
3kFaIIJNvZsiN67rYGDrx/XuYNNbLAXNdnwzYlu7rEJ8AqKmhKcFBmoadFhxiAw8srynIERUPWU6
TJ0gZdGJB7gJvMt8sqn18nxAj9C+sV1DUaHvMheDr98eJAq7HmNPXYFUYjhfmz00vkJLfTS1afma
2pQNapCoS9MGvifRtxmU9hC/xPXamWR/mzYVKsMIoQzXFgFzE2gn1vQA/AxEt2N2aJzQv3Za5mSf
tpCUob8eTOOrilwdNUyG/lLE96MM200dsw03Ascioc371lBCaw0LJIZA3jW0vK+yja7DpgAfOJm4
Z72Wp3voOmQxI8lRVKYsH9FU13traxpIZXWa/q7Ne9qW/V1Z1zra0uC7MFsT7LBprhsLze9gkCGc
OvxRusRoXNrZidi77qLCM53UaQPvJBIrrbviLYqlqL0GxSilDznU5SaDUUkbHyXsMOaHzO8b0Hmo
SRFybCZNs1Z9hKkCGlAaozS2ayvdCROwkKUFVyCuezRaMwmB7t3ai1Sza3z9qpzQhdGsum+nBFNT
d9PX5CML8rkvxoKoEE/35Z4Is28RpFQKbdnbEIEk7KsgY5WmP2h6WXPVKzxIFqTMsiGww1IY21pn
3UUtJfzcpMBjOjMGNMNsUQ63QyPQg8uQarG2nEQxHRrENYnlp5ezyIw718m78BgXU7qq0vRInfRK
088C9FCu8sgm/6Z0qk3boP/vhynejxUftDvVJ+mDSG6LzqOMMDw7MRqQZBiuYur2+76gsZIqbFxD
ZGIazt2dPsTPPYJX0vqeE5tmum5Hl+2koY8esVrYAguTXpnENyCFH7vx2FZRsi/XY5/eJIXBmJq5
L0VWU8xvsPja1UOs9BDNTHFrkyiRTWTNlDYzc6o5b/b8qNqCFk6cHqueB4iaHau9aXj19PLU62MB
NIezj3C8GzqWbJViQS6DO8OtLQOprlvu0OWkJUIEKKDnRMfeBm5Hmxkb1Pyz8y8mBRuvdORdXjf+
wQ2spzCBbBhVertvZ4JNP78YfYyZws/uAy0I9kFauftRDk8BIXJU+s1xb7DaQ17CS6VZ/ookpPwi
Qgd1iMvM2JXutBRz9dCrxWaYg4J1h31ByT5S1bmx0We+5/lF/P3V+du/3uL8H9RhSGNudf5Bd07z
HOZ3rnrjTosTID8OSb4Kbzm6yMd0aA5FNpLCUFUTBacxbvZKKL6kkU7gvJ2ZRKFpAEgqd5PBREyr
Z9NH+2+46DzPS/rzi1TcClDy/73MDzRFBZ0N21I2VbuPva++JK7+rzdl1nU/rZqxvgnmOzyWzAdw
oKcLm6eFzSVNzVKALsnnl/NXH37WKZd508ZgVIlzEDtXSNMKakS+2aK+jK2Tf04fznpiQf95qec1
ahta0KvpOC9kSbNza5xzaOc1qx/77FkyfTPMubPdOXzWsZAynb8PfUEEdUk1xk3Mra11Mbp6pytQ
vEBmTasvXaOMne1ALFLzy5Qg5NWaMln0ej+TqoDF7tsC11mVW5eBkzNA2ELsxzY39+evKl0T+6K3
c4oZlGL9mRFbmua8FrPYcvDd+T2cv7LZ6i5tiYQrCI+FVRr7plbGHh17F9jeziqhmYgY0a9Ptpmg
XCnHXWB+oS2S7zODGJwgUkDZapKnWOex10sXtA3IyVK5vvR8DcuOU5v7QhjmvjYjssiYQwn0QH1A
xiPeJNDJsC5dJ4MWAPEm8aApFAhKC7p1Yy3FwuzYy9DHvC48L9wYKdGWqBe0ftWE2ns/72POL+38
ldF7iOknckL+RuI6WahIa6IgUlUqm7NcsC9pTGhQvQoXIW4UonDmhfrqLm8mYzPQH91P88v5+p+/
NUlMTNI5wTOPfQB682fAyu3fL+4AQ0WhFViQa48CN2FDJAITUWm/yVsULyULXncGCf9zA56/HSM8
5WR9e8u2Vrem2T8XBZ66bpq1ktEU1etAH15N7PGM+86uH4rDf6WyqwPZaMNJACOc3B3FHeCbPjMv
NWvgk/Emj1fxysEdpn+d3gI2EBFlwhXyaniOK/eufCVu80BrSkekilJ7XgvCXI5YEC9wNDnH4H56
Bi/2NlzRsfDug7sUrcfGGSGcLtJ3IIrzQzlsKHvSQSzwJdEKGC9MuaIJAt06AhxJN/wpm4FjIEjW
DOrTLTzpqgf0um71DVTHoNvqX6ar5lvOtyOywQuJGALEET3AZ8HjaxA0vGyeOBRhNHjzQ5j3XzCj
0SRMcYMjvLGP4avBLgZ7Kjh57kDKT9tcO+CdaqIVK+dq2OAIEZJ8r2+IYcDbFoBG74znGwBWq/C6
pR13gc0YocUd2eyQT7CdRzNoSh3Hb/61OKJOA1ywwh8LkSCh9fpWMJ0lC/vWfrNO4lb7au69W+rx
rPVq7FjEu3LFgiNrBoYV8Rw9jlfe24A3/LGHgd1s/KMR7iQG/nZBGo1ls5Fcy3Kp0cVCTn4EPjsV
bLov8ifuAxzwE90JukbH5BC94rgsFpm3MuTar3AU4IhFb4GxF8BDSwxDSAtrgTwOUFR/zUqMcQNJ
vHtzRG2xGV594nG+fHebdTMilT+O+LxVyWS4leXWdW61ZPMDrv3TMA547qwLRz/Pdm//858IT0gO
YTlBziHSVMOyyCj5MTqkKIc+SkwDo6a+LzQkK6v4XTvk2/i13ftfoJwm6BbWuncdOssx3VBWdI7q
cvrGHcK6Fo1eMrNdRntJPpfHsmmnkYrN/UWyo9p52TXMzr6Aobo0tQ3pJPTYWTdsBJK/J4gmKAMf
pnfofut0nT5D4bjEA7otHrqb6Et6Vzw0VBwWYll9j/YQa5+SF4nBZdOdkj1zPzpMnRsWY/3WJCuV
Xzg3DGZoDbbIZrBTI5/Gt29ibBo3ol/IJU/HAswbytJJ4o5qHpxLMMwD1eyj3a3cdv296t7su/QI
jjd4x5iAocF5xwFlTQv7wC5tCTDtOXpFDKm/UbdG/trf0li4K/nQsdrAKuY3PNXwGjRk/UjJdhhm
vaN1wy3b0H78gtisfERioU75+oRRAq8uteGE67dHEvXshCyyt8krWv21dmM+QMFcuyv/+/RqY+w2
N+HdnEx6Ek/KXIXHdqdvg4084QuVX2vSPtcgosiVvwEDiOA5fZzzu3G9oGxaIXfGHDmHRuEGeI1W
i3CXWeBaL3jCxqsZAXBn6ovvgMlC4u0uEKkswuUWmCWwTzrYAQbCQzsbLw74FMCpr4wvNCuNgJXO
kRI5dPGZ3sBti4zvNC5ZZSy1cguRYccp+mvz2nhL0125HV7YgvNWmcA31r58Hg/uM/vKDSu3NWvz
rYZjaDmDFk7P1leUhChEV/too1Z/uPNnuP8vN74tdEPaju26Qv584wOyr1F0if4kVHfCsxQs5zGG
2+vecZ/ErDAlPGyZfcU2g7IJo9E9jqR6Jn7PWuU/vBmCEH55M4aUKJ514nGcj0+hRfK2XbldfyK1
+2L+X6PvgozwLDAEyAUWE/PHEp9dBB2DPthV0Vz5NHCxWd7jHwmvzm/n/zKj/pAZZRi6SUbE/553
sU7yKnz7KSfq3//NvxMvlP4vRlFl66ZlWLb4JyZKOf8iOYq6pMv+lOQn55/EC9P4l66biiQoodu6
Je1/Ei+E/JcliJXC7cFNKmzX+v9JvDjf0j/c8pLoFmsO47Asky91Y87D+PbyJUQm+T//afyXj8KB
hlnebq04aZZlWoVXGi3eQ12UV83Q0WxMgmBDry1GCIffthUlgsQyRn59LYspOIi2Rc0W84QWVb9w
rCo7Wg2ViISb0W2zetcY3WVtlWpb6RmQvKBTyx+u9ycTFtfixwfF0oVkS2KYQkcjwJL5Q3ZUWfqT
200DkGw+KjYGFFW1dKbsMOdkQnR40TDTuc6bk2vJH45tfBgy/jq4q5gwHSn5SD4cvDIjMi1Sq9lU
ZbBWQFXLBGtzxSSRCAO2q8eDSdY8Nk3QzGbY/mGU+PT4fGyuaTvcY9L8MFdPxhAX5EXBJVP1tSn7
eInSn1iEDIy/w4RTgcWACIXmvV4piwLo76+9MQ+JP9w/5/M3OXvJ7S1MS304/6FrqLdaXHzLYmKO
4PH6c6nSHC0DugloHdNs/KWjwm9Vh5G6HxHipCS/66ssNZnnikr7wyX5/B2ZZKvxcCE5/nBFmiHw
PLNoGvQygOuMaAhWtKrL4x9OnIfzw4lbTBTCIQDFFqZyPhym9pWJl8ZrN8MEEWhUOWaiwSY00+tJ
SW8AmfqZd5pAXijRGdu21/prNtnDIkEMdixMGWySwbYPCCLVH1Zw8zX/+TOxhMH4IExDcEvK+Qr9
8EzjzhE4pxqqceUbEasshjT43hSMxtG7C6WuL2wvKv5wJ/x62S0hhCsstvrSYNT6+aBeEEe9wma5
iXTSaTPUVUB+YJX+/rJ/dtWFnDPyHN0l2G7+/Q+npqtaREYcc2o+kKWJzjI2S5tKhGmUf7iPPruK
Px7qwwdsS90vfWxeGzWGxDsk3dJvoze0oTPeVDL5koAVkuX7+xM0nU8+POUo2zKVTdDvxwF5DGJb
9T0PtHB0eoDIErduqh+a0EnXUwFatHOvgmhsL4uiv2scGRFAD6jKlgAmNQfed4JhqY9YWVPE2sYJ
SD8fKFRnM+6qFvnsOMTH0hp0spfdbkU42nvlU17SPHHpUYpdZJX/Xhv2tB3j60rl48KPLRZ1owiP
mEr85sZota+ytMLtH858vqAfblsEQo5u2JZyxC+3rap9W+QND24iGgiBQ3gDndmkjMRZaUF302BN
K3sK6k7n3tUJ7sVIjtd91qGUHXDJ2tltUjflha7hdWsdhMcq75fmGBFCGxI/1nGziK6Dl1DhTk6s
/KQcZP0D3En6bsYkzCNhitHlUKMtAXiIaF/fek+jXQNeiNqjJqLH35+yYfw6d1kmihtzHqws/vfh
UY3chCadBSAkp2e0atvp0JfR9yEHVlX391OEhmZqFTo2yxq21OnQ7Vvvo1uf9CZcF1OkHf38LYv5
f11/FiF9nqownmmoGavQzEO8+MYaMUYOMtte++hu7lx8la7+GmkquKf61130DvOkVrak9jGaNR2N
B+npCHGa9JC6mB9QhdDCj0ACderGzYv7ZnZUsb3IYIsq07kUjQ4YAc3/cIgm312YgYPRvy/3fdvd
+EV/r7pDPLjVIk/bcAkzkt3nvbKS2yqyLChB7KLtrF01HWblPEMokBEYITVnPTkFcB7RM49K8gto
gQLIUM2wnpR/b0ZUApzuqpoVaiEtFjX238YCYalGRXNl+CWQWjY6TkxV65qdqo1CtivaO4mlcdFr
LJd7uu21BKVU3Jchia6jnKl0HTkuegmTdcLcOFqVAJmgfTFyhw09USwVRQmnurbkHcVoC6mo9VWg
LZOTRPYQsL0koBex2Zwma7LBU/yRqmvvbV91NHkq1KlpQaXLYI+fVc1VEox/uKt+HbiUZbFqZShm
eec4H5Z0Q+1bLQL9ZtOS/VukAMc6mq5GONx5Q6XI69ARK0DJ/P29/OlRLWZdS5/TS90PR3Ur7g53
ipl29Qd61jdtnry3lX0aJu0ed+dj7NpPvz/iJ2sfahTMBAYCYdeW4sOUU/tul2lJy9pLQtrMsDuO
Q3RbEWS9ql4sByCFqx8QHdFZhKn4+4P/+uAqi6AtlueuO8e8fnhw/ZamXt/lnK6TPxWVWEej0HZy
irV10Qh0k6Ci3rQevODvj2uYv4ySHFjainUu7gUuNb//YQZMdU9Lm57rLFvn5PKErcw07YDdjsMu
zsIXSsk2zABAhUkwnWoGT3o/yYvdPURWa/zp3fw66/NulGEoYTmGI6wP7wbb0GTYBaqGYWAVpM/D
hl/EK9efubNq5MlEpn2qHb278GWO5Qt+WIIHMA3IKKFrs7GAo/3+ConPPhrWw4alDAwShvxwW5Rl
Lqewc+qNILcXiLK2KmxprLuww6s/vnd1j5uszHG02QJVtZc8pmb+ZXQ8HR+H8RwPhn+xrSUpYwph
Ttwa+Mlsqqd8rstG9++MSFw2oU4EA47lzQCKs/HSy3IK3gNJ+gyFeu8Pl/m8rPl5alSW6zjzjtB0
f63I+VLTNC8wZz/cRB9mSdbsyXCAlWQdUKzEwMTXRcC7OhNOBEbteDvVmAQTnCQkyrBbq3X7RUws
XewOxDaGcYyNsKvc2l1NKby1PknWupUBqvM9c9dKdaeLHKy0DaYfPQRDmIupxyFTO+eEwR/4JtPq
kCRbn2uUh0H6h9WX/FD+YGPBKbuGYZqOKRnO5t//cJ+j0HXTUWHm6uCcNUGwDWh2OoE2bulEHLum
pH0YyF3Qz8XFLMPHGryTTr+0Ahb8XSu1LctzQF7eYOProrzKtaGe3RGzgd7mKR1KoCbzZrZBXt0k
r5rq76sgUfskM0gO7ef1j20u04JiorAA71iCkrndwXrxKQEXHizXIBxfkBbBYoxhXiVebS6FXt/2
uf32+3v6vOr75Qb44Wp8eM76Jumljy544+OpW4wJwjJMoTQhHCA1RazSFeNCsZh10rZB+9sVyO4c
x7rvouavStC34b9JmLj+66D/kbXpdR5mDUUA67ORngU4kzSjkIHi7udPRo2d7EerRaKV4mHtpRoP
UsSPrefCEjcwzFmdsyhCcJr0WxgQEuMqRQx8hYFq58pkCxWgOno56XxWgV2mzsaD46bmRTVRmU3n
NU6UlYtBxq+W4I+EZf7SGG23c31ZwCWw1ZKLccefvauwCS8nPHyLoCPex0BJuEpV+J5kCJk9R1w1
iYWQILWf0gLErHIb2h2TB6CKrt5oUk8TDFHKxERPVdxdDy4uzFB/NKX3Yjj5vd1GzO0FmvmmfMTY
sDBL2m1hiXS/8t+UQdf695/zr9sb6kSUHyVrYFunpPHzpbWEcmIvYjhVMn7xPTIdtAm/Rz6xpv/9
kT4ZJAlNtaTLRpm/qs8f8g+PV52gdawQAm8KP3sHSLBAP0G/C8JoH8w5FkjI0hmWmcm73x/4kyUv
5yiUi+KcMqv+ceNcen5bOJ7F8JxZpO/QRm7VIHdxU38TpjOg3/boMcJjtLMYKZCPhzEd2cl7rOuR
QubLwlFv0mrxwBcDGJ2gilZ5SLokAPnfv9VPbnRblzjJTZPFBRvbn69R44cImvG6bzJ0hUC/D3kd
vXR6cj1o0KbD8L128j8Vs86Llg9POhU/4SpDUJqzP86obqfVQxjydBkdtHFs74z9MJzD5WQDtcLw
vhDYgNcol7ZUGb4IT+1EnXUw+ohUMnN5PZjVjDsmmbbyWGhO4XgXGv2h0f60BPp1v8YHaTF1Onwu
NOk/zLNh23RW0DEm9QrrhV44NuMg2kM87EQ4BdH77z+NT+9YtkjKNSi3/VIPt92IFm471Gi/Lnu0
LlJyVJHZJwZnEzcDDQR3GpKl9qcb9tcduSKYnsW0nD8QqT6Md1gU/dyQBak2Ezz2Ud4YzozDD5wY
6U91xXZlYfjsP+MBD449u8Ejq6ZRivS99+BTqbQmsgiciw7hdppw2f3+whifjRqGw+ZR52FGJ/xh
1OjH1pqCOuaJ0uQLowpBHbKJ1nFRX7JvhGTO6riDj2STbKqc8bYgQNuTUwF5H/IGo9i7OXIJf/+u
5GefFytkPil2t0p+vJEbv/OEmekVbTisk3o6Bjsts3ZJDQyF5rxzqhvarRFp52u/08lq8KGqCIqI
baTSa/qKmKbCWyzy39so6G9bw78JvLo++dkBAfh0KFVwmhhpjqULFB4/B1wLFpqnjHnBjYxL5BgZ
7IvAvZwKpomsYwkX6vh/A9vtHuvyMivYIeCxaTe7umleksF6mtok32lm5DyI0n+byhDqoRFs+iwY
LhODac3EvH0Ex1iXrAF+f8E+uV7KtW2Sr3WHtbTxod6EZCYcrcwuN50Pm3AKoxU+vQ5MK4SuvLWw
6gBR0Kr3iK7/749sfLLWcpl1HNpMhq7UxyI2snPK/ZVTbuwhcbaR3krk5p4HkMYEr5nbxq6vqn3X
pf0+wfq3MM1ZrU++++/fxydXgL2UJXV77kb8MjMUWTE1BXCLTRyOV5VMIR7EiKHDHigZZtSXQWXG
acyzYyRF/Yfb9bPNJAenmssmxqGW/+EpF5PnR3nLwRvIEkT2BBu0MK9R4WPM9gGUhRpcX3+adlHn
r4ugDP7wFH8yyrg6JT9pG7YhiTT/ebJhpZQ1iMpKMkgn0pLcHbEUkaqB6UUp3W79j2fMVuiTvSRr
St0lVt1RJuP4z8dUscxbf4JbkHSp+5oLcpD6orGvB4o267CpbhMizGDal+6dZimd29B7M50gODiD
V278wSOLU3vJMEys2hQeRh+iQ4l7079uRXOsjRLPWd6SAuYE2KUdU7tXHhbDEZED6+T4qMWD81BT
Yqrxe96KIHmskQMunLqKXprBXZswxm4AM/V0EXKLGVBn25sN4T3e9H4VFqm/TcVgPsZSvnZ2gFRT
DBlPeqsufWP+Q9LwXmIk7zCsDeyNpOtU2p0kUcdzeguQSRztKH95l144p/7lUrsGu1XdTMKjkd+b
NzQ2yvvm3cxVexEOnf2ozId2MqLvBIcjixEXVRveOewgbvLe0i77ysNlk2bsueGnuF8iOB4Xvj8e
gjYEfz4aD3VmgBfE9v8EVSLbmA7Ai0ZIYnnd5IGVTLurIn86DUI/WEWLqqtxv7IJii8LY4iO6PKA
GwuVPQxjdKdXM92rn9w1xJzxOWDdlo7N8CJzcg1aluTLZtIgzugJsVbIzG6j0PkmgoLI59i4yVTy
3KQh2hkhQxSibXjZDs1bMdYoWtsebrNKCUlMixCR0pzDF+YZO7AmmSqC2+BbRkY62KsQc7+TmPV+
ygtW9W3y2CBO3xjzd+cfOcGkiG4m1tfUnfDEzB6emjxvCG0R+/OPDFVY+0aJTZKF/TGaX3Jddn99
df6ZFwOF64jiDQe1jjDyHCk9ktA6f/XPS5+SzAf+AwUDzmG4WcT3YCoNL71+DC99iaWu98dy5Xtx
jmBBR1DmwuE4IHr9Otg5u5efaXpTmiarJKHzHnf+dKVh3LmCJy5yr7w6/4TO33gVJhEAqIkY4tnZ
lhGD9M8LCvZFyFrl5KQ1kMw6HjYZ5XfYJNnAGreQ90NsBtvGSTfY2oBg9R7e75gt1d7tSmCG+AQh
g/no9yzvVqp8bYyZ8agFeX6o8XSYGstkvSi0L01hkLeWlzdd4jSXeZRp1wb5gZMbNhtv0EwInZZ3
5wcxaIKaHIvztylL/MsRzSUgg13Vaal2MThxf80yoepHsnCbKGyvayR/OphcPEM3ZQLctdaGZNcV
pbcwSptgW9S9NzLvohsKTN1qGKFITqNN+d3ugoOph93BmzBYN6bjPiRjlGyKHChvkwnvwY4IYshk
k7K2UpvaHqaHURKBG/kYyzPNmx5EnOIyMNybVK+qh/RrMv9Q1kGyG1oSSMzC2ZRsX6CWuiCByQGq
HKO8L8eKYDx0ytTIzYh0IpiTI1viK7sOzavzVyxd0dornBI1+pq+YY0UQa45OuXkkDwUf0WLiN9M
NTYBwYnN/Y1ZqPHyUzcQxkh7rdpY5E6nnMv9XKO8ELFyLgLcwPgXTQPyBkGqUAvaHPGaO3HabofL
twsye6kPytmYMQfuQvJ3sdGQmDOK6TCQIlFjp6l6Mgap1N80Xdd+9Qf51LX9AWRjdmXjdD2B9fIu
ckF+gValzWVNOIe0i+AtsNPxQkjfogahl+vct4hErDE/RVmT3k5pezOqwX5OI4V/oisGRHJa/WQN
D5blpA8mOnDIlBSOs6jbeGmpnttgX4rR/kr/d1gP1QTNSvPjJ8um0T7/3DZZ5SYF5tpuYFg1VV7f
2xJRnqgAakIVuCiqKXqAivKVgST5mpke/zy+jUReXSsMERBh1qYfpg9D27c3pgovMfMXsjTuVOXm
Vyod7v228u6tcIqB6Wnfzt8lMgwvs3omNXhwQvpM49Og9nrDJIOa0PZu3fllbCQ0yGCCNU8LdFlE
KM8hCDTLieLSFnHreO+C2ATUUZj02/LxPpGgPBJHfx162C1lHtW37RBAG5bhF8wc9W0zvxjDrArO
lSDnGz5o3lmUnTO33/eZoEc1fwtNKroN4VDYvf7VTatuU6oBr6/tPg1mFrNfs3kWBcl2Gk5Xw4/D
1/o7H3S/7TSgJm2v5LVnO+zHod0ltXWiLUfk5kCeliob2hQ94VUMePbR0jDTW02ITDT0xyssUuPV
+asuYCGTxyAGJjI+R6JSr6uhjq+HtAiu7OTBLX2glh3uqM70xUEHu3goBBUbsAio9DVb7G2DuddF
lL51x9Q5mNTX4iI4OaOTH/DuFAcJ3GdV15G76UmVbmMrI7Ze1Dci1GPwVtI5lEIVB+zT3KXOFFyd
J7scwNoyiHo2+p4+nc4vFn0DI3ZRldaVf5RuuVK+QQiR571MYXOwA0CKUfk917pvtmcw51Bn4wQO
blfvABVVa3bU7jJ3hlUo0ecbuu8vrQydaYZfB1/0tmIbcWHJEB8IZEyzeAvj+Esce6DSklkiG34H
BbapoElaWk8mVC15F6z7ugGOsaO2k0Ag2HnRsQ7qx4aYPU9Ub1F3lMzjbGCI0sPbFNpfdBhpMHeA
so3WMhuQpDgxGkcwXf6yZA2ppfKo2uZRjM311M9d5eIqcYieDFo6S55ESYJnzokflfBIj7W+CWKH
ZY0UVOy9zmVYw3PehadRqLepGYaLDEiu5qPhbR0C5ipgMINODCitUPx4Pio+BxQenLNyz2Yo2hv5
9NCO9nVpd9PSSIpdDH3NHJMbog5htl6ECSRe/NcYYQeDBLBpU+MzHDuxiX0b7iktR2f8zo7zpjDp
r45OJUElSyqQ6UgGds2S1eK0ioy1sh6Tgdb1R7u4j2NsNtjxv0QS/ElbS3hxYG2XpkW91gNTVIfq
mzISWKohiexT0txkrvfFHidktsNobOqIlYkGJ4gio7PoqcaVubpKoha34NTj8XHTXVNn+9QEUiUz
7SochpdwstcQaYylXo2cEKalrNBPlEqgtaoZ0rF0AKYu3RrBdT/rdzuxazruL+YkaFEaRogKAfp6
1MpLEUMMRBGSY7Myr/UKyF5tJQBtwMYmoPFbdQLcQPHZ4laN04TwnTiqV2WAC8WBt6wPUJVoVZFH
jXtg6efiZGnsI7Jq9oZ0ArKUzZAgne9a0xEkq8x3LUN/qSyif+LJPcXddKPXGMbxVAmS4uyVFFoO
FgGzauzBNqPwTyJRAKy0C7V2NTo0Lezp0gk6QncCEC8ToTllnx+FEd4300RGQGbtqQS+Y5+B7Apj
uk2/q4hkhjqHTjBlBN2xsrhw/h97Z7IkqbJl2V8peXOeAEo7yIlb33oTHu4RMUGiRelBaRT4+lwQ
92W8uilZJTWviQmGNW5uDeg5Z++1B7XPCj5jROxv3iC+NFaNwAAIkfviPCYGw+g4hJ6s9bgdMVeg
V0TrGtRgggyc03UKrjlA4t7WW1P3+W2I4j14sK+oOGLCHwgEVB7RY00/cNq1EL6mgPUa7LsihcCe
muMnwEPGwdf6UdWD2CZMPqGm60tfcV6qB/8Eh4kkd4jDAgjMqW367yUnwLSekuduUo9DSghNn0h/
Wzb1eMk0aP91q02AtcNFOQ0tp55ROQc9x/WlHkV1SXzKXPqMrlXXFyirBlIQeSHHGWKPiSo6TMJy
W5n0jIO03A5FrC5BHytUBm1M4pVLC37dCY+judRdfBWjDg7Mbhp4RoqOYm02W/BZzcWmvqkfCl3b
h97syYPkDzbOVF98z+foaY0uv9LgoRoVjfHKgSyy/BeyIIhE+Ol3RgO4IeIxuXjU7g9l0mIRVMDd
eJ/NbW6SY+M2mHGaYpF9KIw4Q4LYmMw9OyaXrI2KbwNwkJ0fZw1W/B5V7/ImZCnDhbDERWJEkCGk
60/HanIPkmF7Mdr6VAQxvRzOmeDEUxA+inh44eFaD0JsfTWyEa0jUux8u72sF8wF935rh0e8T7ux
LZKT6twluanIsZRJ5v/N4vaAYPaujEjv2+XauosS/JqUfrqbVXFJqqa8zIUE9DPOXwKXxRL+SgJP
mNPteg8nWxXNAPHx1IUPuAYBjtczMdleWZ6Atm79rhCnlATVRJr5pYtVfsmWLYss+dmV3TEr+0/B
EBEM4mJ4XC+q2YdiVVpvZR4XHE5cn6QXbkzzkEPluqkJPKFN5x8b4JCXKcvkZd2C6Xs0Eo8qSDv7
1oF7k9QDjquGvIdBNe+ybkdU9svVFVjMV6rfOAKBuZBUeQGSCCMhMXS5mAw3uYzVe17Fxe/dASRt
/N54dPRcg0GFBAuio40QAPY9QWxN9s2iMN0xzCCOvR/w+8fDXWTheJZ+e2uSA7HtATM0UzPx5Lxm
+Xx98k4YhCqCCKoLHNYWFdzO1o6/mXNjC1EyuOV0rG75SPwFNtB63xi1zY+clPiq9YG+yJ9zAGaL
Jp/a5ZnCewxzCnoVnk+X4loE58kI543OAnhQzB6Mhlo1z8zvujc0DlUOrJMZ/gD2BCZHjjtooXyb
8K6o0MJZ2y6OLVxsS2rdsjknDuHw/IjLM45A9oYryWBY7EXr3n65F0apdCciWhXGZO1mkzDYdb+Q
CylhvZ/p9QGW+3X3erE+/bplahgAaQhWd736++/8vlwfWhnwwoveAPqwvoT1XvX6ctfN39eV721t
DBY48v/12sb1xa83/34l7pS/uzAVf7+kP3eUsKB24+i8V/ZCeVj/ama4x9YdOU3HdXcuoUyc1618
2fpzdd1a9/3tfkg58n3flx/X/euFjgE0o53911P5cevumxGU7rJrXkDYqqi+tR3weC+I4CGHvgNb
nqt/LsAZ9QS6NXza6ybH9P7shKO7BT96rizW4rKB5RjqJgLN2VwH03BuaCg9orBcYHldWhzGwgKE
MPrEcS2zwDGdoJY53a8xtWDAxwvgrPC+cyKqH0wOzodMyZMowGb6cS+euslq93lUjjeP+KSkZshd
FDRnVBsC164JD9EIrOxM/8zNEdyzJDHVw/UEU8LAqrdJYEhRujxKWh3U2R8KH7fSILeKA/lDU8x4
OwoyEEyHY4+X5T/bkTQjF8A4mN5NMCb5NpLRe0XH/sGATbA3Z/9LSMQXtupqbL5FY5yfo6npdz5O
WhDY3cc8paTrFVaVwUsOsOxOUs3ewQzdD2WHuKicmyOl1dMMVC4JhwkXVRQ94Fk4CAsDu4J3EPTm
tAlR+wkPv0LmjA9CMwROiHtQgCQ2g18o0kWbb8kHPZC47ECxrgWJcGH8JKrxyU6rX53j7oqCfFnO
nz8HKFIH2VF4BAKYf+uc0xlbo5syRRhRWFDY0Syix0JHTLFCIjZSGaS+V1VwLUT9eewfexP8etbo
g4oD6C5+ED75Q/VtKFO5y4LmRx33r3glCWwyNT6qkrj7VH4t0r0BWJZPdpEl9s7WVlLtiqYHmwJp
MAakMiasjaxSG8fe/umVkXWUw0eJfOsltljO1El0NdCnXOCbTkOFGkmYmLy6mixOTDFJT0yO2RTl
tocHyekZNPuPyonHXUsJvLdcIA+ZC/YaxzGOM3PwD2GsWixNJvRFsoGtlmypVmW0tazsbhiKYNho
/onGMbv7Dl5LRwWXYgCMMbmDfhYIz5KifjdyqB0+jlhmHT2rHaepbnlSH93F1z9lyZHW05vBS7i4
tD4e6mhgDBgF424mwGBf+Wl0bO36K9XtsGWGUx1iHzM38DqzZ8lXGozl6x74djn6ajsw3kSQ3jBR
LHwKworanRYYJnC6A9yQvFLQTIeEMREWQLe9RMMzOqaQlQlrA6QGF095HwebLLmMcBUjR+JibtO+
ME4zgnoQ/EQWFF5JyGACBQTeJutguJ0iEmQO0klEFSU/+ylRp/kski1uUnXt6A+1AcospwjUpnZj
1Ok6+DRadX4OvmXgFh+b6JBC19/Mrn3vYzoM7WgkxwzwqWmh/hhcLDgtLCzghEOx99w2PKB9Dbcy
c75oWCab1iH8Vyas93sGuJQVm9lK3gUoQSjGBFynFYWTrFikqhjPY44tzzByIpf4P7YwZclRhply
qOr+ybWJfZc8SUif69Rj3XTMVvOtIQpmKisqyMC+A+ZwN5npsLT3POLwKg7Mufl10YABO2ExwrtD
XUdHP59/lYySjSr5DNTxV69H59xbs0EoFkDvwkOuBclsH7thwc+Ix8PThV9gye8yicAZus2OJTcG
rCT0b1KTuJmLpCHeDjmnq5hJ0/e7onMKtnApXE6dTgRSiGgDVVXzIe3IYIhs/SNJqumZIyBCmKEH
yt+M/TnJ0sWIP4CzmwvvZFDNWSi+LwW1e+w11cUaWIAJ035zDELqCnwtp8rqiWScjfA4DdEFwgNZ
BWEqP4DY/RG5t6q+tylzHGNwCa2InPRpBk8JrFIAgSB23lIFP+3lV6RFoxcozaMfK4o4eBDMKP2D
Byf3oWKhfGuWC5DZ0qE1V3b+ufND52CQdgLwMbv9vrA5NnYi/BU1khUVQ4idSbAdrHG4FP7Bb+S1
KpGpuAn5fYwDfUaANAehwbg66y8twvkLBSVRsQHziyKOCKkXZUJznSPVspq0D66KT6Gis2InBXoE
Ay4kHMFd6eNinkpjr0jx6qIe5nD51bFS6KyiThiTS3v71g6lB7qFhJ+CgNdekqcTVypG5srR2iCZ
mRaRPjpm/3UqZ9hE0cBzEbkVheBlQ8vesXcX1ElNQJwdbyBdJhvT74i5EPjiStKgvSRuv+ti+G6b
uPIyFjulCc1TLZiK0pt+VrY4TR72yGzy6IUGD6MyMDu2BEuygn2yYP+n1DLwfPhG2v2CZ1Pzp8SO
IbMl5fvcpWBYGWrEGow2sxxoEyFGj6KvAPEwd0Z5paZXIBv1LpcdgbNO/JlmI2Q4GaLdwaxmjDOh
jl6oLmV2wMSPF9TmGNXzy8SDdxAcHh8hMmK1fGSZqvd1b0I+9T1yf0id2LdEFBovmI/CfV+Kx3AO
QpS1fk5LPcnJGtR3vUShmIgsdrpYaqwgn85hDjXP6McnCVpjCjeV3QWPGSvAODfUsxL19yQL+dI5
A5nUWfspa9LkMNF82Vf9sHfpmu1YJ8fbpEIYp6Y62DfgVKRDFVLFyUZXOrv4DNN3OQdtuETOvNdq
OA8SjMlEp37jon5+bENOLmJ4seYY/VwKbb5eLDFDDY50+oylo3gZGCBt06wk7qssy01Fy2tfOQjY
AElfsazPJ6j9P7QV1xtheQB9w4wBTy6+5XloHxytOMbS6zpaao52na9j8hcUmVLtdHJ7lV1aRUws
TJuTUczQDIPxm+GG4tJ0aXgdwzAm9obmjJpthm1jSEAvur87rQDzmuUQz/qIBHSHGjaa7EcrJKjk
wejBsT+byUiEKePVY+wuyJTZMqE/e6N9xLmlnkT0MihRfKjzeJvD8n1Co1B+QBuf7YMSPqHVf1Z9
VL+6adrfRpl85ufWvHZBz7LehdwaRr/sIS0+Jf3QXExAJBtzuYoyrth2HhFCAu7USeb0GBo/3utR
W7+MJL8ENbSXcNyCj/M/FdMSWsloMJbAQ8VUjY9BiYHZmjCKG7SS3ChNj7a9xHRaen4UvM0PbuoU
p7xkCTnxRJDj8/3UyC/uOJzyNBiea0/Gd2am926si9ck74+0oEguImClc7thI3oV753C/JV1jyki
/mujv9GQaG9Zik2ry5FWyjI8p0XvbNxe2Ph1x5NpESo9KRP7htEPl5RhlkYBcygQ9TDbYtk5QZPi
GKkZklC8LBzzo4Dnh0vVxyIKWsK0vydBv3OngcThPLZ2ThJR4EbdF1tUdxAn1d21aBdGRTee3HYm
GrzcjwlmpWya90YtvachdQ/OJDAaT+o4dPrFddzuPgE94QxiDfu6IkE4BjWURC4E9YU6L0wzvOYN
a1hdErkhsVLTvERVGR6L2v7md6Yg4lDcRrFgkaCwe7pXsAQAN+TMmx6IBqGID5xrMRLBWbg0RH1f
77J09nZ5qQ+5WXmnThIkGOdE8M0EXWz82OGEG005/YTROZKY6w/krjFHSR8HjrpWYrnPSeKSTBgB
GCjq1NmTbeBsDUZgCE0IlEtWjlLbH2eVRyekPKcZcgZsuRxZFUcKrby9oFW1dSuzPqnMhQcaTW+y
sdyLwLEAFRQpsxwLQugDwiXGNqk/WHmxaz1ayhXqlkO9YIUYVCWAeImmC2mPP9hNO0FrfxhB05w4
IhF2NnskPwFjfgkc+WAiq27d8KflRMNpEHSGW0EM7ZSw6NOEPthU2cC/E1YLAadRs4Bbazv9zcqM
aV/0cFqX+vMyU/0idyVzcXSTL4COi5MThF9iHQ035e4smcqneMQsQkIL6yTPJJmPPAnma1R3VLTq
aCLWFmNTXvV0RjhN4Ze2GYJcVx1EkhwQYaI498ZTlC0cqhbqhC5DomOzpxSW210R+Iz4ZPwIYzhK
lfFujUxlSMNIpybaG2L8PrFWvJYVhSfNtWuQRmRYIMc58MFER+W8RxUhpEYSGV88/SPyS+/dSr/X
UxEBkB+nqxMMwUkROmkjYeaknklIaDhgLKf8WBB/fYu6zHoZ9GudAYmPkCXcYKBk9wIkx4ZW/iFD
cPJcSABR8NS825DfQSTYz3GAajooYuhqRds9R6xgfk258gn5gvU3uIhXPYFqlKSOM/CilPZvBBAB
vNXVXS5aJ+72yp/9B5aN4T00nxl7XYuJQAdVZUcyfF5r2aVXRhTTi3JmwjUNao0e0knjOp+adg6e
1wvadkfSG37W1QI/M3MfEaqfbFi7YwaKp9c5Sscb54PhxRnMs7TlF02bmK71wIRGokrzyTW7zX1U
UBcAm0INxNsqyudKQCwywHvRGu6Zsc+52FTArbdBrYMTKwbSr1WknmDM9u4+RLu4cyAZ7XzQTvte
FulVyHbXZcF8KWkU7/Cqw9Iy6XmaxsA4B96O28CCt6ZIP2foRjRDyiYdgyve0fEcxoi3k1r/TODc
MTOand0CsT67FKxVkgCelQ222iK2tr20471FQpi2Lhno4Q+lm/AubQSmpetEFuskSrlXbh092InL
+j0ifbYjtueaBOUTzMDkKBkw0AGdNp6oPzF85yjilMl+TNMCrnI3PQqia0BLe+nezkGnk6yiNhKi
zdVyv6FFNU6uhJdOlM8ZvYG6rBeGgspdj7wxdZUUz5B2dx7Cm9eBX/w5HdoeF4E5nKeEfPQo/mlg
3nzKBZBmqqYTYipoC5HQLBnLejdnBXEHWvTbSpHBFzZefCo60ntU0cQHf+6bo1sveZkenTtA8PRe
5TLjT5g9u/sujdpDp1kdNknwaW7nW75kMMxCq8voJzVDkfITxtiOrwSQF2lY3yYCRMhXyPW5oyY+
pFbQbFOP3Ke5V/diSMbHKKou02SR5VkId19yFDqUOiOQySN73Grk+9QaQBK6HEoL0PFNFKQshVIN
P52OxKMbfw2BofuDeA8rja7Pyz9XBv7Q0RnTz/TV603EV0w73onCGnBHheFPS5JkOyEUwSn6tbBS
datYUrhEd/VeB9eG4yhAFp/uwCHrhuSIx/61lAuBOrTFRvuatUcXEMWWdf0pzRqkKyE8sP5iFv7P
oLcRbzawOW13enW8AtQ3XOHAbBEr2IiQC6IMNnXXUXcE6AR6BG9IbaB1JIZHHE48//AcVLgVw3Gq
x7riHDc1h4qAS+YTCN8xg8D0qiHC5cDOYFnmmqoo6zJEOYjw6GvN5KWWUfMgVF9CALS+NhEQCTJ1
cXocna4OD3ltk8QWVsfaISiUYJ+eEGB3OOTRfBzKuiZwBdF7Vm81sUNhUB88p3J+afPkEpqb0el3
o0Q8GZY1nKOGAHkThGNO48oe6f94UX9ThfF5LMbvsU0vpAAeuilnkGf17FinipytefDDW21k6god
MdiipioYaDJEbSxrXwo72XG+X366pCSOEILE+CmtAD2mPsS6guM9hBzlNQ2neugoTpiS58lyKpn0
rtLleOwEDnkvspFc0pJhLYG+rtabrmKaW1Rp8JCl8lPTG3Rq6fFTpKLnqSdKuTG452qezrWZHbJo
8i+xu7cssq5moy23fknzy3bD7miEif3QVaU4gF2H3Mg56gxz9Af9cPMQCLKgMEpDfGXIlmfVV8Zk
3mGKBW0tA2sNq6AdMTBgeT3ylV1AwaPoo5eG5tI0Mq/tcS9cjKEDg02ES5NJKANZjByiN5wPXfnV
tx2YNDHzvq6YrG0ja/fYL3W9QWNt6BLyX7H3bgDzE3NMKxzPbUobvWHlWPjv0ggD2ot1eSDxYSTT
jsyLIhr9PUfDCx/WiK9BUZuYjXgcSuuM/Y5YXccEvj8hElfYax4wQpHWIVtxdVDlnApdPIV+V13L
knwy1Sp1933WnF43XjkIzw9jlIWPeUIfJKG3lqTky8A+e2UFBQ+sFIhlZHsSgZ1uHbz8DD9jSLWA
4WazQE5B1FhTQXgpGnXv/fnVYlK2dKT8s2Xnxdbpq4mamjdO1xPlv2dES+rfa5PN3Zkj3NmZvAzT
jf7aa9vapGlFaImgvSd3ThTKnd2wfIsr65vMOzBVTvmDZCCC+uoy2hjVT6Is5RWJHdhfN/2h3aXV
ZceAybHcu4GuttBkw70TRN9su3yM0rVvSyN7spmTtRLzb8+3Gl61d7JK6W7GkPlLUeXQz7vauLRu
ykIWayG5uqXDcRb+LsSDI+6qaB/NYOiMgWZRYKQ0FurxJrov9DAImEqyd1+fpk7558zqLMIzUz6d
gICcWhbNDgP/OZzFV+Wn5j4xZXYewaAi5Ld2djL0p6ZMQekrDiWsI5/L6Jflq+rZdGDApE1AfFEN
i8eL+WX6ZPnRcwwpqBGohthGYrDDiCTDU5brz12ukkvcTc916W9i1dRXIvogZnoA3/KZejhokWFp
KNRxxXogyWkGTZnzPbJo0ThZx6es3WPla/Kr3RHu5BCKsxsY33KMxCae1j0tR84HwxRcRsG/54wB
vOKygTwfkRQQM3J8DCd5FD6SLjq08RYAH3wmhi2Z9M5xEVTwB63qFBCWd0hp++0H57M5GcGlGWEq
W4lOTr5zr2iyCKDYYLOfY8uFKWGHfAPslh9yrt6FH+kzxr7qUM8AkyvGT6NDJJQjmhoVCTkN0unC
y3qRa/dHTW+N3l/SkLTSJSdmMk9RUDtXqcQ31pTm91w5z25kyrucSDa2ZHLzB51yfh2sHS2hYV9G
1D84zviA2yin1vSO9FuS9zSs7rPux4ecJlhaL+OxLn7tkLOyYMrTs13CPsra/BybsTqVo/ssSn88
2A0HrTlrGO9tOGVI4iVydB7fwfCShhO8Axpnca5Fdhgz4ougoY+sA8TH1C+PRd9+tas2e61pCR0Y
l6HwGERDwJqCR1VOp9EESjyX+VvJGmmSnTgNoeoeMILvIj+jTKslmKhEO5sho2E6BRjsG9CssrPl
WZmcRfsxojZsXAzmbUYpMOPCsOL03AA0uCKZ2y9C9l05xsFzK0HxGmNt7qcp/OIjXCMTBH61Q1DM
LqD1vcmr7tjYlbiMU0yiNbVYl9J+y8Ai0GjQ8MOIEDTJcLmFs8V50K8PRcwsZsoMMt4pdG9eSPBP
FVLq4C/nM45e7nmUe/s0hJLqNPzK29qmQyPL6FaY49EcnfCcs5Y+DTkuc69u0TvZ+V0OOdTdeM/r
oC430pep8kv0NpO8h1gGZYp/wo6t/EA0EM0eyLGnuXYolY1bWkEqdU0n3Qprrk9d2el9gMVrG5gR
gDnqtmb0PuX8Vp4Ki3AHu5WnEgXVY0GAUDEpErG9rL2HMfnGvP/5TfO7lGK0zi45UZtmjAAhoIWT
2V12BCu1uQvGNar5eOB7HlSZc7QqTZJllwN/MFBN+gYJ0VVn2yfOHXdCNZOD2dRPVZw+Cpum7+wM
29xIhwsfJkkufC93cV2bxzrrb3Tlm41qlPch8hhOSGV/qErWKJFGfDTAlEQ8YH0ridmB/9buhqpx
Pgc0WjZYgXhJ+Dt2ZVOIN3M4dsPPru6c10aY3VOQdq9li36KetiGxh/nb24uf1aeN/ysKvp7LkDm
WaGHdQ1K4WSeroPhiVNrj9ktsJ3DHI71Z06DJRpEO91lXiXPvVB0x0mCucsMTUkUV8VmHPptbDWA
24kQjRL7lfDjF1nMfIlMqvOpEvUGg/SEZLEQ905x/ojSzn0cyIMkiYJ8UFp5j81yMZlFjlsWCLYz
ajDo2nQ+zqjGH6SGDsaTUeOC1dD501SLkaTP+ldREwsQpD4Q3QqGcuVM45MOrfiuTLKrZfVSRlS+
tG78i0ufcxtgZqB9L9ONbZZyR2IzYM+0dU9NqxJMAHjbZjJWyM+5iJRFLTq4CoZCR1FnawMfb5x9
sVwL/JdtHLBtyr2tELlxuP/iW7PLirzqTkmlgTImhKDPdubhoJLt0cHr9CErQO3x/U6CoXx1SOw8
NtTRRL0RgWkO5qMeOfykfoZmdSZuWSRZdSvUImxxAlKDyIi5FCQ/yWROrhgas7ttXWNovnz5RIGA
JHzu8rh6BGqqCIDlW4djqL0EXmTeBqds73abn8ym+iBcg/YzzpxToBQLms7d2D4rLiuMxcdxCl9o
9nfnIYDIhkWAZOY4+oBG+M3RgX4wM7LfGi/Kn21YpQ+gkZOtL4janujm3cK0ovlnY9AdpV1cmdFS
Y9XDsQitad+nnf0Mrn4xBZN52efelSD29t6b5s3imLFt+wp86nIWMXJat16coLxD26QZYLn5TDQ3
etKX2KjM51ACjj5gtsq/Z7SnNt5otk/t8FR1eX7NMRdQeC7E9TjGwG0pBumMGd6pFwd9i2on+CzS
rmL6w0nRov3D6tBnuhTH8FTj/msJ7HTHLNM5F1b7hYrAvNiKc0KYiJ2JHdzX0Ks79OR8KhycsnyQ
T3oUr1XAWs8hAeC6XgQMqEBu9M8p529yk/WzJaC6wwg5O2mLimiJoBim0N90DX6j1iUeKYo131ou
4o5625g1wU19fxiGbAEWu+lLhDDOM5udz3FxU4hhJomvT4+TF2taMsVZG9gC61DEbypZMpuKNrry
qZc4GBsa0E4GUi9iIQKsI3kmYMk+tExH35htI9N7prPnOdmjXSC4K7pzHfj1W9Ev1TN0ATUcDWxD
Nyc2P0YMNH9VouEU6LtPJKr6D8DmedYoEHemQs+ZZjEUdNG0m6BEbau+uFfzQBh0TIleZbV5M+n1
P8RZ/6FDoMz7WibvsqG90wT4xfSk9o5FLLIbWxuXRehQDPWtznK1LVBlMocKOQgDcn9Shfc1gLp/
kN7wwTbiRyUR3PZEexwir6Voi/gzysmf3SkILszpyRBMdUqfJI+OZQ74Z3Cm4VnjLtH4Dj55isZn
liXPFm5DBiU2aUOQ1nd9dML9t/da2/vR41Pwol1W0ZtaL1LX8kF3O+YNGtM23hrMgz7lTqMuXs4X
3spK81Onhh6RmgwuQiPv64llPuTGUNzI5kS77br9R8mXm2Zv9oaYKj3QPqSkmmP/VLcx6ZQ6rL9N
jIimxDKvMgV9QMSre7bF3FPIeeg7W0b1ohDfA6RCH1taOKwGXDLR/AAybK3Hl2nyqovRRT9H2kEv
SZTO+7pEqBCu/aoSjWlZE/ewtq881ULinH75vjGOWyFQdgKVsTYQ7vpD0y2ugyQVH92ZfLDEHoAX
R4P42FjmX1e9mvMdtLhpr4jePpoVsvC8HIvTpCfMAkX8ZepF8jGvX8I6rN4GO4pftNBoLtL0OdTS
eAR8cKhl9EpXZ7q2IpTI80L/OSsj+Wats4iejOAhKjchvs9Xmc/XLnR92inZ9JpVdNowmV1UjgiD
MkdctI8lKg5V82mOGGFhLqjPeDOHg1L0HELUbIAF+nCf9ZTQLiLscpGXzy6Q3AVWib8kL+/uhA+y
FExyJ6TmuwGw4J7pLopK0lnvdlX8otUQHBrbRMFga3FiRc5PgsXGw1gw4I8mg8MMK92N2Y1EZ4fU
sqytp5vHgn9TV3pgfWdYx9ByuseBgIAHAq3st4nZQ9cH/Qsv7NekVLidkYfs+kzqY4kM7UGRY3JF
9t3tmGoyYI2U95ihKA5gZg59dBliFrxF2//i46RBGAOunJJe7MuCpEU0WeKJStd5oqzssfy4l8Ig
vrMbASU775NLlGoTG+qV9RuIVSOXB7dmfaRLamw9kyvsjjTKusl/74XZf0RiS4nrF9Mzox3rDrab
0BQ/vWHhcJlATl+U11m39cIYLIY9eCDpX7CPMdlRNeFwCJL5wmeVn1HrWS+kVyXEjTzXbSQuUTFy
TLMoazxfvM7Why407Hfre972pHuF8Zs07PgRosj76BFOkbt+hb9N6sdetfoRgP4VB2wUnkHepASG
0TfYlxNL1BnjK2Pi0ty3jWpXosHFzGbOyqLtNm6d2E+9k39NQ7SXY1qLd3RSEpHdh26gIkk9KwZv
PKibbMtH3xmMRwoGREByoMczp+pixca5rfnkgaa8e7PVH50B4mzmD4R3jdZp4ZNfaNnFx3G0in04
4plR+UxqJzpQGiekrI2UqtLf2XHUbCu8c7jN1JukK75h2P01d2zA1P2T18lih/Ff7+aWtL+6eyEK
IdiODum9kCpIjREu8Lj4Y0wMzqUvOkimkzFvOU8EB207w2/D5f8nmv5fiKYCXiHm0v+ZaPqx+yr/
8b9+lh3t7gUI/dcD/sKZWmb4T/jQwcIfZX4gFqOs/tl2//EPOonOPwH/2UDFQNaCrcXjyvC0k//x
D8f+pwnQgBg8M/SQKSy4l7bql5uED+vUhGTA6cj1wR78vwFN3eBvrlYzAGohsMKbHtiG0BN/c9JW
DTiaisr15lkGypgsJrnSd4MasNh/bXp+j1Yc91Vz/r359zs4+YHTvt/vMV/ix638+SmRbvDQhjCf
Sr+ng6rDt6Fy9b6vnCu+QjK3CSmWHFuo04OrUoY+E24doNuZf42VkTyRpqQo0qbk0I5Zuq+U4W0M
xFEP3hgv1nJ7OqR+fC9oGhAmkX6WxvxJWqnPAkYnVL/wkTNNg4Cx3r5A+LIJHQAeecPMt+iRpLWJ
pme1/idBEZbV47ppWFUwf1g3nWLOh0swc0odIoImSaXw/noAPrR/vRX/9jTro/7tXVrvte40vQC7
Pdh9lAYMmNYQBCvDU/Jp3YzQfe0dR766SzrCumu94KxRnc2y/Cs24W/7HN1ROqw7c4fW+e9NZ81a
WB+53rQ+/M/Vdd+fP1OuD1yv/7fN//Nf//Ni1q04qd3TlKjx1GlVn80gqSGMszUsF+vWnxvazPxr
35/7xS6CUzyd/9tD/ty8PmS9KnOO87SMTFJr/vudgQrPBO4tt/zbM/7euz7cjX3+zrpJ2tYwN/L3
i/3ba/rz99bn+tufWq/K5UtB5BRxPP/1/9SAeGgsL9dJ5iM0aplvoFmBNFSul8kiY9ZOyrdz3YTv
tWiwm3POgPOw7vp9x3K54c9dfj/Heu/fd1pu/nP1326ms8tf6x0SMH5vrvf629OtV//nm9c/8W+v
kr5MTIY1hfFDmNOnThd5OLKHv14h6wpy8EJt1FvVWYAI1utr2ON6p/Xu69XZkODsX9a9644/zzR7
HU+yXs+Xp1+3/jyyXEXifx4TGL330Bd2+qBYZ2LEbM6dVSpymP9s9lGpKADt5rzePrJQ2tZuSCa6
QaGIJFJshx4tNi2kYZs5z4VLgiFK2PYcIaQ54wy5+tMA079bQFrJuMEXgVg+WFJufm9CM0Ynz7uZ
PZhLnMzvzXWv7PyLk0JGWK+tF+sD1/v9ufpvT7nuXG9e7/jnces+igpsMikjWxDOTC8GNOUDyhrm
tuoys+7gSJGjrHZ9xp15h9GDg/h6IdqRgzqZHlxCE63P1tKFqDgXbZx+xIcZJuPZ8SPvWM7/yd55
7UaObdn2i3hAb4CL+0ATwTAKeSmlF0LKVNJ7z6/vQapOR3X2OWjc+9woFJPBMGIYknuvNeeYMM3m
+rKo9RO+eDoQQ4MCfAu61LVzk6OKihLevbm+723tuti2FXSKUecx4toyOalQFTQG6oQTe6O8qklN
3xmahx81tbIPo3E6MlWejpku1bt4kZ7ifBpxCIWtSDkxeLJ07b4lPM+pmq47UpOhvzTWMZnZ3Myb
GpMx70Jm/uxgFV+OiTx2q7wARXlK9JOjrxEudAY5qzIk3WNd2nV0zg9S/6Ipw4dikoCTt2F9QuNK
HDeySgfBM1cIUUE6Ki2PAcHEOoo6v66X9khPtD1qgvHXWms2qg99ySEKl886biJP02H5zS2RONl6
8m4rEzHhtnrdGFMqUsZo2U3rEbQtojWw5npzW2tmAUdhrhJygE/j270QNVDtSD6yjGwGPAUe68h8
uQbbuEd3TFZANXIIzDmAfabpFKcJISma/k5G+fT9Q1TWb+7689vWtm0ks81Y13CQ4eg9CSVRl+Z6
FFQzvAKtscbMvt7e1mq5p7UxW83smwooIWOYiJM21m9YwehSFBFRCNvtyOSuqQ74VkjrwcNudKRh
B33tzmTkgrQaBWK5FnU6fq92hHX0rXyIlmUXjIQhh/SA7LASdQARKy4CARizQ/N7UfcHGGtckFfP
Tte0JiE8C3YlnDprZS1k2rbg8kHmJmCknTyFA3lC4cmIxpfm+xa776OIvi06tI/Tuxnt8U7QXqEo
tbxkvvC7jPa0OQGkkmzJTzH9RbEsvYuRjYc/eugjE8ARf+5/eD+V6lJjp2x94g/AfAyUbj1jiD2k
CRqRgbPhF8xBl0so3kmzV6u/+uBjyNeXThpHoWtTeNnkdmuWAmpyEVE/jTbIp8i8p1Nv+lm4iwo3
ITmo/BHNh3z5ktG/UXWqomM87rTwQMKvSLvHtMncGGi3jCoOc6qXCCeYP74aX3p1mLVnzfLAVTSS
3yQ3JbZyBRL7OUAqK0PFOKnpuYhuGvFAkdtssKp4tCZAcONcWPCDV8q+5eMkWRGusK2yW/ENQOne
Ogimo9Db+z1VLX0CInf6H80ELNjjFYPqdmVuFKT9MKs/z+ZDke3H/jUXYJqFd1X3S2cafzRP6Blq
RETDXouJcHWMyS2yA85ILJI+8W5dTvbUA3ANerGBeAmHo276bY6Owlc+xnDBwrwnZKxKDzLKofZA
LGgpXpC2tINNIkSmPMXKy0Jk9h3hEOjxUMKLRG/8Jl1e/NG8mAIhy77ym7gRifHarXSTt66Q+YHm
6ZEXAxJAa4CZ6CU5TZY33oaxKz13N6hITdq7TkpgOf7TDs3wYVKofRxQsWnNV7d6wU5hecNkXor9
MiB+82zKn8nCkPq4NITlLGfRuifvvdT3ZrOPlmNj3CGxTuLjsHBcoBLKEjtJf5chSIcbQkmXE9lO
fN4JeYfhPuG96TZuZxSsmss5DAOcPUXHKnRos+t8gQMMuJP2m2NW1chb9NZGueya3VH6XTb3RXqo
8NCJ6wfG5ySsnm2KyCS7GZS5D4mAx8VBZoLUnBfr3sv+pE34GXZlsUMEJBC8YzlFchMjA7Lo+TiG
CU7WlyZXPFcPmuBJ6pOVHRfRVyO3RaVDYrU74XAsTzSWx4ahw3nVobSNW1GrxDRwpghke9M7wSEY
AnzJQix838kHCkv2MBCcsJuT3bTnbYakrGiZ33eHkWoqhfCv5F0HLzZMZErtZdEd5YcxPxv6TnyS
BVcV3sTiJjZu4x8ahp9lrw+o9BiBO/kbfdqWQwHpqHRXEbgmxg/LlNsL4niOWsKKxJgYowgbyo6E
I2N2aNaP40kO3UGzA8luACiHLqlEs+JgE+iEc9J80itOQxUIzFNvUpRwm4SCur2gq/pV0ZF5NqlN
eMpFj4hVskGzleQrNYwgUYPvxjfsIbpBurDdr0W3PdOi8odA2B4nTiASNBtql1dpAfdEjpW5fOYX
fswk81yUEwIiv2wxQOxWzE5vI723Wz4wciApWmcuLm7CjoeOhihmYLs69T80BRmJv6ZB+f2D/CtQ
vLTx2TVjwVuj2pl5aao9+4R2yszPSNF1xbac8Ll6xZ+mxnvFOmUnsSe2cVfKj/SLOtGxOBVL43k1
t4u76LOPL4vl9v1B+Mj4uupOxCqDc/6CohyCNGSl+Ll4BRN7jG5VAsC65QGp/rIKQN8VhQhcty97
RBaM4Tyq6UONCv5Gms6rJS44hdhyq+e53NWmZwgnC7M+qhOav/f4EiTVF9BrV/ac+d2d9Uqeu/Wz
fDFOmepPvuo1j6hTK5Ct98sppbQkedOrhf9g3osF+kyPfk/OsSy4yQ9ROeow0Qqcw5bfZlzrnACI
eOSSzicwCuboO1fCE5bufoF4fZzxjzApbT8s8dw1XBholNrKKvlHDoFumsArh5AztXx86qOneTma
qFI6TFDJkUxXQ98X/WOY/B7ntwFSB/NJO45eczwnQ3dDtQztvCNyQ9wpgyNm+8x8QFKe1bjdz/rk
D5xZYkRAblx/jNVZQqWRgtlY05sa7OOQBIAjgMeNwP3apKdSucoke/hlfrCXt9GPWD3x6iAKAhuV
D9g8eJPRk+7U+/EB/wCCt6XzyFfLertgnu0qtUemcfcpGTaVfRSjvfsk1rbuEBvnCHayww/YuD81
YpVeCVjV71KvOaj3CNyXHQC603ynN57yHvhdgjvcoWIGrMRDvC/+qjgdvIRP6LDER+OCvIA9J2yF
eL/XyXIDkO0EJj2rd+avyg9vwpuv5rUXbA0iio2iqqHkBliCXyw3BA/gFr587AVEJ8FAt5EGOpJN
UfDhp/2FtvonqcDuIRJt+U65FL58N3NSYADwjMmAI6Z4TV5RcILhaV61hyHAv20jLZ4qL3iCtc6/
9Kh5KClW7XDQOzfdK3QIaCZ5g/ycxTsz2aOT0QIcDxiebLSLkWsxhCpdoJT4ZA7EoOYAfSGnvLd7
NIne1NuiuA/bB6ZLmFiCBYXKbvbio+qCtuab0JxG3Q3FZTkq9Ksl9xNft4MeVvbINpBeUQK643sQ
OsoZzRZpf3Z7EX4CFMFgHdvtR8hhkB/Le83P78Xn8JjSFeSSYOc6rd8LurLyudwjOMv38b35hjyL
+6TXPPXgAy+fBnvtQWohGz4qD6jU4P+YDNsctpEo7cb3KKG1zkair72KHGGUiZg9PUtPGHTo/7y0
F6hku+FOO6OeG+7SEzxIlx87hXZH5UNztDNC4ctw1xyC/TtcquW8nOuLsjOhHPsE8WIQ8G44vHMM
FpjqzqCsmickvWjLdgsDhLl45BHYx21mOmc0GG/dQRt447NnHoPje/sxnfPLhHadQEBGH2f5WJyp
8S+7ls8xdQQvcy2bODo7uQmc3OYhLpbEnbWTneSuO+i4PJ/SS/Uk/IgfJrf/SJ4sO3lCfPm7fhm9
6qDZkG5S0vxCasg2fYsnGrE6anUag/x6yF1bw+A+u1fOZPx0+IRVjivE6aAz7ZUBATzubnlozmbk
QCS5CL7mGmftCSOeGzjF3rojtHBnvAk8F7rpDR7G5a13ZGeyBYczlAjRytbfBMXHeMvF5S3nXe3D
PYOSAyoAu31Jnrrz+Du9mPvhXH8g6i+pfP0Qf//IL/EDaX2/o7fiV+6LfBKrbeWknfobS3AW2m2P
xWN/Qwr6rn8Xn+N7vXQgDPCz4qCK7Sfxq3B5IF6r+RlT42Q/WZ/9OxFIqkdX+j73zQ/1uXmbL5wI
OUGqH80bxAZnvOCfnR7TU3qSn3VnuKvv1efUI4sNRat8w9JZXIE/8IlkibPPrnUKl1qhdkb/5JTH
6Mf6o/OF16lYT2+AyTjD1e8qqzex3bARFeu95Be3XBKP9Re/1fIZYNJhOSW79pk+BueY7pVWSnnD
1Sn92n733Stx7ASfc3XhKHKnU873lbjQ5OFgQSSMS1Jd7K25ZcdfyIu6V+7jYIpBcEqnFanAR4Nt
jgsWHxP6B64Zn8tn8iiAM0ydAHnisJNEW533GpFm+LqfhU8RuCanUW03HRAFcrTcoQfzp8PEFzJf
pl/NG9nEhAXt+L0XTzS9lJ+hbhPN/iLcLjtpt8ZH0kCVMJ7Z4suo/Ej34iE8xAca9oU91LvFU47C
jXLTlbFnPORfM0M7EK3Wr5SsxRDrxmqxvEtfIXjp1i66nx/EvXG7nPv5Pr1pTgwptCnlWBHfSoeI
VT+4+4rvRz5q2t2pTSj5yFD5mNzG98vrtJ0At7NEwOiWC5Fqt8/lF0GUnFRQ5X72PLG2YZXBWIm5
DH6OyJgc9aU7FO50kJiqfXS30Ho+4c8hBRofLCicH6w1b9EP7Tzc6tO618s5TJz2YUCujvQJWfuj
8So+N7dpRfrxnrgOxgfv0mf9zi7iFInRN3wN83l55YI4fC58jcRLF+vJmBMbQ4TxBoGHO3uY/rDe
HWfvc/AZ4THXfFAu5EbYtBOdyAm95pZzKZfJ9yW/Ged9+5zdcsrLbscbPtfUFx3sqSfaldKtfIw4
QhkCOdK7eMhQkZ4tzzxw4IPyRmDt1W7hT5xu9L11C/rpUvo4wbSn8LXZVe5MvcqOOI29hP4n+C5P
20+oy/3pXj8PNtAjJ7llv6fakzhJQmDaMRt7hZ4Ufhq/lrdudLRf0pt2a3LtTnbWpXhFAXjoTkjc
rAcURKPh9cDh4LXcMRykDsOP9nnyFU7PzQGSkiucpEe6pntGqLzy/s50tQfGFOMXysb6PTwOp3K/
+DSzOE/4uQ+RyJH8ZAf46z69107FbnzY4YaRXont4WidBFd+Hjgy7zlmgxdqi3yB6hee6CL2xJf5
Y/6o7pqn9CG/dGeCdS/GT7J+noxH6RZD0XIIjpiDL+a96CVu8vaZuMLDdMIatlP89T+ddFfE0dAn
XuSP7A7CSlIREesjc+7Q4f0QMx+pR8oQCoWf/cOMbrjSiC9oMTAWMi4+6sfUi/cW5d0D84V7DPCk
uK+/WvnZkuxsx3m6BA31hFT3QE41DnkZ9pLxJWL9N8P7VJ/5FpfONZ66JwvFwVHnd9RwxJYP1is7
8RnuGeAnybDbUBfpwMBKl9eUlIz50VZ2w9/Db2sktnlbfG9rcWChG6JWQP3JXBsK25q0lqi2te9q
lCn1u3JM7pmFUIRS13LyttgqUdeb21o4jwRxrjyPrQq17Y8pZmuQN3p6Q3pMxwUzYQjmIRjxaCBL
lzqifCXYbMC3Tq3wDikqkpZhR0vFI3Er9mexDI8mR/W6+7Ew+pKRlr4ohrcyNfl9k4VMgNcFUxdd
FPRDCD7x2KylvG2tbRW8AsroItCvjm2yVvWlbO0rIHr4azXtREjg0cjpMmvLQxHpOF1MKpjmc2g2
ubeEChWSonj4Bm+A20NmtII3ZqW+a1Rqg7FOxWFjcUxjNByjSGrdboYR02G/WIBdJhEj6mqC2VxO
0zooR1GXZjczOMfdtp9UtegIiAmxw1pKNFaHFJEUNHQGisIJtxZuqdGSd93gSRbYJyVU4ESVr9Ng
EGGazrmjWWsvxVjbI9tqP+mUNGKMIPlW0t1qvFtdd1tDpE6zbqzrUw5Pe58olL+3BVoBgFlrbvV1
WyX0sd9E4S4s5oGSClr/I7Y98MXrYru5LcSKwhXmSYOJAnXQbVEJAqTfbVUPgC/2OQ7HtS77XauV
F8xpqzyXnUG+7gMUATuy5rNPa6V8/s81rQ+pfa7btsUfN7fHbU9Lt9DyvJjfJRO8pN5+pWL7BR3S
obfKCSDtOVRFrjOdhPEeOefRai5ZV/G+0MQ1x9kSm2MtKdM+KZdLjhgI1LaLZZszkUpVvFq7NlNL
Z29bS03rtBQR2Y3LdFeKeiF5QU2VEaKGMZwkBU5H3RCUIoAhW+SqPhIHiY7U1F+IEOiBNK23tjsg
GRtuHFKz/9vG7Xnft7fVYfKswqhOSIEot3LCR69WYohoqB+32hqs/r2+bd4WBb1KoEYsrjev99Zt
QMUVftH2sOv271dR+oZM9+td+ljcmz3MJpK1iOYWYwmBqqjdxBZd0NWuk1JlAMWGOJyPl2MwKDka
BXWQPUua3soMY2NpqcRX/vO+bS1c48DNBQaOvT1B0etW9La7tkUtC3xpakswdlkNsrs9aHsS1Wsg
FtLWRlxfcyJvfHG+X+q69fv29oTtqduLIsDkMrytXl/v+5HbxuvTr8/5fvk/Hz5pMFGbZnj84ynb
HxwNME2gokrskbzLP176zz372+1/uWfXPw3fLdvLVkLnef3ctj/9t73/27v7Xt2eGVw/47/9pe/V
7QHfb9DqmWfqGVXb6z7/sePXO7a/bLTxP7+8v/3l6+fxx5vZnv3f9uD6J5b3pVOfadO9tWtTo1hP
/oum/bX4Y9sfN7fH/bGNHgB1rT9eRtqaVteHb2vXx2wvUdY6M7DrY653/6ttf/6Z7SX+eNnvxxjK
8tDRb9v16/szt15smMxYMtvk2K19zX693m73/nGTcBqai5yfi+8HmlsXdXv49+r2+JJaE26lfv+v
XmJ7xLa4vsz3X7nuzb993h879m9fZnvc9S9tr3fdNq1dsE1Q87/ao/9BeyRh3ED58++1R6ePov1o
/64++uspf6mPLNKPTZKwECCt6Xbymi7zT/WRiMZII6hFNwHSqISDXtVH4iYxIlFAtpQ1NvRv6iP9
HwS4mZIJWkM3sUdL/y9xypIorjkBf8tvEfkDirjS9HUMLyie/khFqYPOhG4x6ScpCA5KkonnUe3F
s9HRE15MCltiTNlzrrBD9/Vw2hQ16tbO3nQ1vWFG+B1jShZ6nB22bdjg6+NVinO9WWIXHbpG87c7
i+A9DtQKRTCHo7QOf7c1ZV1r+l6hDeJfN1/v27ZhAUNjcb27w0W0r5T01KCuXKh31SQCqKGHQtnL
hfiNXj2wANDBWEsP23kjFUEhK3pD4Mm3XmM7HW6cuqSMvEWvK7+xRFQuufhUhNPkSyr+hUiITpkc
M3DU9d9D19d7Qxoide3M+2bfqO6Sa+JxW7S4/u3ZzF6lnCrbrEyc70Q+70MFlWX7jIJiJ3SmsJfW
ETQ8BmQ76+KPm1OlvC9tiINimW6NDEcSzEcmOkt/k7U6zSMGGpWOtGrzoW8LmC7Mkc0cVqEKZy3A
XWhYdIcSOWlo0bMgCA+e3LaqiX3lZ7znEmwAOA7AWtfd2PZlWfdvW9sW7Ee3a8Xx3lpHF/U6I7gu
tm1dWbvTmHV+kdSBX3dUqFYdQLJSKMqsPtDSx0zjqYICs8EkJ8DW157+thCZUkhlMvhTtzR4UavQ
W7pM2C1D9DitQokSUTddrF0sNdNRh3p61OAVr7ODIIjxK9UV1vtFybxpiWM6bUO6N632LK7zijhX
dqOhlP50GwJWPlr1QgdASgb8s9SNlRKVLa5q6gLicoyh3Uo5IqViscSjWiF1KUEie0UQq8dR0hBF
1NKnBTcuMRlVB+sIelvIfS76ojkwMGETBB5zZ/YRzqtVphKu8o1tEayzx20NTOlwkLKHYFFfjXkW
XJ2jKl6idcQq6eYBokmGcoKUhtgvDH6ZVtJ7VkDVP0Ec784CQ9YRBbidlqriCiKCgchMGq+Trd8W
7qY1tyYDX7VIR+oU66PRjs/kqK6PVNuvqX0LMF+2ouIPiQpCVOzv1T5Qd5JhiJ40yD+FVpn5iTaT
W0oGddekG4+1Lo1HLMKzW1UFmLmKsk0eQFKJ1o9Dn5EfO/XA3GL7GLRUqnbQ/x/+eO/bhT8MjGjf
BQ1T/FECT7Veg69X0O0Kp31DKtfDNNCon/QF/mSq68qAsz4WfjUDkeZCDhlqgafQmbRAW9C+dcTc
vq3puQZIHbwlIG48EzAHRQOhqXofaW7QV086rEZ+YoaOTmV4zgR9RsJuRXT7yXcBcdeUAOXlgKpJ
N4pHVPC0jbN9K9b6QV4n9osxVPx+B6aamDll2lVttv7IcepMKja3lcIbzEHjBb1CHTaJGrcetNE3
QJc066RPVWEQZwVnim69SRAqhKU8/CAxpDs2YdUxybCwOk/hZzjzA2UYsnhZp8c+TlU/BeUNeCUG
VjW02r7LJkw5TDSVdRGvM9BtbdtmjhLpT3ryczv6TYxbTCdTzgYLkFZvQIJNoBrYyEBD7RGjibZr
RcJdIqmDZzZ0pb93CXO+Xw+du52Dtk2GpXS2KkhA/LIPaRU2KesiNYnjoO1GJi8znqotfUDFrrYp
ubbfwveqWhsktugDqv1VIJOW71aBWShdawKpdTfPoXzotzntZI2q22kLU7QVC0v6wiWqOEPIYj8f
U8AbsWLeWVIlM9FZP9kUdqkqn8Z4CfFYhc+6fL/kgheXdLe7PAIduCpvtvPvdn4rIvHEPCv5Pi+b
q+s9yOGCGk1c+KJUCfSSx3uBXuYY4W9Rq+omJptuDRGkgR3ESJgM+tJKUzJpW+LQbSajdrWkIZNZ
H/d6EPdHQWxg0qxrSkKv2hA63LBWRe+Rr0NaJ8qRyGl6uxnI/a8aqw9Iv6py5vVPwc/ntGcoX3Oq
SHju8uw0RuDLYTysk3kNaPNxSmAE2tvqtoAxynPWBYDjxAt0TptNSGdv0jvLjmbqAzbwGifM1PKg
gPY6LWKWn2apz0/9CKq4FAA45B2SeB3yH3pKTh4T/LwDZgIAtusJpQuQF9b0ApTcOooiZ9iQX9FO
TfOHou3duqPXXZvmfTFiUVgyGWYo9QrCOcuDgaLEktdrwbZt1ivZtTIalvnIeb4lCWwvidrBKERg
K/VgSXgyqFMFVnVbZKNxiHVA3ROeWajeyDVo6I5zQpkZmqCbtHQzAkULPRMTmCnTPw5U2OI86pRU
8nAiNMCuofZawJemijZMWApr7jzfT94gZtnWtkXEQGhP8B9sWCfvlhGObf8wUe5PdPXSxUPo97WK
zgYYR3a0WjerOQS2RWFW1D6r4mWThl6VpVd5qFnlyUEj65iIAfSp33dYOGoKp8uzr2bCeQEvbuWh
c/6CmJkCB0CvIT0kJek+kzF8yBEzmH7NEM6G1zgsP2C8V3t4KikZ0j1grVncT6rkmbPxmAP73Uvg
JNx2No5xQMd0Gl8yLZLAtSDoS8fXOYWSovXBGebegMip8UwId8cUE7cUgVxutPo1H/SnNKD2Fgkt
Xplo/sQp6rUoIkYORsqb8U0HRHkvR4RzmyrBORVVXy22XnIpPnfjMlPNVnbI3H5jDLuU86Id+kD2
QETQgpXi5aWxwo5Un2GnLEmwCgmBusewdLMXo5vyC32HXJnBUcYZPaaE5jis2wsa4LMYl8MuDqN3
o+xquL6WpzB+8gZ4oajLcj8xFjDwk1isI0Y/wzq3ywxK+iWMxbKlASXoH1VJAI1Q1dqhK8GwdGv5
fko7+a6OdFBNdB4EQBN5dRvEI1kC3Xr1sbi0LINOa3gCiE/s9Y7hKtzcdEC2NY40AVTIazLAqSoe
kSEuk/TSck3CwP9bXws+0P9w0Cv6bsiAkjRooYJFn+019cue9F/SwL+x1T1JawJB1w/hPkRR1xWD
RLWMQQa+F93LlxhzcEfcQ8tBJ4XktRyAWeV2FtJnisX8fWqVH/M8SugzcjqZEEEmk9BdOYMHPr3X
WhmdZK05WHM8ck5rS/rjxi2u1WLV+/HxWsGHWWLF7MiqMIyEnl0ORVi50/M+eUjjfCWWZNUOayMc
jhmEjiZ23gSHh2qpXU2E16+MsYCBw07QNCQhXfgs13QA+BFA7CiIhOjM5MBVdVdQ6iJuXccwOqlu
tBgxDNjibSgFrGNg39gFiJYN+h9Dy9wcPjoqo+Gd6Ap1Z0W02WCWcIw+jIQt+WppvlHZRT6kqZci
sohGuNERsWLJT4GiT3h8ep1mTw+wtpolW1ToOUiLBf5nvBEs9nR46tcWQnyK9K50ONNpyKBRzuCR
elZNxcErLfoLphVAruUd6JjUKVPitfAMlM40wXLT4vbd4H+waB2kPk+rIogwifFMrlMFUzo5d1rG
kLSt6CUJiaOMyuID0r6fwyhxjTUfopEhnmjWrzZsOBGqI+0ZYESIqQKRXHOShMvRnwKdOAHiorS+
H+0sh8YvEL3ZGThAqn5C+ke7DmrGPptL+G2BMbtRGNyFZPQksBjHfHgsc+2XIACEk3jjYmvulCzx
Qqt8DafiM4x6dnuENlgvgmX3fDG2bESfRJuAKhj6N8w32Vqu/xhq4gGZLu/ofPwAi84cCvaJ09GY
AWNguJJFuHyVH6SSgfameK62GtG8lqcGkFfw7EFn88lVQQB5c8qP18X2oOvNYnvm1trYNv5x9//n
tjxuaLJX8TRHwJ4YHWG6KBnkcMWViJhjtrze3hbxf65tN+Ff/PNunMf6ToaE26zi+HRhhLKtdTqg
PtgaCNj0GyFnzrBt3hZ4bP7+0Ou2bU3XW0Zv11f64+7t5rZISnoK29r8SFJk/r2+vbgooF2dEdn8
8cDt5vcf2Fa3xUB8B8NFVSe/Y3v2trVk5LxH+H5YMGt7S1W/JuvUPt5qbkEbu2kDqDPbZtvbxm1x
fcx1W/nt1Fif+K8eAywRSa7QvWU68pvr0/54bLpNGP54/Wjdpes2ROewcL4f+S/3rLeUGDVvMf31
oO2pmSl2u5TeXYUvdfHK0biTIAXtitXpMKwNjOtCXwdc2816pt88BqgQ4m2sNVSrK+B6//ftf32f
+p+vsj0ebnzuYCxlLqu6AWNy9k4XbXTtOHa3qXBWJOl4u60uKmTEboJxAx2JseFCR3Jbuy7itVV5
vUmnAZux0fjXTdtaQZiWo7fT6GzWpOu92/P/1TaOGKrX15e/PoaYx/uqKpedKCjSMcoHFk3xJeg5
WPVKMPf/W8LcLI//UwkTZyO+xn9fwjyU48d/KWB+P+GfBUzxH6RmGDCzVcUgyPev4qWl/0NXZR1w
poFbXCb9+1q8VP7BiJ6qv6qQD8vzqDj+ZZ1UxX8oOnUmrJgElxrrs/7v//kvQe7tH7f/HuwuYRH8
b8VL4lcVHVenJdJ4V1Zr5d9Swee864bCiM1jraSvUyfZXUOqZkvccV9bXJWD5MWU5/hsCu25jZf2
BNNsgKItfwiJAp6inrN9UJU3YbIM58p8j+p5PCjMFtL4OUZD0VfZb6Io6ZXP1q/JeO8aQTqpoCx7
TEk+ACL5SREXb6pM5VSJzTmmZXfpx+egEdMDgXrNDl/hk4yb9H42qrPQTscZ/NwxBsvh6IXAXBDW
wTEdzUe1otjadIbipvmemBsTLomBBnkAdYt5faf0QoUhXe3QqCqeAGXdqSQjPhSpwRwj01/JyhJv
qbCudJbMq9ZYTs1gNKijYQLXodzXhf5l6Bky/Gj4iuFBkE2jnRlETrBV2+d6WsIdMWUQbQMCrdRS
EU6qSije2L2NsSJc4p55/ShHjjYGRBdJ0zPcIVDh6o2s9vmnYukEjsd+WC7z/RQUIhaf7oAtBXZC
ni50FuVkH8zmUeoQyIYDosdGMw5mXeF3EQJw59XtCIsnVhOntqbYHcyI0RTxMU1Fvps5yjItynk5
NaniqxmIMvRoNVXPSfMtkmE8JY48K61id52B6EImn+fewuo5rkHjU3FRhx6Qoc4gtCne1aZ9nmWU
8hS59m0W5Xsp0H7VRb7yinTsZ1WykrpmA2Kxke/nMdUPZXrXtY187HVl9KTloc+l+tiWXqJjYpA0
ZKRZTOgc6DeZfDWmSYifuwFJt6r+VpTipARjdyL675xMgnUORhKuX9KuQGViTSTTCKtBIfpUR06+
jUy9cUhl2s/aRdXKfAc6dPLj8ktg95w+FNMdDENhLyb9W8GMwoU/RO2mo3RKpudBlqXTWIvFoTXC
zEuUpoAmkxEkCI4XSYXmDIPxqyjXACBVHjEvBL8kPR59Qh5Vzu0m12quQ+vkq3MqwbjXigFp6Mis
hiROaWfqw3sBqsnP1O4mDZfyFJDnRrxad8iF8qAZIZ17WffmGRtPSaTIfFuFbXivJz7VOleKGqyR
/MD2tbSO5swf2pqQPTemOwhyQDhWdU/TV7kZIDmcE+k3YQDZTST0gadRm3HIWoIyTMWxMlToINJY
nDjiJhfM8ylXq/5QWQ3Mmi5+7UmZdNRUByto5PpZLH8KU9vsIfW/hXM3kqaZLcR0KNGxtRzGZNpF
lLe5buKGMTkvxIS8KZTR9xmVJEfQhNsxV0nvKjqb0uycRCKhUqLbD+oj1r/iJpdgq5m6Dk+COR/0
GyaEc5E6qtkZOykMHAuRhNPNreZrXb2jJ/xZ6INKiHKGnWTMwj2x8TDCaQ8bwyWcKDHP78DZrF1L
PCfY+odm5MSFKVu3F2DJshmfyE5CRxvwq0mKdxBKsT/S0LGjXHFzWc48sWzvM3n5rQaia6b5KYwH
r7cmE4WdiDIsPOgkPzhyUAUu4S7+lOQ/2W8EdCnQlBJqcEGF0DMLhckfQa4Lnu2SPDJwNC0l2/ht
QoqWBi25XDkgy2ExvUmMnnNO2rY+EwWgZZhWUYGg8myr2XloSsR/S9CnLrB1pLMPYY03oijig1xl
t2o7orfS9J9DRGxSJiUhhaq62Gl9pcFR62XCz5HCdhkZhXpy17T64FlZWnnqGELFYNKWa6Yz6oLp
J+otzP4OHacUOUMZik4fMLubhWhH2R9XRP6jWpp0x4WqdnKyAmwRobJaL+dWLkY3K5fFE+ZfWohh
fUoDBFhrAKU6m+6sN+/6xO9HnXiXNdIgp12M1/yLyiR5VQUJhU2Xu8hZ7IjQijPQozV9o/hZTtaZ
KVZ6SXuB2qPUCa64kr+D/hADovPLgSmX2pTWochlpD6yxuRZ+FosGUDKFFH1ncTGVcav1ADhO0/I
7EmIDV+45u66idDmBpaUCK3JTeb5nCQR56Qi/1R14VkQAwLDWuB32sKgExNgJwyvZGh4gmg5jURh
JWskA+uQfIJKHz5a+fBQD4W2WyYFH8CaNDr0tbKbosGAwm88zoHY7sxSYDLaivJt6mTDy6yYwRFK
FdYCuLTuSBUPop0074NWzS+iQSCWIleap7Yt0X9GQValutwB4e48q6/PUtDy89GQ8zMRnu9SKS/5
sTccGwlcGgANdhAaQEdUaq9pk3ao+zXFla2M1MoaByM5nPI+kjuCKCu/jLG3zP/B3nk1N46s2fYX
YQImASRe6Z0oUabcC0Ll4F3C49fPAtTTqqpzps/Efb7REWiAIksUCCYyv2/vtef0M0/C5SCRGdko
2lOvjrFVMQ13Onu6Wk5ZbTqH0PISQ1Xk99wTYP+A1kxfJN07nCHVi65DRMUTG+IZGapVPQ7dptWR
STrmjAWdOG9qIuDF7or0KoqRwddvdr2jMGOVl8wJxNkimHEdmDX9Cb4m9lDE9zTIYDlZ16kki9XU
6k0dRsmZ7I4AQsmhg69DW6zB/+KhJ+POTkm3z/eiHBR3dOoe0ug3Q9yjRAYfs4Yvd4t0N9/UAkKv
hvyM3LiDV0X9aogQjkrlenuDfECNZDb8QAZXLqUHANHcgAkGASFKSVPJvlmFprxrS2Ee1JMWldoh
JH90NUbBM10aVKCI9Shil926D4cCegSYNKqOqe0YF9sH3B7GsX0nyg4VKUFrRB9cqJ6z8uuo6yUF
Nr5eYdkXeXZfR0wDvIT8KjjbBFs8ySgMjnqDsFmDXEx7ZkovLXE/I9mphHmOiHWHuU8wy1YWtaVM
idR8olO4doOSKIcJity6S5XC8ECgqV86tDRDGpBKoBADSPndbOivoYYMEkroy6PLnoCITGEcOL8+
YOSru6dhbvLIdhxWAH2QOXqag5PZwf4QIg3PuMxODq3ZOEE0Guc43aySVBAGsYPe6Ae6quNp2Uxp
a2xt4b2yzKy3IJG/adNcLGBuAFwimz/tVKdROVcMMntqcTrSACRbaCNCunZu5GF/A8Z1jsmmxaoi
EfRVgvLyKiEQhsSnDsoZzWw90Mat0TRfG+bgUMEQmS9vcqBqwtfRwb8yNy6H1kbl3AHgsOoXlTlQ
CPF6AyZ68QE+7+K5M73oGA2apnGBR3M5Ckp5wVWu7d6ljMveH3rG5bGMuGciZLzDu36xnjsxy+Fo
WtoxQpbNKv4cSprHhfdo+WR2V76fHDvGk7wlJcDOkxg7oxNsC1unns78dWeI8mF5u/Rw5T5MggPF
sr/0tYuq1lqQHMvusnEIziBB3fm4GLoXLW1XBml+8OevPVIZnCmLgsmDaxmrXO2X/DyxCJiW3Vpw
ehM9xRU0N25146PRGXSw5yZV1xlkRy+7qY1iupoqiWmIjzWZO6CIhAL0iMt2ecAQxcPk6Ok6N4fP
iziV6/MvOe1yuGzgAZZvOltBc9AxJww2U09G9dxitDpRngjeQi8wH6ox+aGXdbV9fygpVQK9umWe
9bfi2F5Oy3KuatO+2Ca5TOZzrprpRCKCONF3hlE+EQvaRmZ4Xjb1vFfLnxXBXii1oSHD4itXScAa
pcirDoTzgCPYcQ6+7nan9w1RQz1CBoBRiTe9ZFqpncow1E5pP19zEd/PCsfxNHehl43sCCfVUZOm
QBtpHfXVtA9r96DNnUmfRtnbRr7v5aJF0TuZYjtQBWpCJADLxjVyhkvpECXed4x9bY0xs5jrvkgQ
kAq0V1+pgP7H1Ga4J9WjB4Zwt/ywm7/sFqGBFPgxjYtgqlHjpgOB9UXGhHwePZx5iFDzb1v2jFHS
MVuOuyb4EMk+2C0fyvJZLB9Ul9BRcHL3CdAjmmg/ZsipsGy4BLTt3y7Q36/fuqeIW9bxsH6/sF2c
B3OT22wrUA5vjAJGDZp1pKQdFBMCuZwQ7uO/ni/wowhvs7gNjywn3k7B8lcuf6+ITGAN82lZHmPY
JgqbNMJsJAu5Ixcv1K3v6BWwbA85jIXGuBmsiF0hs41tKubeFulDaKs/1zjLpNk524YwpXEsXrS8
jdaxJL7JnCYag7L5ofOpSHySQ9qPn1QCQTyVgbfK8xSFv/KsjRobnCt/bwZPkZkN2rFGMeKJtN06
cExXCn26WwzkWGH0I4pq03p3EMivoLweFD0HIpu40SMYD8BCQoZxjqIWj0VTPFUCXrvWshYDZO/S
kV4ZGT5HL78burs4z78ZrvFBD0CnpBpBWX0ffcz0D3FIhziV5aegyz+Z8DnWscVXwMjiqwrz9FCI
4abTyiqqmACf7BIFiJ8zpFtMLayPbc3Kk/IXQ3td79D2RpwvsoMDEnd6f5xjurtnuo8l0YDNXWP1
8hCkIfS/ERMZE1Wi2WAyJBEyfkDbmJ+bYyvdfG9YeDTAtHqZfI6tDAtWEp0lqUhlgmIACxIIh0e7
lcy+ZHeqhbhL1bfBvMnpEQl7tPNDjZZ+llxCe/jKgiRbR5p21Vq4DqaYI18Eq3VJrALRDthFfbAN
c+xuKtVTHNg0Wx9GmXz3QbQD1sHvgkngtW6ZrGgjrjK9TS7SRhNON/Jgx+WjpH80L/VMbFiGxI1m
F81D4mbMEwYLsy3dO7/P7tqiapn1dXf68MF38SaSLYeKn2kq7S9qHSMONrUJmTPTkilfZMq9zkID
RpdcrWUSHaemyPCQkjL4Wtvdc+3ILx0nYQpx1ra9zoXo2E8qTYhh1R+rlH4gOW3bUk3fEpM1dRdD
/Iv7+iZ8lz4RdmtFPtUqSKMP7WBtBryiI8kSZOEAxMzsH0pZakPQApqE0MXu1T5kZbcNyeAVw7kB
PckX/mcdYZvyGhzJJc5dc7AvFYlbtV2gdAjF2qgiF3rE7OvW68esJEllPJjxRBRiE32FffsYe7jY
BxoC6YjZXSb5xfWx/NB1BNKPPbrdJR1xwp0YvuWtcQ0z9TIp9ykxvM9QU/21yfdoKmio6nPcWlkR
5IGBPdfTa5/0/RwWvldO+6koskfe5croaFEFRkzWeMjCS5BAOsCPARLir6iUtLTmube5EVY/Poag
fxjQCvD+tvrB6HD7WZ3j7qJerSxBaJUtbDhhmfcQDfUnBHuIAv1x7df1JxWExIDWybExnXqdATNZ
TypwqVIn3dmMZjjZpH1WObGOPomCB+3Ysuhxierd+XI2DlXdq262DH7khtumR+tzYjhwWgPsRdo8
tLWUa18jXBEYS0gvf6elEVwC47mWOZDWqk83IREqsalw56kOe6Zysf5RllNZR0436WMbSU456E/s
2KIhz6TXq73scDnH+c+0gizbOeUn2tnluqTdURjGD2LacOkV3bVkirWadL+mhU9wCMkLMOy7atOL
cFwn+DeTcAQZiNc36PZWglGpRIZy0Ik2p42qneK+0i66GVxCGMuroNfjhxInytpTgD9s99ELMViR
/U53EjGRSIlZiEfnJzOLYEtkcrXmO+qaASkL2Qco1zfWxdPFENGl8DJm1k7702q9au1VFCSU9TrY
ijRZpX/Oo7ggnV6cW3eONKjIeZJhzVX+XRAhtCU2YNjS59gkePYGFIaRJe9opxLEQMtaTI65gy+E
vZJ/u9Rz2uJ+/hJF4wNM1QKvjEW8TiOMExNYYLkBrUefQiABY3XQs1Rz+0vR6o9ePH11dCu/M+n7
rSdXc65Nat+TKUvgskZHOMrotTbdoUs6smZCygJNZq18X/6M4znt0yFmt9ZweMYumO8MQkFol58Q
kIgLw9omGvg07UD9pOwBV3UoN5ZIyoPu+08VY9Ap96qfYUquh+Vz+8zUj5Aqyqrqf0pU5CRwXTBe
NdsAGm4Udskm6RxENtkMFGjvRZV+5xZzqRnIdhnzQDJ6PrWd/MEtnWC1uW/o2QL8k36M4++J7Yzb
fs6RclAODDFzspZYL7OWeJyaXVwLyEXc0vgi1c5WgxNQujTakwJdpNdpwSkDCiy9B6Nro42tMcow
q41Wlg77uxEyYj6qfXVbZW/KkZa07uBAVtEjYWDZ1cl7MCLQm9e0hclmmg1b7kPKwnrdSMJaNNHD
5oLG0N4V/kAslfiCionkj67t9zSED/r0Q0m+8uBkd16RYcU3oGBL3lrRdKipqJ8jwGtPVRF+JvUD
lE+z8Qg/Crs+v7emerz5NqHfQRbhdh1Qt4L3Qq5q3Yt2ilZd5fIH43MtdANwsek81nHprnqZxIfK
PhBC1JOUK7+Gnn0HZZobrsjKVS6e82SKWDUkLsVSBrSg7R5A6q5bVR56WL1rMxuuY9CJO4urOkK+
g90M1rTVE0w0mu0uPCUZgGRcSGcwVaz+HfKIEFl0szruY0TOcFOLMwXvdVC2iEuNR/zsIoUTlbo7
2+2/JVbyXLR3dQ46oqOTsEkx6a271jyNkdeuSdKhAueYqHObPelg0cPYEc806SfKZJh/da9c6za5
sJFyiIAzH8JsJN5cfEyob6/qeW2xbFw4QxUU34ORl8/kvD/3+ABH0g8bk4rXnO9EVxqlqk1EEmnq
Y5Rw8w9+EuJZnsl1xy/sm1hVW2ceDIeDBr6D29w6CVvvGnk2Hschf4q7r1FDwlBlbxumRIBRfOjW
lvWioJ0ijKB57yavHjzoFb0IdRjT7vNkDF+ZN22NIP2iAynpk1Te/LjYWB3zFhXdrJT3U7v99yEU
RyqVFy2T4A5chF++eLXtEa9dXjoslI+TzvIqatIfpFU8FlVONE3dbGwr/lqa4utExWNTNqjzCEk4
tC1XnZTanRl18bYp/Go9tAWQOZfvFhjqjAIBs3cNaJ2RhgJPf7Emv0Nih7YfrYoWqqqyrZ1ZiAa9
I3jvnkQtwmWhnlNK6rMPyjCLbevWJcVM6wguFh2N3aKTyZ1T6Ih71wirbSZjTOSZhxgzKkpIM8lO
T3C3sxoAuNCBqhlUUl1Cx0NhnJH+RETNLrJf867LN7r+rSobf+PxOWYl5OnWQSRR6h64kHwbxxia
ZwQWoWt8xWG0zQXzlmhYt7pi/wRxq4rnLHUV66uxXYcG8rxmTHW0YLN8dDnWqwAh6bz0+rDoNtVS
R8iiuD0tx++bqCTAybQZ6bXchYxmlPsQrdiqoPD/JiFexMPRsmZDbFuGUFIWnWo+5Dd6IsOOCc9f
0tXl8WXT9f209l0JUmT+pfFgp/WhE4gh9fgunjKyGZJmW6J2PkkX3egwBy3mTU5fO5eTjZC5474C
So+KQBAgP6brcOrnDW/gMhlBvl8e153PsSnGYwT49E2GKlsmgtNoGxviVhXCxbql4UZnZDl00UCS
y1M6c7HsL8lsqFdZeQDotgqqKD7S7iIMOZ/I2pwZfva8WUSj75t08buak7ECVVogEWQlP/jWI1p7
ZmpR+mz3ptrZA5kvy2YR60+kF8cRBk1/Xjgvyupwllcve++PFXr/0PRQkJRrUJSfV+CBP3anGWCb
vh2/P5ircAM/0DgsqncCWbaoSsqDZrM4moYy5O7u0yxSNnE9YAibUzqXs6pcAlir4phSW2wDK6G7
pcW8bhHml7PxdNkTf4v152dUpmwOlocSoW4Eiv3wQVpufLKRpXHhz0g43UT+FDtQm5mwmafMMU04
OOx1cRUcXTqfXS2Nk58AdV/ZvQfwUSX3y2NxwMi57JHAaK701qHAmbc/DAvzLsnSzCa00IBcCyA6
qb4uB8vDgmCTY8In1ui5flo26u+9Pw6Z8NbbpAQms7w/rRgsLuWNUfMH6wvYcd4sD49NQ9xmcWvr
CVwMywRsJ2l8NUTIYTq/2eUdJ0wS1iQtEnY5v0cxTsbJmTfL4bJxSLDdVOoxKbkTZ2nfEhH99vt/
eRPzSXJgbJMVOL+F5ScjF0IEH3Md9om99eUzjPx7rxtLuNtlwJoLl4L+kSRo6kYuCuAoVM4qHlh4
jS6Z6wP5lDJYWaoU14lUCeb0lLS1bjb9+80FeE28HmT8mgzpV+ZA69Qiw2w0M4Lfi+iHbecvJLWs
/ASET1hAnZsSHV/8CM9/SjhdQ16cmeazltBoHnb4seGOjdXOGsW5YUXTkAe+Tzr+OQXM/qe+GVhv
7pHjRkxOgjNFX8UjRxUZL4XR/SDdhSp4R5p7EGucBdeFS0A1VnXuKWhw1Lid/qRpRryqHBWt/79o
5P8iGrFsibHsH0QjH19pReQBWXS/Skf+etlf0hHDwKtmWLaDltOzbHvGa/+P980U/+VajmUu+Oy/
oduQurl7SdfAiEa9Rcp35Yj9XywWDbxqhukKMfO4/1CK/KNyZEZqv5vehLQ9vHNQvdGp6I6JuOV3
3QgLYpTfzH1uiW5Ds1DJSFcxODaB3q+DNsuREwNSkySLN56BnrIvzrmuF1QVaTtAFK12nvIOcdrq
d1qa/PzlTD68vY1fdS3mrFr54915hLu5BA8LDIi2+fu7C+wBiQnRSTcHHlQ1FdRvPA2Vr9TsY5Qa
t0L4j7ZRoC4u4nYzFto80hjGoQ1o3rsZcVbIrmsEwwojjh1f/Kn10H2TaUKAYXjf+tEuo/pSTFAE
MTx9/Q9vfz55//L2SU2Gue4wws3SoF9FOSpokl4VhrgtAUhqKuIrJiuwTZRt4PcKk7Sj0HtAasia
/vNIWeuhMcxz5rghQWMsUs0gPVWNzK9uka6ZDmwb2RgvXqnIBdLkJs/8bBeZlTp2Xf1o4mU4+8jM
Cz8j0aokizfT0tt/+JvmU/773+SawjR06UmPa/DPv8m0oiD34tS6caHne1XDkqBDEOz0PqD+k6Mj
Dg37knB97MoESqZfVNrJnlNsBuH3+0hWL3IY6chhP/PiyrgK+UyqMROsOBGPTqqoK1EvJXehebPu
/qaa+vVqmr80//rW+e4IvlF8q6w/rqacvME2KD3zZpRwGpw5KszY94QeogWOfCbFXXjOAX5Aw07u
OireX0rsJRKWqa11hzgC+sgEAWJGMA2okIpZ1d9He+x264o/4azF5p3WkSg/urUHMyEPSY1gEl30
Oql1FERctx6Z3yQeNjA33XFtcLsQ4TRDUsDYGTURGRlZtFU0zZaDELyyU9Cl7EuMQnN4TUHcpSiC
w+RP4Q3p74beaknKs0eczxhcIybTd8smoRNNJ3dvO0xdVaLfjUMVHe0IgImBFB0BhFgx2Ru/eIWD
gIMab6exVIs1gUqCqTZ2Lt9aydhAaaw33f2y1ycQ0OKGEpel1Y+WaRZXvfKPheHtZYVDpe+dVe8k
z84k1FoNiQFAn7n+GKvqONQU54Fyfx+dwTtmUf3JzGG0TIMUt9AoD3ZWq8P/w6XqoNWzHZNcA2IF
fv/6yV5iunJD86aZ7aVzW0hHkiqfTzsDJ644Ste8ApKRx2KsX8LIxmFFmseqCFgrEYZh3IVFuW8h
hBmJmi60Lm/EdgUJsF7LG6cNCoM7z869j//hbc9v689vmIMF1XFRB5r8//e37Wi6y1pAGbcJWiMD
d/gYJM79HL64MZ1M7qqcGM/Kp2kgXZnfibBGGpw81d6rjjbw7OjRT8m0/tAjZDzWsD01TDhbi47J
Zgxpev/z2zX+zYBgGdKSLgERDAt/jtGd5+WkeA3GLfNl9aCPM58y+YKC5xICxqQtlpNKnEv4OiQx
T3lyIXPwJUpkc/znN2L9LoGcb2WU+DydvgseBNYdf9zKSJNtuDXxKbV591QlBk5kgFmxcykiokgp
j37Ius9JkYunaEruAnMgYRop3f1yKiFi74i3Ta8qb3Aus2jE6aLH5rGs8hK5jmGTqqpd+HDwdOb5
gQQ6l6i77pFcveKaV+Op9yn/BD6ONOVW+kXTqExrcfopTkLtbTL2v45k5r+5RCxLF0wpDNe2/mUk
M4VWELXi67d6iL6Jto/PvQQIDeGcvOLYfhzr5KdTyBtUnHhb+kP6JXasO2OkNWVGFilNZDXuRypU
x9A1z2aT6RR1MDLRBdI2lQa2958/G+dfb+SLcpZ7Bv+5tjl/dr/IU40yJoDb6sybqskjNjOA1QzS
+8ltCYJvXLhDwlpVKXWd1mUm37o6UbkqFsfaMsn6sR+MEPqpKIZvtuzkxQiJY7Zl8UXoBnxRnQ/F
klZyDE2kJJMFB42u01GKj04TyIMeWlgGipCqGL/h0NbWKUSvu8nKmsxx3cIZZ7jZpc3G7IJOyfKC
4uyaw2OimySdE5e6xUAMqGxg7ZEQ7jPJ7krY3pG7gryPB6p5em4+5HVg/9TgvOdRady01sXL1wan
Ijaeliy8bNDgzpqFONm4h6w8G+58x9JOGU4y4kqRFCgIUP983sU8VvwxlrhEQ3EaYCd4DCi/n/c4
DfxWjp5x87wSGAAer8cxRKQ4uUqxlHWGRw0a+xrtSXoZx6mluz2ightB5WmZOuDW96GHCPgHxl7k
2hUYAXhgMVRr8n6QCYD8DyQinzJ4abuaghielrJqQUpasMJ9IoYP+SiegpxObxfH94mWO8+UpvDx
mefJas07WYAlrAiYJ+9e7KY+OZSySJ+6arLWHoalLIQ0PHAfnNOpyy1pzrR/C9X+hyvUQMH9L2fK
Eoi0dcH5svU/zpQ2mG3n+MK4DWX+UVRBBKE4/JSkXIj1rM2UDjI1+O8VXN0sO9sj2qCWWm8ihvI8
+jCirXK8yy1MQ//8GTp/Tlsc3WZMY+GgG8AzAFf8/hkSsGzGejLWt760inPcJ/WDx9oTsdALCAfy
alztMmj0ILDjAOt00nyPpsZGfFnCk50vX2gQNCBHBcHX1Kw7JSmdRG2nX0bfu5tM1DHoQtI9DRxt
J5qEDKl6Iu68DUdywg9BK/TH3vrYO9wXtZ6KzlQ64pC4zauG3XTGHubaFO2z1K7QsOXBekhLZEoT
TlokzbR8YXzW88VvQUnWu9JaZxEZ6H4IkjrCWG64hYLDn1ARD7ySmAEErD1iNsswxmuSvCIrai8I
lMuUoZm5R8Fc3fyQZKQ+dxJCWVeWxFsFSHtCTwTrGmkZnVVBMZ0gtY2LF/I/jb/Ivf64XFgu6Xyh
LPwAJvp9+ceAhrHQwzY2Bjct6YtrpoGTExpyeFS5aLK0i21X3yMfOIQ7jfLYAE73yO58biYNQCFU
JVS4XyUFUALgWiGwiU3TBmEF00ZDx/+roKn2zdiA0Rc19aKvyBBZ28Qd9Wuvh7ZYR7uWTPoH3fjc
NJXxiOv0pekcnebxQ+wl9zpNkQ0nTN+HsfoWEY9Ob4rOrwTf9djTRXjKGu1Elmu7MmMT5gMCkg6A
uuQrjXw5Aps68id19Kj8IibHzAv0DXec+AwGELl5+khHKaWlzCypc7yDIwOEDrAxyhDPpSPHfK8r
cHQZpSrcizS0LCcZLm97ZnsbMnGif2ttg8j3L5h4t3oyJPd21W+zIqEhrSl376b5psTuA3QMXkEp
B+MQJOajN/X+DVO5Q7Sc0/ubpoo/GiCwDvFs3VEejbsEOLiaaBhn6VTvw5yCVOVG90EoMTfHZPS5
ce3SQNQJza5jeky9z2KMfD80ZEO80Qv8SVR+jGuVfhqVYRzbHDDyVOvB1hmowlFWvnilkW1Vva09
5gPK74cb8dPB2ojb+DrKAneq7zk0dLJvEx3LA3VI/k5MloNoL5rNu6Ej1wbqnm5GhbihNjYdxkas
y7Q+M70ptoMh6dl1PwgSAWLe19esS/W9I31CHlp47UiGbqLn6uHjTfdl5n43Ys3fq3DU7pAOwXHW
u2s8p4V2TfyFHIrXXBLZEiepcxvzEfy4bRw76TwI5X9ScUhQFqV+gXF1owwuiFjQLC6BFFQkVu7s
oqb3aZrHwQUUojqpP0OFOxa1Pp352BDeSQyA3mgcLNsK1mmdXCNtmEBZIpbRk7Q8p6PzUPJVOQyl
19xBa1SFv/fy8CKL9gcxKZJaQh1DlMWhbjpWvQtpkF9RV9TXdE4oJAsbsZnMzqaH4kGHPJj63G8x
rGMHrhFO+GV910auvtKFHG5u7bSbEpRERxLljvbjeC9TE1WKDEuMsmG+K+yiXLl9pvDHE5jc+azC
gunoznG4ffqzSPmCDanrHQy9upLFcucz5SqCergbLT/YtLZwNpFJkNqqYgbOgEwXQrOcc0OI6r5X
9OJ5SN2HU1DfCyrPq8lCqIVUPiVGEphLAVtvE6I3GyRSD8GrLpqOA7ucNPlx0Pj7u+lQ1uCBk0no
D2nT6A/jNPYPszUeeUrUcJLoBuarNrNIy/DKnLZVFFxJejo1hbAvWei8IvWOtigrDlEzOPdGCqE+
LVBuoK2014GcyjW5h+XWVN63ESVG2llfBh8UDy07H1Vtg8DM5crfDnOojTUFjLVh88Nt4uHqzRuX
BveqkhSFWNu5Z5/Ip303pN9BdgQPU4MTAifDQyGJeq8m8Vzk9Z1SfnAXURPGcksOLC6ID1mVmE+I
sc+hNk7XiK4ctYcVjbIE1K3Mv0bT9H30NXdfTDO4t/G6y1Qa8GgYKQ3wN+fSfglL1kLJFCJJFYgB
vMl9WOYyQRzd14MWXX1XXdFbhIegzPw9sn50LqnF/K6rxJqBwNmGdVfANHHXpBK7D22B9RuuENCC
8EkkYuvbDsHZ1vTJDinkZpXrrYy2IiQEE89zL+7LGMJ8Uhn3jFNossr4gMiQEIyw9gk96DaWQ3BF
49DzMrpBHcJO+4GOxzq2yn+wClzHtdeKF8MwX2h2D9tBUrkeIxvpBj1MsJHvu0urZtwPJuLLhSu1
hL0t7Zjl0FzIVMuujIHRymTaLU0Ym+YRLeaZY/R2rIMi9aNarhdeUfU3wygc6CC66EwGjdPaLhDO
vzcKpsUcs+YueruBUXbrSgIaZuGdsJgXOa4PX952x1M0b9xgGrESzZILsztURgTnEh1h2Hfd3jQz
up8odlHcvb49TAMrdEwaCk3entS8yWb4SRth6nIEbPK0yuoT4toNYbTqEA0DxI2F5rNslgbf0pRr
0vCbAzZjB2mQrqpXj1uz0Mddn6cvgQhekPwotCywS7wc+dVCL0pHSAJWCA3F6hDeIc3PWVp1+qqc
xiczZKAGO00/vD/l7WAfu9lKGs2hScvmj8OpR0o6adWMnQI10qNZX3V1/sHU+pzJAZLdZbNAc94P
yVsSh66O196sk9TmDffi8rQcLntBbyGFX45paOyUocGAdvN7NRhPcSqCIzitYO2mrrYnIJf0rHBE
oGmSdOHAmIYS+WwI6qBd0NZkw48PehSDTZbNWVWFtnUNtLTOHRJMmFC6DVbZRe+TSKdfNUh7EYVi
CRqEA0Cz6vVN2vfA2+PimnrPTaOiXeD6yVYz09feq/dTH9krxsph1XbkkYPlxWiCUycskVyEyBrr
EYZqnWI76SsULS71ilOv9J+ap716ZrKJNJevZ8gKFzbPUcX9ViFIGupEbIKu37pMcS6SLswRSgM2
Ou79qTCqQ5S/5lq062XebpqpJpYE5Audze5iDumyVk/XBkp7x47IYvIbyplBaW8yw+1ITKnPlIaI
dIbBli726Wj2Sy9pcdy+jl6g6reMvCUXbnnesrc87f25b6/9X3+8PHF5nR1SHGw6LUSy9PvvzBaf
+PuvKSsd2PM4nH/5t9/y88wZsmrQpH7L4Hv/x8t5VuSH1Q+MRyY5IfOfUjA8YfiGW+T3xOS+/Zbl
J++vW97KcpjMnoLEpRUYYBqwFd3SNB92MfLScyFti28fCyRZNN/j2N9rg0VEwNRjKfN85Pnv0JjJ
NBXCMd1a23HDgD8aO3OEhJ4bRCYMngEvyk5YXtoEf+lOIjeJ17HiECbFsNL8FtIePkZ6aJ9ysMD4
Re0ZgU6OHvi48KmX6ALBefDjZdOyDqJ5DtYBFBqpm7kVifXyE+6C9mmM4zPx0NN+ed7y0LJZDjMb
sS8ojk09/yPL43Yq/9orZxpPp5N+9f4CZvIQt1ktrzNERgfbz2DIa/gAE6TFtuLmiYK7NtfpRAp9
NtmH+FPQ+082Lq0t5SfYYAHIFDLj2c1JoprW9ZLYtjywbHq4CCDEZ4d6ARVjhQdpVgVyB1g23kJd
+/twEem7uC0SsoD+5zmLQv/98P11y7PfD5e9ISBJxqslo0+PvnmDFo4igjlfnomw5DTP2Z+Dpo92
5uISeIdOLHtv5In3B/8gT/xxuDyvmZlm768IxlCi9fubb/HvXsJ0oFu5JJhuwpZax9uzs6zw/tqd
Ftrg+yvrKGn2NrccBACM8qZ/8GUEuHX5Le9Pe/+lC9n8/fDfPW/phr2/9pc/fPnJHy/pvUrbTtad
ZwGNp3zaiLdfPrQUOKFazZCP0p/q5gn5U3byM9THh+XMlEkHqmfS3VWdufZh+czeP9Hl0GtMFmDZ
wtd7218efn/qsrd8vBCBgokiy/yCN/9G7mbT3opxXOkm8/5+8qAXtcWmYiG+kNbVSFAtJh2ugGEy
4/rTosH3lgHKUayOjKpn4YO+HXZTdkxqJk84PP7aqMWw837s24G21uqQDBIDqJY72aww5n96Hp4W
+LttGgF1Cf+calm0sjW1i3TZv5mels9FMfHdmVXxDDinOy4eEnP+gKeGPJtmu5zAP07/8tgvH1FZ
zfjdt7P+vusnJY+SEg43J/jmahFdLDsqzmOBkH9qYQN5lZvf2sE/D76GR3Kyh8ciSZAgl6y4dDiH
GnyYCK0eDjEfudvcwxQJsU1Q0cNt2TT1vvPafF0wlVzF5oRDzrbuhsqsPtoPmuNbF5nffAMYCbSc
IzgUXNFFEKza0Pg6GbW4VoWOiqbDLdpc20RXZy8Tt0oq80Ch5Wu0i7AMXIWbpFvBEMw9jy5RXalt
YVYObrzweVI4rd1UPKOyjfdOJb8WDFZ4PWIAGn0XbrWIe/0QeV8qlRvXYpZHDnDRjvqonVOMd+fa
0b/gxQXOhFb70EhCGzBBb0cUcq2ZaesiaMr7ZKp2qs17IvL8YZf3LOg1Mb5G0/Al17rijNSWFBad
xRMdJpO5AYZhVSPytRIXlJdVDEfPGL5NNIB3faZ5e3xPwYNeb0MXAYxQtzgYP9gE3h/HHC+3n407
vW49zGPoul3de6zyIHp0a7x6ZRe/dJlotjSHU5LR4I9aYyG3cdbbr2ZHwcwypgCQWXTs+TLcBwXV
qihMu10VFUQP6R/tUdjcYn1vHWVDgBFIXfMRBUqk8m9aTpQb7BICcvL4QB30gQGpOiMHDo9plF7j
2OmOqZPcgDhkz6CqMBIL8XUwR/2Dwitn2cW50FwXx6VebOA17Fv0HsxdOsByMtj2Y8KtMK68U21R
M+Dz+Da51rXzShu7JvdB0GM7ukM/s4I6Jao6Ahhr0qjsCovMKaMPdMn+m70zaW5babP0f+k9vgCQ
QAJY9IYkOFPUbMkbhOQBMxJDYvz19ZC3ouqrRUdH73vDa8vytUiCiXc45zm9X737Ob2YeMX/7X8V
MRkpsd3be0vFxc5Dr6yn/pxLDgXX6ppHgOs9mSvWruis4Nwof+VrA3qDES2ELA3XYe6bvWdN8zPq
mr2L+MXw3P7JBrPCezezoyz9/BRrOG1ekdHocaMzfI9c1yg+VBlLzKyKrXVS7Hr9pPss3/SD45+L
oX4HjWAdHJUemiEqtv3MDNHEI79pI5wa/jC7p2k0fvb7IneeiFwNztALyKMqE+i81rdhGBjVB9YJ
cxeDm1qQtWGgJn5SusQSDYTe2SQs2mn9EDDEDiPld7/LIE4fssB6Z39DBUuHvrWsMeTTrR6mhgtr
HkkeLNvqZGEuSGphn8uvhZXzuw6+7Xp+ntMqerJS56donOkxniL3CMPnwgqvhEKRcYgF5nCAoWmC
L+ze26l1X+wmvxR2m507E/NCy4wq7hMsH0aJV3pkjxSYAAtYrr/6RhGOZobeqyQIr+rU+yh8Qj8a
sq5xhe1SMZ0HZ2Z/kQ6Hmr2JVFV7GqwlAMWQ8dPxAsM1cox9MS9vWV0QWjKtssieHnOxjWXcPfkl
yn8lj0bqFoyK2Yoih6ZEgt+ZLfO0a1MksyxtSLIZCviYRmyS/STVToHhXTXVHJ+CVK4rV0yMNXEq
5drdCKQnJ70EREnYxdnpyMUe7H6BCcmMcDYXSGmRI04UXtMavzcBi41Yj7UHjqvq126ZfcwjPznd
PoE+rf4wAA2t7KGILoZX/Zl19ZHU3pZvqbbCjri6Afmemqnvn5EevNi4vriyp34TLbVg23KzbHjf
QbFYD1XtP/RJ3h1mjyRGuuIHXWNPmhMbq5lMj3mxAFIt/V+2qV6DqXvV8exv49rbK3e5ZGX9oYz2
QbrttDMjdq3B9Gnq3NoopDRhFrTo0lk/WuKPmR1GK2i/rA/sP8vFSIywbQ+11xM0DNkApstBDc7P
0e7lvs+GZ+1mf908gzxUsDdxFdPcMtkM9LKvHRvqFZuGFo/as582ZjhMUq4dWS0v48CEUVS8AUKS
z0vXChrKeLNsc+95Z3S89msi/M3EOuDskpqLUBhLRmkQ7IVHyjzNsXlQSbsd3PkH0ctdCK5CP7hD
lQHQa4Iw8F7M0WnPMdxLSBoTtuvB3xkRHeBseER/Mo9aSXwcVTqecdcYF7ffOLqvXxDzM9ISRK/2
Y7nxU6s/l8s3AIX2yWdc19vjC6WcDEe2B3d3nOjyixDFGcdg8hLEkvjqJMM12LVYiKoxeTNENDx5
BOClS4D8Z5H90zD/Sm2n/TY6+AfINKHm5Vy0TCMr2mjIkJ43zet2iEdmQHn9BPrCW/tFh2LwvinB
Lr3vl6dBow69fyUScXsCmvInz4JiTwTLupxJRUXcd/Yd19iDo6YkXlJyRCE7XmqV7dKaf8fJhhqa
ztRvR3fkc9GXhK1mefY2a7mCNUoCr19mVx31ePGXko1HAFF4nKrrhEX8iFmOVEYh1p20Tz02qZMn
6w6N9/xbuvoB8qm1iuf0Cyeod4gBIa/rkln0XJHO1lJUUnq1wbbQE6P7GdFDr/cLNdQj4t7dUZjK
PUy+4YXm0OCWNh3jpSBCEYLR32rux/fazY65KbHrRUX63BUxUPM0Jps2Wx6TIP8Syawu4HDNVcee
+qifDI8loMRamHHQ71i70Mo73q6Zq5h5d8k9jKkoJsRByfGN0QqXr3FzortirUTsHPHO3mql8Yvh
vLkrMlp4xPjBxckCxEMYFYMpnx7a8SmuP/knl8PIq7CdreUjQUu7ms2E6Cx4v2zuBb4qh5FpxCuz
rivvTauc8sJw203ZYmiz8vxHXKAt9/ETIxy1u20rsXoKk91uHZEfaHbJesGZ8+E4xdswOlSwjFiD
qNEb6I+SemB6zd3KRlzm5NtxjK9Ty/Qzk/wQmUHMYeoX+1HMBFCl+OsJxjmawDOFssA+9DteSBTz
46eoOiuUbvwnbtnMKfZMT9NkUFbq5OwFj1M8yI1dFS8q5lIeUh9QgMXxTwnDVTEvV2sR2TGgVx61
110Xy+1CGU/vKV0zE+QlfYVceoljfAqNO6MrnYO1Hzl7kQW/UyDQO3Pg46oREIWZ1z2gNcfrgQ0Q
rw1pZM5fqrpiH9ijt6ncisulr/+wzMFNaZu/hZEySA7wkrduHea4NC2Q/0914b0lS7l8JbHEJZcR
wdcJGAVY7P0T7Jl2VduNsQvwB6wMxM2HLj5yCzXfMcV8e3UdBmk3HiN80avZIda0tKP+vMRJcK5l
ebWkR12PeiRMC0BUHdQ5BOBef6YVh9zoPQGVovKKyN4FqbLLLf9paap2r2/jEuDDbNmsWm2Loqmx
qErYjk7PWBh7Y1KOCCAygvYwm8rPAL+Gn2BqcAvZnEdrIFR3igkQRsqb56O513kDUjsWj35V+o9u
Ne4ijwlGMaYnVoJ7RtnMVZzlswlKdWo4DDrWMRurZwynhMVgJNbRsenFc4ZmZg0tQu8bo6Naljnp
0hVs6HxiYVdQ7CcFCeFmYJ8RJTAvdibsy2+1d0NtmHCrtGciRAr8x3oK5mNum59TWdSbwuKGgvuh
qqbhTKmg+Qlqsa+96XfjWtdp3taj5KwuvejUQJRGBXpFmO5vrIbwosWD7UrSNO4y77HJ1Gdt5cQd
1DCWLLtbGYsXrTK2b7tu5MehrMrQROjhkFjlczYbwyHwQdpMhv+XgkecjJYYsDZwlsNkjQfJve1q
y+DQNiNVxeBXjHCnL9mxgHFIgHpzzfxaOuCUp4iyCYT5Nm2bPMw1qBUlXD70QMR1IYGVCpwf+U+3
nr0/VRd9OeozFeb0LMF/Fb34VEhLr15Q/6iC3DpqHL2hXeNmzKoxYgvounvD6k8qH8lFTZH6JZVV
XiSWe8GNBbnlUD6gxTomt/9nCSVsbRMfGVivQ1HvhRGVbNoWQt4Tl9WX6T/nnL/F3LunQul2nc1o
5xAXljuzHuyd5UwkrqnlL7Px5ySpeLGUx9tH/rGs5bxfYutTjdGF8qg7+kLu2hu2zExRG7TT45Cf
vbj8bJzRerQJOltZTVOTCaqW68Q7saoFRiIfz2wkMDFYWoAX04+zJvspd6Ojcl5kUzgXiBggrmNL
XexkeCpA6eZKppcgKmZMUtWwLaz6GAcwgjyf6Pm7PDNOC5t0gqTYcr6umZd0LDnclm0QBFSVDPWm
vRXjuTE9fA+C/U2POecuLykTEj1Nk1Dcuftl+WrtsKA+D/5IHkC3HHqpFM4cRexrusDCSdLN/RpH
JrvB00IaRjr+RYaI14YsV5YvbPtZ1qwmmGJhOlFTms6p6Ys/+HiWDTIck+JI5UesrYwbS+sZy9t7
4htntjQKgNRPo0ao6TOJfEQQDdUKcHZ4f8gRu16acv4x5l6/p/Irzwu2vtJv6M8q8JJOhhKpIBg7
ceZyT3uDd5aY9vyjax2kkgGYeOyGEaHdDU3aSA9yXztBqMW/GolLFjXv/zkaKAwBbsU4Kb445We+
b4AUkF8Wtw7OFf3IKqNx3uTcbPZ54P9m47/nMOhPTZc/NXlunWLo2tsom0+zwMMQma5xcYKbk6ix
8SVMxjM84j/0193emN1ve6qIUDSqZD8mCi+OQePuuh8s+PyDnycBglzzt1pIyfOWytiajtud+h48
NZ+bfT0QMpp0ICrYqkQbEz+dnTl9KCqHuZBiBu/gDF/DaYN5E5TNgRGwfWg0v03qiTwLNZtHwwtS
7m65gkaoBnI3YP3REberkg/XmrFNcaqUCYyqXB5lUcJ7YY7ctzi2qpSkACsg2h59AuqrsBvwOXvw
BFz121yoj2Y1njXd2IE6/AfXTHfqxLNmqvGU58GDUTOl0aZZbvvEnB5nOFlaJ/jbBeqeOHacJzcw
TswXsDVn1QUv27aKS+IYoSVyRvvJFhwRJUKExdFm8nq0M6OHqNNRzyPrIqeu1MB70h9EMOUXtyVe
3I0JVWXAlYZFAmMomU1g474z7jBq8GRR/WJ2Xs9OxEdsbua97CRqt9aOVsZtQFLo7nedDtFlquNH
Ox6uSRoF7xMUKyYKpnXivqtJBMUCktItkkRHGrBjUZIWDowPhIKh8Ap0ci7kpihvwIGrZqdzka0N
cMKhITJgZQSPGNp+dubsjxrZscZdNe3yyO3PQZkHe5dFGaZ766/RmeLiYVpZ+ra5jiPELJkSN8JV
CjjQ7/eVZH2e35bbSVRYD0a5zztFzDgrL4SQgGrYD5FR4gXjY7JkR8l8xkjG69jJt7o2LlLM6dbx
oBgAJzwg7pgvOgvgs5ZxfwHWdzWaFvD8rSGJGzd7KJf+x9InWw8a4O8R8lZZQiXAim+/jRyJgZbp
69CCvnQG76HpiGcPSAFsneKXbQcx/bj90rhGSgQ5KgrihtJVKfryqZdUJJBqthGZfiGIlI7KvA4Y
VlSPyC/FIWr5NBQ1MMMKlVemJahAZg9r1DrZBi3lrWUYe+JWpNfZCOi84WJPDaIoZYeAMqJ9S1Q9
sywW52NbLVyRM936rSjJLCs7Qivvt6wv2bTX7b5JEF8uKWLHWoyvwoWnGLHmZ2Fww8BneDF0fowm
rJJ25G8cu492WW+RwNVgYcB0lrK/M78CKii3aXmN8/pjyHPj2Lt29mwJliF16DvtvL5bEnyf5gUo
NRmedVxthjj+Bm6GkS57jjkuHsBj/C1nME+CltzPocF0SVCG84DgsusxkpJRAISQVm/NHsUA0Z4C
HOnytVeN2dmfr8acVPSNc7SSRG7ugGsaWRWEuZ8aB1bwAjUTOY46wnFHjiIhzDAFj7meKdMA3G1J
/bVYODlbPtEVQkk+qC27vMi42jcM8dA6YZyZ/cnMfZKAUDcVj7GekgMRGII0JcfBlZvUOzU0L3nh
+YjAL4IV/h6dN7nBlYOt9DZfM7sbXWK5tnUwX+eFdqE1imy7VNGPuW7rMLZxiTlwzK9ifORulMIv
9T7uI5jCGx0oWLa1zz+FKiy2uQiC1FrzcVuciSXiQKZAnPc7o/2Tti7MzXR0HjG5/nZLeQqKaAy7
zESpX4wEy0/ui3uDtjbKRTbREO8uVfBEwsN8AGZEzyqmiClp/Zen/SSaFOp+bG86RqZr4UL6qmqX
4mhgijLeJBxJZP7UFiZGP85NZLeQ+Eoxce0klbzavXlMZwfkfgv/HBH3Ri7VsjWSqNnb+EqBHFJZ
wzsrnm0LAtyQPgc3P1ock/nkDBQg0hzKrRkoZ4sN/mHqvP4E1rAy4b5F89GtxZ8eicXZKt3NZGWY
3gPUE6mJBw/97bjOSmMCzsUdLqVS2SypB1+sxx+JV4cCY0Dj2NXuJcEid8ry6DpW5tb3lIsH+GKT
CHQWxPiAK8R94mbL79yAjleaPddTuwAjSdOImlv9uYvho8n/xkrd/VgxqwLi5PrRDoAOtzc+8Fc5
zqB83txpGv8uQq1nOibEcQ5kBeubgiu96oXELtFOxUX46nGQKcNGVYhtppCn5nya10yb1+XYtxc1
+mc3tqpn5rbgaVLpbaim3nQGy4N1M+qB1PUhsspP4lLaUxPjkeg9Jw3bIrJXWQdSAZoRigd/YvXR
yrOEtjObJZqkDLzo0JtstgN2+0GcvM6sJJDqog+5+YKzRgJ6Q3u770zrvBS1c4mQRQNNG535ZS4S
8t6TNt4yVnLX99FjFjcLweyPdj4xpTfmfOvo7KOhGT5n0ngfIvYvPprPU5zXMOpu4sWAMGTB9pS0
ovg4Bs+QGLzT/aEwHK65rnwuvEig3HT+JPSoCIdRz61Go/qasweqZHWucjn9AOeD7pSoAivB3gDg
5LV2gpeCD8Ip7oJQdsHtU50zjJsKRlx5oq8o4bqrXftEHcNtYThl+oxdDUw2XlD8bYIByG29cCPr
6ovIS/PEkkUfZtCWq0QlGqcxeda5cW6gjL6lU5Y/td921+wqAnDeuDtb52pOoHM2O8ewsxcTZX1Y
WjMrG4ybl8Bq1wbOzh1IBB8RR7vs7rMFq32mRTH25linu4Vc3SZh/2H6bbo3sfYTk9YMnPa5MF4q
ze/s3t3MWOsvc5kfDJV6SO5bSFqW/TNtej+0ypZPlE+8EJCHm7jFXo0UtZ5TEe2uK2ZYiQ2fwG7I
03DS/ZxBLCSpJMI8XiMXmsmvmAHJrAdZVbA7tdwYUfNidqTNjlay1Ynwnitv3gmNVk/51gN85p96
uSlohrp7rnJivsZRITvts1OtXP+QVQwKrVTpU2MkOzXZ5jWp1DsvAbTRhRJ8FtajSHj6FRvKNeL2
ctv4GXjeCi+0oCLeodFtjz4TlgT7bdBImMSF8W2MA5l6fr1sPdVW2zp913E57ZNohAkKD5bBanqJ
qpzw8mIgvs2Pa4Jf+/KhzUkbqzapb5dfEAeHlUC+guMnvtS5HsPKFtnWtTJOI5mqjTth4jBGS3y4
A8PhXP/IVQHlszNeRa3rhy7m3PIcK9oRo7tJpmB5aqeheoymvxVL+XBI6C4Y+cyPMomy65RnpAdX
Hy28uaPCMoY0z0RGkxKhYkaVvvQViUuDS/9gQ1UYB/eC6ci9yCD/VcZNcVD+bFxZ9r8EBasPxnXt
wzSufNBCC8OgF+45wWpuSu/U2WHUJfCkcGnuh+CZuXeOx/dvMWu1Y2c4rJ1bqzPW+XliMnIBcYAS
B6b2Ls/S5Cxzcc0cpa6B5ZUPRff2z29sCAtQ+ti9pgj2pFN5J0MgWDWq0QlTx+FFpjl7Te2Ri8SK
h7PQrl4N/Uwqebt4+7vhwga/u7I7OkpWRWrnm8gbM+mfm4Fbqh0b6kzo0I9+ZJJnWuajYmHVJb0M
iwn8vldbLZMoe3/vFHkKqH4zOOKd5v3NOO99VyOwld4OesoNRDlH9OgM76ZsenRjOs44emoTayKC
hbYs8udtMUL4zSM1hWh+d4o3a01NY21Qh3oXuTRfSwmJZuqRcDSxRRBTm3/Gt/PEg82zbrTxFHdD
hj59nghk94wNZaS3H+YmpKl+KioxXtgbQO8ap4Q1B2vHuuO2PwZo9pwa7OWtYq0oi5HEZKu65+bA
sMtfGfgvVpUGRDh06mQakuET92F43WiywMhkUXdq3D64xQSN7OHxm/Gc0CTqYQdyE4U0iTiDoi1r
xl8MMPP97MzJFlCYv7bq1oOWiZxf2Fqc69E61eaSXemTa1oBgoH8BMqDqmqFWRQ8S6td65WB/oCY
nhnrHiTI/OpkTvYUc2TF84yoxZtfxs7lO8yU4A2L9OX6Vp6lZE4v9pnhAkajjBz6WcH/jdoeXQ4W
mtlK7FdP8EyR8JaOjb1GMOYd/fqPFLlzMKiLH6qxXjOIg8mayp8Cj6Inp7XXC83B1Psn63Z4lp7Z
Ey3GmdgASalnSfFn5Zs2g6piK4/5XXkCNFTgooVwP2EMgqTIiJAl1lHFTfY4MM9Yy4lRb6czfayR
W7DTlA+1r0lgp+E6t9L+EcmfUyz1O2/WWzr6I/uKdly5okddICf6TjNxtoljvw1CfTt2Mz5E/s4u
g47+mQaojgLqD1k+LwmG5KndVWCZP23PCMcyfSntsQrhq+jHRZUHB6KKgi27vm/mCIsb0TuAuNPg
7VaOneLzb2zrwXaykze/9g4C9FkVAQdkMV9VMiHQkuOn6wueZBBtbCX2Bp3SuXC+DeS4u7iPNywl
Gm6bvbdhgxmv50ImJ60AnhhWHr2XiQ79BPdIZUFhq5plDEmjYBoSo2AuFifedLOod1XJCFbD/JqH
8fE1Rqx0ch24Rtk7pVOzQcxM4GbemmEvl70fCVYlhhSk/pVvSKWnU+BM42lmUzR1rjj2Y95cWgQr
O6DD356Iq5N5i1K7/0q5dXUac+s9btp6Gwm1HGOHh/uvpgXq8WQABsuK7uIZDLYlRlvtohNoLcBp
to1szE9jlNO9eh6xD7FJ5m2uhgRZYhaYK+VV+BXyxXqFmQwGxsPG3sa+s5qqZCJvhsSym72sYr36
smS/EGJdGyeSnx39ShJYn/Xk9c+iSOuTNzaY38d6VUvDO4n8ZioAxLPu1HKxwcw/iewnskT3Bdze
zpmDAYFZTxjMSdXEvJHgY69z/Zdcuo+Eyn/H+oGpLup1bsqLB7OuPLIyo/4qU8IQpg9ApxxzwGA3
gS9oIsvs666PmOKZ8fSYNpfFgYyNUhp1+VgxyPRB4frJ8ErsgX02Ek5KxlBfPT9IhlZvhZrir6Xd
ZuW6fIxbU970Kvo0OA6hY9Mz8rxgE2fqVwamCvS/sZlt1yIaBW5xROpYp3HvBg4IsfRGWPGHU8u6
6BRE5RmuUr4Za2y8jqLqFrrHrhEQsu6Ktxjf+5EySW40W26mp9wdNHS/fySyrf2QEnK2vWe/VoZf
sw4s9LroS6ID8dHB7g38bVcyPUlHYaxn2G+2V7/2hd+EMPk5UGGHr1EFgNesZr3Oe2jz3cTAnDQl
xoqjjrClQ47syn5gtadcCFKyQJ/qHrILGsjoTXQA1FxO+zV4wGaVegWz0Wr+Qhre7E0XDLAhL4yy
KPttEhI704a06P0pG3RR3Dd3JZuXEqwqqndCAoqMme7iutwHZgW8nP3iiAShAsiim2EvRtPcG+U3
Rhe1G1R6TRjIrnCWdPsOoFlHFmLeZ96vcd+pFhDa2D8ru736ydhuWtcoNmPP/BOwBDGU+SCg+ZFX
l3D/uTaDvmQOtuVSfZSM1FbYiTzOl5pIyNqDvB3R5XmIJuagasJ9UGh8L9IjwjMOJhR9ZXGZqv7X
lFnMJYEOi9mDu8mKpPFyoHcO2BhHl2Ooa0B+7C2wCCp7I/3AutCgPLWR1UJyaT9jYT7YqisftWtv
RTrGFzg2j3MPhlSYRbThIJyPSYyh/oaeMTGsmPR/N83j+GA4nnlol+757ieAi/eKglMdtKYucpzs
JWvVQIKYfNeOV9BaezMuFeO3O3KnKJO8gU0fBNhtyML02TqRKm+Jc6X1V9w2+kQUyU1A6v5jfP7/
SeD/txgdkmywIP6fY3ROfyrd/8rnf+ehWP/8pf/kofjWvwIPKS+ObXkz5/8XDcUP/uV6NogOF1iG
g2UV9Ar2GZ387/8lgn9htcNhju9OSlxwOPI61d//SP6LpB7iu110NhKX5P9TmM4dA/HfnlkXmIlp
SRs7uSCoxbLv5ut/8yoDa0nA+UX0tlOYVTfoTt7ccpTlZBxUHV2iID5ip2mPhee8lnjsVgu2qr05
PaVGccyMcTpUGpp20IIxNLFBMBunKp009GU5tgTKiJLQ1hpcbUH2RJJnL7mh3RBsbrExJTGykYnb
NUijw9iMf1qbeOd+Ibnov96Sx3+ezr/DMGzH/J/G/dvz5JXCUWoCancsvMz/01fKPXp2c9uXDDgX
iwJFb6c0L/cR+goQ1vg4Up8Fmw5ib4MerT3GqFeOsfIhqzQ3z8BS7CvLfK8icVxcs97VLdynhb7j
lLVYP2UUgjNGRRFYb5JF15pZzEtlmN+o+53H+wOCFsn9aTLDKGB7IvEV2uMhNW7Rk3Vzi8ODPyPZ
6mwZyo0no1D08ka/507VhLMH/N+M7PEUdKQCTanzlQtI5uhuAoIcWrRSHL7y9hAQonwsUdf/F/Wq
u0UXzzmSwcV4+u8vBx4VzlLGVOVabLrAXvbiRoe+PyQpihdM/rTeNzD8/eFuuhFR9DSlpKpHrsbD
YBHkuFUR+0cWrvafQeFHmh2Qwlzo+hjPzYcy0wAbGLfjpOc1qwIv2sTSNI+1ERPdIeEOqpzs03uz
InDerGO3WH5ZDoFgWj0VOCWPy5igmCgLkCmYvWpVRkdHUvXjQwGBdvvtos3g3x7uXzNqJJPO7O3r
skpQi3WP0+276OLCDvLo3mZcscnIP1wx3AJIbZPG6Fl8M66mGSEqkoqoD5xjUwzu8f6reQHl1f3I
jWbYapKO19Il7yGuKJCKZl/Hyy0dBkTKMQqoH7qbK2g0CBfxuR+vHYFJONLNl50TDHAn8t2tO4wT
nkzNlxbT3rIHZ6IjPfLMWTeG94dasl4QsUoZfpGL1KsOxl7dv9+/dH+I44k/LBdjG7jiaTFvpOei
72Gv3x5q/691g5kXFbkhsfOzzovhwDJJulxUjTl5pAih+k9IRdk4o2vBendXdrucUhH04dCIU6va
c4FUfy1T+6cvP82+y8MJSu0/NqS7+ahOWdwoYbwrAzwzK/fsoGsHwllqQyCuMAuzFmmH03jTO8ce
uE41+Mg1u+A9kFm5jarMPHbQIHW5yANZHfBp5lhuweK/xllLtKZbICx+7EmPRTGEiLAv010TxIww
Gn9vBy5jepIBvAwCrUHfgREz4J+GsBds8knPO0MX58I0cGQYCO4M5N2HKvrZO721XWiqKdeIjL9b
z8QtPnsy45Lds41oGfDbHexXB5geEkgCoVQ/+Pve4Y5+W0gRR97TT2HSkI6tZ2JJE3ivWcBHtBzI
1TUV0Ay7IQ4+c3CmTWgzu1POcH1j1/q9TfWXRLF0nPr9tPgW+leUgb03nPoRqWiSNi/MbIYTNvGa
sdcWN9VbUy7+pqYBpvGDvicZPSE9Ct2YHl0W9acYE3pynBBe43aIiBMM48w91jEvEVdxsLOFxYmH
BuK90rLcTmj/DkP8S83SOza3hyJ45uBgFu/imgxwUSJp5lDkhtnsnXIIo8ZtdstUPjEKpxODd7ly
nD4Oy+q1LTp8zAkYaM3OFytV3RJbOLlr1yJJgiH71bjlyivfFocgxsoIeG8i6ULq/G8Q56jrKgRp
kRHmNo5gZW7HJc62vo1oFJQVUOfgI8ElVVm44s24eIcDqQ4JbQu06YYBNK357CYRfbyBuzaTX7oT
ObFuYjgmjYG2s8lfRwY/LL3fKrs4Yls3drpvUH03Ny519IeYZCeufkaawxfd9D9uuwJ3VIoTSvol
OVimDJsippULHGDouL4hY3dcwq38MOTCT8nqPvMczfXQl0xQqQv7BDdLF69s8NfbuLPfo9Ro95wT
z5547yzYg0NhdNtAQRLggnhGSsT3ei6pWjMsBl2GNRjOUNvYVA1ivoKWCUzCtoMRsbeBbuY+WARl
OdACEH4gq75t2nhzMOG7+xSF4LpnW8q+CMVksDBxmO1947X64NAFnyrxTMbutKlw1peJ+HQQRTBF
6lKmGnMCu4px/s03Sq45XZJVMeNzcXCUPcMuNI+bHGfpquZvCCgnD5YwEqAEpI9FOZsLGxssVN8u
FAiTtuQIkXLHVHdnzsH3lKktnuLoiYEgkubYhIXqDtfai0/M5g8Nce8IzorwHmFJfEuF0RQXOsZG
Xc/7DP8Lm/PoihoqR4Da/LBvcxI3ICtZMI5qU8qXZGi/vTbRaxGLeWVMBnQNI9Ooq4YFwqfcZ3FN
3s04h3h7k1tgkLVX0XKZWpi6IH/ajdtsOjEANq8hVy1GwHm0ECOo0xsbvk7XRdAQltw72wGTDotn
480jA2qF0MB4kt3tzzNCrkv7aNcLeptiY8hfURTz35pgto4ZEqp+fOq6xkI7pPPea+qwz2+hNC6M
By/g3CK3bD021WdqUpmNzxMfZoaXomGJFD2O0m5eZF1cHK8PNQTyNeyLNmyFsb0dZVuh1XUCqvSG
yLiz8x8ygB+aSyiUqe3KcGhbBjhzs0FWkixIaas8vix1thk9q+Rz3j/hWih2Ro8Toh9+utp9TwtA
/sgCvZWLzyy0nJxcK20Va5QEOxWzwUz7MVSat79OMxGmWvYQnSgKTeziDeCeM1Zq+0ehrm7yHGnN
vjz2P5sK4n+HAz4kYQe42hZo3kcREJcMlaWFTiqcnQ3QB+GO95Gx7g6jfrQQtkl6sK6wH8sE1YWK
mEEQ4VbX4ys+HSBxg/O3QKOt8NifAXVus4CKLO2bG0xPJoSOuTPbxUoesrpkSPSX0TlIdFbUmY52
2ocfEPcixOrTsLR21Jfq4HGMekCSK7NgPynoey5ill2MAheVMSVwH5HVEscajWPDLeTVsUt7L+vy
bE3NxScng4Qr5HVLd/BHa2+RI7YGuzD+nM2LM/rzu89EzZ96J9S9sWkRUOwzd9lAoPdOHrFBEGB/
d369Lrul+nDcgXyoHDqpoy66IOepMroKvjaoAj8XM2pmDPIe8zc4AEu8V/ZN7Il7CTLxtO7JK6sx
su4o//CuZjDQXR6Mui0vHtGMmrSAtvyGeJSwn0dm0/3mTX9RYnjK3SRZBUX5iHIK8n1ZbTs7M9f/
wd557MaOptn2VRp3zgL50w/uhGR4pwgp5CaELL33fPpePFUoZHUXunHnd1CqxMmUjoIR5P+Zvdfu
bW0Jq7w3f+q8IN6mqYLoMmf0YU+fM2HsyFNDZonquoJIbwTa1ZzFZc5NZZshAHFZ5SdOMtqXwM+3
xaySQ8a0MPUx15t5b7mWmv+MJS6swLjCVjO8LodJR1K3ZRDBiS7NctvQRjvQvY+pRS2VvE4pqxEz
/jDaZkDgpO56IHEtv7KXwKaDSt48KAXmEjEEupdaHRmJpdxtfInhmV85RSRAP9RszcwU1Z+oixc0
ylOOWj/IjfNU2fWmz5HexF11F2J8HkdW56X/WIgUWW/bf7bM1XBCZ/XWHp8R7G7MEeMtzhFSzSUA
5l3ownl3zXoHigDbjcouRyiZpzZEdi9h0iw3yVCn0I+4nUCmTAKftTLCU0W5TsbRNuBdXudWyqZ2
bhB+2UvWZenqaJ3UOX1GS3c2Vcz9gdAdWcG/pPXREZAN4VC5wOkBZjq0rZ+i+xgacee82ag21FZD
735L0e8wLfB5RRmMyhKkFjXnr9mlwzrISLocGOpLhn2yi+AgJVfk4sONDT9lYW14eTTfFBHd4jpD
ISEHrRfqX3P+VnZsCCKfMghSC5/D4Rjo5S3E6iql8j3zSQ/CJ7eTSafn3YhfKhkBsdHjuofnwCi0
x8/mw7xsM3JXSQdy4D1PYcB7q8xIpNC9+8lZ0XdVkMRHo1Q/ByW51YYqIzplDlwuS7eJnYqeGA+i
1QZEbRXP4YrRf0j9JOPodsAVj3FebWfDRuNuSjROYOA2FUnqDnaFDtNpHLsmFqw2xKKGZNbBV6+4
vqVWjISUwouCfmX0dkWaYMyllikkAyu+V2lxVbFu7WrlYUiox2tesw7ajEWyebZrFO5GoR+kUnzP
Ve/6SK72gd53+5Htp29E4cZsiLEPaLlJVfHUOUZMEzavZoFQO+azXzA0Jc9lVYe86DHT1ujaY1Qg
M2bX1H7X1FKcGhCAM8pdfKQzobKXfKyeBUALp9clEjACnSc5owFOzB82c5NqJx54SRtBa48Io1Vc
W9ZGOjvphgajBmA1YZKw62w9IyVy61p7SqrlkvIsZHzoNn5Jug+TfmAD8NCTJcAHiUYhEbk9ptTE
XVOfrY5wv7GrWbtF4iMgZ22lKuLC/pGyDWVgJen3FM4bTrovPxiuJt5DZmE8JeC2sBtLvmJwcqwp
9Tddw+8hhwT/2MXkBgrRY1C2MLO5kT7nW4zM2wCIS1Virkg1o1jTm8GJ1/ozD8c5oHIMFIuhbXtm
MUYpCHFZGn+7KXobIkj3gVCe7ZoZyNTsu3D4Ktu0JIAQiZqGc33QfScBE7UCi4SgYViKEgWMTTKk
XyRpIkOzvwqiIEGIGW6RwnAqul23xEEBf224TDZiZfVgdvFOKX6HtJmeJImaA7a2FzU7NWipuDOD
PJe0+NLRZawSY8JRiee8lZktL4LGUFertTIbG2NcUFk836dORB6228GpO7TitU+KShRHO1VEsRvK
/Qg9glxDhlZkfSWU8CajYEfVgaskc7JBWdhu+hHTm2HXV8kI7pjNLTfGd98kya3Myx8k0z+CXkTL
arGSkb5N7z1cTKdh8Dvnw3vaWY9RrTi9lJxF3PM7pAsvv7BZWRvvJhW8PBCymY8mmbq+9Jo285Zg
jAvcqdzV6uqRH0zZhHB41VjJq9wMqzIhzVUZcZbIFkUecgX2/2BgDkX7FqVDvsuCaa9MklhxG+e0
utTQAWtjk/RLgIoURcG5o5cjR6HswOfhQoJm42BkRJGihm6BWcHVeLpLPc2lkSJYkoIByhcVtm6X
vSMMK/aKERgc4QFPcpDHawImV6GClK0LScdK/fm8/C/bpTZz/W5EhR/mZbJu9TcmiHxcx8htJ8bZ
HQXJ1M27UA5fIf1yvkrFgYUAhkTOWNxRLACKhIqB24GyALhYSvJJmZnc/suFTErxggSsnLkYpoGy
KaUDF34De6mMabpHHgFoqSVbvGtzAiwkIa9qKIBuDHLFj7B/0zB5LCMkDOmPxCygGvUYIbzwYfjo
DzpCKCfvW8sx9NlwBMEm1PbPcWGSGujfbZWEk9G2nnKKSBe9NoGohX+VKg6y0U8IZ0DWzh1+qWbr
mzAM0t9udm+DSoDANRWUGwOmLjlGiZYnCOojiQQ0LdVsp93Koi/IeRlGDsevSEH3VAiV1aJJjlST
CHp5zolgHEey/rhu/gD9NSmIBWqwyiGTm5i7VXTkJZtJUHvknHYq0swYK8ughwHE1IUhl2FcMMpP
W/CCpTC6+csdGfQIRO0yPqCSVTeTHzI+ERxI8XMZaM9pDzN6tCs209IXAlLO2PY9YiUQLf65tj/V
OiHLCzbP6zvpUQfv6chR9jQFFxBzqzFrY8fvbf6zYYvU8VyPPgO7Ye2TIfgOAhJg4pxMwy+lBWvY
Gwj/AMLZuIihwQf6uBOqxLK9RlLpQw71MK8nlQtIlX8flXzfaKS2WByUnHqaExu8d3WgppiV1NMM
e2oxQQMOSyLXKkg9Hfxf6iq22PZ0q1o/wHfqJ/vMthf9zr6r2eXYxVFoVPNp0Y9bVJh3cvQe/Qb9
mKXJXmiEP6WmbYyiSZxh0m96Wj1roXaNYbfo3TNu00sjG9CcgLVRU5hjesC//diq3C09VX+YiVtW
ow43CTTJfOAPgXmwkWXW6OByzKUi9d98uhuMFIyqxoOOljCC1qTUA12LTHyhmu26otvaUnuRl3tN
LX4wd78UJr3EPNJx9e3XXEiKEyuL3FsYD23XlKvebp/qXNx95VEytICNn/TbtNPJYhvHZ7HTXD49
o5dm5A8F9fiVzOXWnE2ishXydGrpY5QQiJgNij+RqahMSSaOyEvqmuC1MqId0fImTXQnO20fPbA4
NWLjV/QJ5OslrUsJPkLVfvDpOJcwESPXfiUpeyyW1ywN7d0oYi/reJBbxIdCFsVywzsFMI80H5EW
S5zDSdjIR8Jh3WvtN3aMXcpVPJfyaQwisVPjcpdQprrYb/11ndvK2pQxz9EHr9MyGtZjzeCM+T4d
SDqyCpvQ+jRTxAgxtub9RCVZDaQfKfCForZnqt9Ku0CyHyN6BbWSOaXjZ8lX5m1KyYFhUaHp8HvX
INNmN9az5ZQkxAZyIl+CvHRJWkfbr6FcaklvsaLJHcVC86FkthIWrmOGiNLv2maNh/UNmT0EhzKp
NkkJ18XMwm0kEqbpMkBwRJ0OJTYjzHn4yoi/QsiTrCwEMkwk6c2NzKoZEWAGWcwW7XnQqudkrcCS
pPFWxFqOtGfUOApWatlwxxLdXWKj8ZLmz7QcpRVJd3AS+lxzFFqJtdWXThThBLTn5KWJFyJac6v8
lFyiLEwfR3nPgwgVUCOhWWT6tK2K4r1oszuRLcUaX+G3Rq3rSlcUDCe4sVzpvI5Iu+tHbMb1dwsj
0kXyomyKaRHiqIl58inyqbXmjzGzx50P/uiszXwQKmt6yGZtPthD4EnYik9lmaAOJQhZTJwhPEGz
1rqEIfqyhFWTY6oygLHSQL6vBoPrz8q0rbdpNrbnaEaaNCuQhDvTIBBNRu6nnUSXlIg6f9WQxD27
zcGnTQwqW0pLXrfK0LbteZljTD3NuNmGY+MOxZOQsVPM6K7XREOUTtbHD5Nk+3Qg49MQmgwcIAWy
J5pXPvsPcIaTheSI7yuHwQty9EoQ68tF6TB6maU/2iILD1GgEswa72FmTQeqZB5fsCU3jVl/gir4
xtUMayrX92aZPqQ5GqV+7kscj7K+MdFXrPzY/KxBeDam5T/nlno2g+5zZPZzqIp5wS0Cm8Nv79gN
ODJf9BCEfTV2rIXZRyiMa4iRp2DRLLxO3+nF2Lk0jiSAWdlPPOlkG6pMpYRFR4CyANNUmV4bCOGI
1JnPMb5GlqqkaGzCbQtB9DYg+XGIVN9FPeobWQqffXBOe6scP9DSVsca3aCDIJBw4FHPPLMlaRd8
3mVB2E7jMqzErCsr6BIEQlEREr1eU8WpcU9O2qReIvgdG2gJNnetOW47s6LcD23i04k+xvGDW764
SD0uplguu2uUyyu5FjuOicrTZXx6mr7L6986kAjgsv3vAe/qJi5mlhnEtkSKdDTlPjqY1qvKTmTT
JJT4Jgi8E3be+yBUVHnlOYdvrNE4r22MYkAf3QxB9GrAW4N0qyEypwddll0qK233PrhDCk7jyGi2
WatWh3FFrr7NbroFU3wjgfLUzsYrOcpQabtXLFk6ajXeUZMe1G5HIrajn6rNtGspujvtsr8nKa6H
S5iOseboZYRlmpZ+JKwK+UNXrKaINDtp7m5A5x8YHQ0bHoVgWFrrMe8lf63P1pMPwdEVRTFcmyH6
iZJ829IjkdzEET8kAAqikIEXtyQhyh95olqbZVvoRcOoowW3X6MFRUZCzcUfsXWnuKM7dQpeA5+O
QwbsMIMvY8kS9izBCGbxo+ilZEuwDqaXYE4ObcAQdS7Nt05RSUYLvZCITWo7ZDBDB0+FCqKzqA3x
SBOglVfXmMQoeiBwMorZb4WlTbt+OJotc8xUjxGzWUgWIU/uzSQJV7UgqA6/6mkcpq2uB9bKKpvK
jYo5WaFyxjGZzdsi0ddlWwVenQ7nQczck9VZ30vw9WArVGRAEsLlCPz35SlhLXHDYuvYJiNwY+km
w2T05gA+Fek2ED/D5keT+D3DuFwXfewjs9dORG5pXm/NXxnw6KSzwq3qI+eyq1fS6SwHQ2PcEWBd
SInOM7EJt1pnPOgDJAjqOyhcCmxDU1EkN06oysM8cSzVnYMC2lo9gRv1f/0CnKnJzk7ptIl5XXL2
5+yL5ircxFGwUFk+xpI8V1EWglEigqCAJCiz/kmHPvakKCKAVOC7VlFznHVSaDNVw5qb3xA8xQ6y
KW5PrJ+W3b0HY0zMEQnmE5zLKus/inAIjwnbbg/Poc6nKVmrXK2ebAb2HiXDnVbumZcXl4S2eVU1
PoonQ/bUNgUR2U67Ei8k2kmqv0Ebn0z9PQmBSGZaumb91u0VnTQljhKR5NXatHG0LFC7bZCxllZJ
pJXGYNi1c4kstiweOyl6Lrtha2uT5jBYTL2+5CGQMZ6Ju2VuD/3XSRv0gYnPut4Y88R7KxhVv4S9
xnc33aqWMRdGiJLOmVwOyNA1j0jtBa9tcNIPaEqT4pgpWKrmqGh2BLMqnoiG25AExi55IiwNcCok
XmNAMAeoc1y3MrhkXZHEdYoRx0/2PUm1Zktut/AqOZTJ7CsgKcpsbuToi7Jh9lorKlxhqtek8nHz
Mm52IoUKpOzBR8RmdkukgeJeRzg34PFira8T4lwk3wEpeljApFuLWojrYgYPUIQGMJn4JuHL05he
50wzLnNUCjefzZuOwnuyo/ms0RDy0MYmp5nmXjPFVz5QqI8jUjJfiOAlaS919+tTm18hmtjnRpqB
TMN2nBE9TAn00050fNyuhTk+qshvt7iDdMIq1ObSycpnNk3pKkqkS9P1kEFikKkKx3OftuGpKpOt
UZEepw3Vc23MLsl7YoN2nqTeZFMLE6oM6R6d/ZOEH4OZ7DKZu6nUKkS2gNXMQtsGAzVgpyDUm0Re
g8SQKP7xSW8UxKahRgprW8QYrzRSEdE1r7uXeC5/87qjREYUmNbqm60X+TfS0L2erWAv4PQMTaT8
arcxZ6Xa1BKPl7JOD3OmeKU04jLUTZoin9Ib1TtXyuIG8NHB2tRcM0LBHjANKxvJSYfhVvg8ftrR
dwjHwanWoJOI1ODTnGJM270iPKB+p0RqFqatnawR7R11ot/X8QjhvkvgfdA4sN4Ya28KpF1adv1B
gQjZdXpy7MbXOm+anUxt5LZStMIdLx+TDPB3ljHXKwukpqUGJXJYQIXVgPXGnKR3RsbafsjmqzEk
k9cP8yfVhgSI4iPtDKIRh2UrRDhgICN2pe8ePDFqm0SLOfwmJbvCSnAqo0XP0dTRqoT0fsbE7foT
B17cq+llRCvJjKHdVNpKJMaW3dpXDH54ZdZKTIAbxH8YoJ7iExhsW2JvNtqOaEe2DUbcrMs8vUXN
/DCTk3rpJIYUoC91brD5k3XlySTi7WdGgkaPx2EWrKaQV0GB09ymKSQSAO6GrpufMcpEDpNkZ8hF
cNa1jrMPGBgto7KKwefIjIpOnBrIN+f2YhiLWwRtPo+sUx3xdwqeFY1MbE/f6k4mIHWLkNGJSTLC
Kq0sqGt+CYyODQ9645k5j58x52k8Scnf7Di/6EWGHlPULF/iYzoqyaMp78kKTY9/vkhSnB1106ez
6IUXlnwWGjQcFLENW8kk9bAJs0NfsgbrgmYelmrE5sha0gCIR07Nfm2WxntUmOxuMe482HLFU5O9
IqoBNhFNhZ9m1F+DNse3FvZeHAaXXI+zlyzlvW5ZvmO26BEJ6uhIlk2nwr6KOHRxT9q9Ol1qVoQo
SCm4JttKeDI3Iz+5yA+dYTh2VD2p3YTJt8RgxKQu6+w9NjtSaHSxqXQDHlBftOhBcceluD8JRAFa
BMJDHVsClovxYlhpsUkaiTBzdVhVlIEUcT9jPrO3ZI45dF2/Um22BwZMG/D4erEqlRljwUSBUjMh
0pThgC5lBkqNqlr08TmQ8PXLGVPruZcok20Gd63G8MtoUfeM/YCElSFZQSJ3Ce+nM8TObnxg0csX
2QRVQU5qr6vRTiu1iaF/KG9Kgh7pRMGWsP+sX1AFkxnXw0snPNStQhUrl+WfO/w6wKc7cQzHAS8a
I1e1D+lPCSt0LHNGbIoeXM1oBfK8fiBTeSmW9wV+2dexZQMCiMLKc7FW0BNMwXxo4xSxta4fBYTo
DZt24qDl9IPkDbI605J0ViuYPH+yhSeG+KVgsTmlibyqenEEr+uMRYnB+znW0G6UEs5a5s7DNmo4
3IXqc5PNfbhJlZHNW+kDvqLyDoYe+4vdzyipW9wKs3oMcAQ+2tn8ZTl2J7TnUqWsBbsm5yXRekaX
HePW2ncG74+a4E6Hl7zXIvMB/6JbC9S/tppVgKRTaauP5a+aRN+krVjrSsZaWJoYQvUIVX2HA8Ej
6KLczHyaCqF/ppmN0CYDW5ojP5Ml89jUSFHywMQHb5D3HDFdau1Tl83BY8ziMcbeSlm8kK8QxDbD
GfGXIBQanvOFTQgdXY4xyqIeINJyWcOu6jnIXQ4ShoXFtC5MMbpNBgdO8KY3dAtO2rNQi2q+pQus
tRiNdTsHDx0LMsZ3UyNtmgp54EL25hSDdmNMdJvNIZgFSfUcCZ3ch14dMkMp21qjqPNSkqM20kSY
lOhGflON6Vs27VgDsqymPJDY7K7r4gZlf17bUaRtZcLRPWnK3wzrCdYdOZLAJQriWx0/Z7rBXN2G
Lo6D6z1LBd02MyC7nW60/D4xBmxjFBuBQ+2Dx/Lr+kbkCL1Ss2PaAho2Bo42Cn0/gN6A2qvf6ZEJ
Z0zk6TKHqQ1s+wp5nE5pDPchcr6NralMuIemZwtK02ug97PAKxqQ74EQTp6Stm9GYuGtA4Dld5F0
qfQBto++QBgzxmayZZA5UYZPvbGAnMr5iuk2WqmqjwqzICC108lPyGb7kHWRv11G3mMZR5uo1b7t
id4+tQnzGQplg6OHmJN02se58pwocbqmgZ/29vLlzz9pckfWvBHWqBzlnpRqn4WpMjbQKpCw/Pny
R42BNKGf3VQeWUKHaIxqNcafKRZ8Mx0HC5+ooGAN6adQh+VttWTWEa67/Ks///7Pl2asgnUrWXd+
dVa+f7jU9pgz+lSah5D3d//njwLG0XAshm28qNoigNZhahZrYPMsqXhmMIhP2jVVJ+wRGyQLIO/5
nzTvMNZl+jDMO3+iZf8kzf758gwKYSKwCfVZLsVPZt0Rwd0b89//iMS+4e+BGv9fS/2/aKmFKttk
Qf5TuOt9tB//gXyaLILzR/bzf//P+Wf4j+1HVjZhVP/8VVD9j+/8h6DalP9mKIqFylr+q5zaFH8j
etdAGE1cgvH3GMl/yKk1/W+qjM7aJsOE3dofpfU/5NSa+BvxYyaCatJNdNTQ6v9LwqT+r9FPyIxN
k59EQgqsF8avf+Jt/iKn1pAGBhUH1tYOmk0SGSc1C1ckM0r36phuTYOoNbwGe/AGReV1T+2H9hU8
tc942nCvTsA+Jxzqrim9tOUB2oFCaHW+gc+gsweVtyAYQIbQzoYUGczIdqV/SzfM99b5B8MpFXph
7BAOH96V7+pge+bO9tja/OU9+TdiamWJ4PkXyfjyGm2Ly6arJv+3SK3/8hp5Gk6KIDuOKHjzuVNg
z3TzprLUh3jQvjr6nYVF6ZRJ9KZHyu1//suRuv+bv13jnYLlLJuy/l9zDdH6jlUcqFiy7vZwkH+L
W33RQhfr/zr7DfEQcXL8Mg+jd/C0Q4h461FaWyf70YIoe0FSpV2V+qQcq734yM5ov65J5zVnBsDD
tStdLPvn6QPrFIWp/mjG5MR7xXb8Kp5JqXygnrF+At0wVoh7npOfZFgZD9pb4w20c8Tu8j2nliem
6bAZdLr36p7dSYqCz4DyOTMxbrOhZw/u8jAENks10Ryz47DGOU1rv12oT5zSpsdDEPDnY3WGD6Ac
mo21V73svbiD0wq/4ideznp8yX/njXSbQd+e/C0bwEQ4/QcJYMOxu8QryoT4Z9pmHqyBaRWxhC6d
X3FA3ojI3YmlnYyH6JMFMGYm4GOfDQG7mift6nccrSwt6zvUCI5YIRDOOMETIwf77jfg6q7Tw4yZ
HVwVArOn4pr8BDjNMkc6FU/6Zr5ZmO5esuEJbAaLCi5HcJxe8w+soAmAJ0f/jSsXkyp8PIWDZJWz
Vwu2vQVbjgvijfRMJiM9ysTXHtkzyymWKnBecvmqyWvwrOa1fh8Oxmfx4F/a4iweB8pm1emLbRS4
HOH2jRTJM1D9c7AnUiR4MA6UHJNnoNJW3fIj3bNF7QChXQmn/41XAeXEmlgURNbDZxuvIOOFHEKG
R+b9K9PUsniInmi4obpNnjlgsnYJml/lh3mDaXJFZJFN6Zs7rHC//VNJZsNpfkXkaXvZhRjl9/Ak
Tioj+V1TenSaLEPA/vuzE29MfMxOHm+mg/ViA/zUEKJ56U99TUdnPAuIhBf5DRWpfiMtG4ULfQCq
aYbqKC6eeq4Eo6bWZXZUtY7Yxh/drnazi7gpjIrvwadxpp5qJSd68e/g4VhdnZEugMBnd6TujHN2
GXZyu8rUo3llW7ng9rb557BmJRNvq236alPkOPY2ZEJ8sh/s5xkFFI196RLd6WbcHU7606MLdbqD
iJ9iCvpLsTMuTUqX78idw9jRTPbDK35686o1sG4dwfTOA+X2YWzxkVWOsrLhD64WHtzavmJEY2yE
ZY1VkaOTtrXSIsf4Yi62vEBkTStzh9wumLmQjjJs4tO0pY1kwEjlcSZtpNuFpyR2iTAL7yoEQ1Ro
CJVldwm8CVaB7Cjf6T1cpVv1Dbky83dn2tJYobbdMPrELndv3ydvO23DuyYztHdQbgQXs/WC1tGf
/A9EgYg8EOef+n43vTCyXrGUtq+dzyzDkTZQSlnFjBuWaQ3bq4va3SGanNq3cM/OyXybbvILOVHs
0B35plww4f7Pz8d/DXbj/FmSlTUgpiifOeYwB/3LsxlivaUvOtBtw/yOJRELBvPFipr/Jabtvz2E
l79Gt4VpIxKwhPFfUtrqWiL32yd1QleGp+WvIKBhNwXjz9xEhHVnYDbniiP+n7XAvzl3hPjvp6uF
K4rUTc3QTAtsNIapv548alCRq2E3zVaRsheASv4K1gE9x4jUNDdU6V3RGarb6dovn2Nk2Z5ifRTq
kGMpbtgySgaN6fRU+D4GO0twq6XFvO7YDbag9I5JN17GAHsAVPGGThLqUcQ+cGWNAmu4QLU8zwUZ
eFVzbkceGSkgX3AwB1mFWZvPanUERmZ5agzUx1jjLGqeRdlBDDCjJT6hQzGckzZClMCtzTJ/zafc
lIJpK1SkQ1Zxb3Wzewz0RpxwGRzYr/RelpgMG0AU7Oy2OY6ku22mgIPMl8s3uy92gX5JmeuuU/2r
Y4VX5V0K33PxaHeOVGRrFCt7WCrKRpVJeuoA3hhJXDpaXm9grnfuUNdodZn6DUPKvZH3DxF8b4+3
veVxYLFmbNZVrUj7QqYRtUL7RZQ1QlR7Lj2ljn67ukW9M9Rs3wr5MSFS8MT+CtUOGzseVAJonk7w
msU2oaqvRhpRo094DSKmvZqeq/yS1i+MXgXoS5yH2IAFuEWApeyCA9aPQpq1jQZTGwVzjqA+QScV
y+apbUx8oDM0RXng4DO1y1Sr08aQtM/BHjWimhYVWMbS2Ey3fS8kR271BkysshqH+EEtpC9b8Jvl
+vykL+oyNCyFlX3XZGxvddQYDsD/S4zbNJR0MowKZCIiMp47BGMrjZXTsCTdpwZFQt9Qo9XaTB9n
POq00zJehzhRzjJrC6B0DwoYylG/zaWkbjT2OKNRPpdj+kEiN5q0FbrO2xjmj7EfPImo+Y4tVFUz
H+BZ6xDKNC/LPyNKVIYIpmIkQfrIVC8YZ4W9nMRLTMjO4UjIseogxVFdwTAAmXG3ymLYqZAVzyFp
URi7ThKgaFezeacZGhZw6DdSChwbc88q7geWA4nM6LUbMMBn9JpAUSCzWewLfiY+6rKUPrET+fYJ
OGJLVfPgQ2ssJxsp6TBeBx3ETtYwsonmhKFjypiad2DyA6qI2UlnEllLDCvBuhseSwSpbYkchbwb
4BHMRdEBy523vGeyj149/QEWsjbpp9VQ96DTM2/ADGvhPHkw4NNmuu305uzmBbgDYE4WGkKdbMZh
NJ24JmEqAk8ET1J513sAHLXsJBReuf4Thx/z+Dj3EBXH/m41w9FWidExUaih4TcT7DQzGT2UaEix
jENm1sZBBZ+3IQfzMoV6jNrfN8XKYkfgGHWnHn2pszongPGuenGBp0hvAQk7pd57U65UO2Hki0cB
ShE5fSVbjbE75FUN3STwWS0FKBcgFC3MBGUfNPjLAAORvqRajWf1IthOfb9XugYRkz/6blnmK0uR
o/3EVhCFyTL95YsxCbF4U6jZmGCEm6q1HvwWOk0u6Y0XK0zINaAHqyGUk8OoDcneNFhdo7Vy/vxR
ZL3kPWJXnPvp4c+f6KCP//5PvfjijogPM2RccsMV7P6V1q+CmpyFEBYA1j3IXrj7BHRKIa1BVkar
B8RukyNf5htzA8pFSoBya3nNqbjaKEI2LCApGf03cZ+34i2GsOjVJ9zZJ+UjTRzQholr2J79MEvI
29zkbXrk3q+OI9LZ33qjrBYxyVE9W29OcQ0tR35jTqRdwo/mCOPrhLLGPxef2YGSXXaYQIpX3iPj
1To0j2wLPSSPJqln1sUs0c/iFXJZT+BTjRVXxrKneTWGi7P8QJoME3eM/7Wxp5xl5QaexjJ3yhWl
BxtbVItvCosJE+wXwmyPPFREqHAjPq0H69vaVT9R/4YCjIRyBG9axzf2vyxg9OfhyN6dWEJ8JHlC
1QM2wUvP9sZ8Lp4o5IMHyxmfUYdv5Eu0AW5rcoiBZb6qv+n7HG9y1/qc3+PZATvdkHFBpY3xkLLZ
U4AQHNotu5fSWvcHAZMwINCHByhE5BiFkVfrG0MBRwHpbT0N29HCGYLgfaU2iL93eszLWdUt0ANX
Pi3O3nalg5ggswpzTwWM1GFFSX0O/IOlq+KOvDyCOFbzIVtB2rDWoeSYizib8wRanjvim+EaApZ7
SdsNIFeK0zMWfobd6q7EN/cqSsA7a4iQqHOXZSNqidDRLwL71o4vJyBQBSRe39HJGUFy6g2vXGMC
5qZp08pOrW7x6FnGEbSgALQGw6NfTZIDhQGN/BVGObqw4kf3ESIe6s8COMQnPwYXD0IiVDXpxTb2
pHDShRj5beh3o/0mnXmE2Wdd3xtvWIX6LR+LTNpxic3AyYJH86x99y1PP6IZnZYxF6s2VEMzNaP1
ZJ5ZpjXx2YoOxre+kq7zs3+hf2remKaxI26f2EfxdwfvlL6v+bHc9d/0ZHnjaj9gIs7GKfvoCpe4
zvZlgNzlogy2z9w2yYpBPIkwJMsW93JdP8LvBjZmvXEHqJ8ZzVrskVwG4IHVdMYH/A6iFZXbObnr
lKrLZvwA0JGcG9+rX1grAG4o+f33/L5ydxKE2VB2c6nxb5Ml4jzViYuY3qw21R2KNZ5YXiY/uu8f
CuUVom2OHNVCru9FCUshfFKOSSMJ9szVjwpSjAMWPDpQeAwF79San0F8IG8QW0v/uUueg3lDbIeR
bNLuIH1q+Sq6BQpIele3N2zDWS1cpmzFZov86HHXH5OGwPo1n1ykEZLDevGAmGTct/vkRE4rlQ1B
jLYbv8rwYo6YRuhtDd9FrYVXrvisK8enm3NQV7ATxphB9T+DKEQjRgiEI20Fz4zuM15phE3QmYfb
fHRMQrle001ruBQDNGDDCuo4JNBLu2FjRRZOojpNjyED+SD4IwCofETcALL/EYkN7Kn5ZPOpoUVl
LrBK32uJxsXFChle6cjJlkqeCGhFaPRkoX99wXsGucxy1R0e8lfiwjbGPd0wzHljiTVzfOzSU7TG
tchcYWUeDwW24cchW40PFfrPh/RKP/PGAHMXRa52SniMscPETeea37hWwHWfNX5u/6ptrHdew5VO
18q34b7f9Fi5Sl51mnnzyt4VhTde4HVNtSub6xxR/Nn/T/bOZDdyZNuy/1JzPtBoxq6AmnhPd7kk
Vy9NCCkUwb7v+fW1qLjvIlL3IRM1LyDhCGVIHnSKpNk5Z++179pq1a6RN1MCDrSrV+1dc6O9Vifz
HkNi++JcUAW/hR5CPBopbBMu/rh1O4ptqOj38bRDDsND33N37oexzZ5YQttbBKTiatxBLb6uf8DC
YaBhnFGhujeaXJNrrB7Lj25jnnnCqgd5HT2Sr3JQxjGQRzVt/WllTCDxkadela1X6rfWRZ3t++Ip
IzYBDUDO1AMH4iY2D/UnpQEBmqfaEy82zeEbSrprVhhaIdSI0UeLvhibTrANuVntjd2tU/LNMnRC
R857tlEv1SmPmKFv6xcBflZyGTjXQChrBJRkiPqHUDuMKJDhejHplvjIL/p4VSjPiNcUqT0dhW4H
fFchtWazcEVVKT6b6oNdhYsOrr1Sl/ABQQ+DpJ1zMfbuvQg3MBkKwLX6mnRQFa1BJ3ar2guNDfjr
8SqCj7h13OvqmmmKTk6StRbclb/6eiM9LrvgGRnN9ddjDn7oMXujuzLEK/GWBQe2Re4W1eCejv4l
iI5SfGBCih34WOfobWDjxeC+BvrNEPbkoIlPrTMPfyYDQYKV4aETXOnar1Vf7R17WwD2iZFCTZRg
D8mxv5+24Q/xjPuaimA4p690IOSLuKEB0gMVvkm9eVddBIxf9nOX4I11iYeBlO9uv+vO/U3BGHtl
/sBfjyX3WdfXiJstzACcgAFRPi6mFVBmwTpsiS0a5/IxcNiFrxMCb1hbih2LiuBp9xq/tfY6uTHY
l17GF9+/h+eVsAH1JFcsU3nCEjq4vyv/DcsLE+0cDf1H9YhS079iaIdj6dYpT655IMXuddl4Inh7
h5qF3LZf0oNXyTG+meVhZqF4Fodyp/Ydtlgk72vgOvvWozztzkvsYr2vjB3xv+YGMhWPzaBaMavt
Xp17fb727/ODvfVfu5+IL0t2AQ99gVh7JdFAp6vgWt9mj5ghSJe9EBB5VxIosk7eye2qfsld90bE
bvBrOmbvhryQaoPjdMAsdmYOiB6OTfg9a150cdfTba/vzchrj9F2eoN1VD3yVJcZj0m4g8fqOjnV
94xnWEXkwXkieBgbvHtDQ+mdqf/PxRNv7gf8UPSZabGO+0W2UG1TxsYPBt3Lk3lX0iwJd2F6yX7i
SXL6bfbTtFHyX5hMJWKnbR2Sa+xrwsN66KIgOagT9DdFuwXKVz/rFCf6SgUvs5VBuGCBUtui2RXc
ehGFLVKHFTkDiFhr9DkzccQYeRYWJv7/GGnYXhgrdZ4o0F/yfO2fa/mrqX/UDBNv+UzEj5F46XvB
T/YwJIiySbgwlvMJcWaXcLRbgmq2ZCiWr3HHHnelfvr8GvOjieKES/9xSDB/rhjBXfWfIIzefLjy
2Kc+qp9UjW6zId3d/9VYu8WfRSy1c6SXbD4HsF+XVWgt9vZxPk+b7CoDqrRCZ2+thuuEbQZ0yVzt
C21HBEN5QklbXUfbWYc1t1OfUKFJ3drXoABP6lwdaPjxeAEPdZ2+5l68D5m+fiDLIeQ0fKhOePVT
FKDn6MbZV9eOc9L348/+p3PNVakhb3mYz+E5/+E+BDftmQms+nC96KlGg8bIfVU9kZkw5b/EfDuZ
+GDWlF5TzISRce5u/GHjqWVMsShJsbBxoWvNZowyue6dwFircdKxqyvO81iZwXGmigUEoJ+GIBWn
8esvhN6e+wy8oN6A3GhTVttu+duvl6/v+/rT14/ZA/KFPEkIQCs6gf4/EiRgLN9d2HOJW+Q2DdoD
s+7wAgZ2g1BIbqSD4CPkOdNWDZQkhKxb2+B8lTIAZVVamOPHjL28s7bNmJz0kRs7a3qiLEW0Me3k
ErnhyTIdjs1t6dyqTN/1GisIuhkQHnkF0SZBXI1kH9y6iZ+owzUWGTE7Kg0MlT/pi7AY83Kt04xy
TfqcPlIbCH2vIrHCbdU1w73ImI9nebqrDDrsusuGu2Wwtal8wOUkZN03DdlFhe+8GyHavlArN8Ek
N3YKJiCoU5QLEFwIEKppmhs+/u5oDJ+iaGdWoKC12Ba7KCCboZd+vavMKGXryVJYVEV7V7E7cmQI
ozjGBYInADgPig29GU6qY10vk5lGijOcQobY8FQJsNKFfw4b+WqpuV+hpT7GXRJ6EGTVSmnocYsB
sTKuZBYnoldPvdQ3YgZzhthPZ7XzL2nk4zZMGrIpcpr1I+UzPF7KbRP89e4r4RkQs5cEJ+rr27bU
042hyOGcjCxZtLlUIhObiqwFyjy4j2Fmh+s46nZh70BaCa78cnyxcDUgcNWYk7XWrR+jyKrh+7ji
pypTyrLeGbc9QajITyLWXw2cuEpflUOx4if4j2an1FbZ3NZbzR/v5uCS5bn5knUvjVbomDbb17yb
aS8PmOX8h8r8JbQSwSsEip5RNPd7Aou6dn9VQEZFg35A03w6JznHkE1iW41qOxB7QOk7P6Mr7tF+
I1pC0fhr9k3aSFRDDkSAcOjDg08vr+rmx8rGINzFJB4D2KT3bWHUtILheVr+MXh7QSJgBIKoowOd
olYk/cwK250SsDWj2MBxFxqHxa+yiqS7nxNVrJOczIPaOHXz81Bpz30eXlusof0iJq57PM0txdjX
z2ax+Ut3vETgOSgH6nf6aZE9UvKnzk1qgcyuJ/2h1dVLPiaHrtoihtQU2/uKVWea3SeeyiEysoAj
sH8Iv3kuzOGIFTPGQcoWVRbtY15pMPiVZK89uB+499BqfyiLrXHUdye7YMNckjJhq1Xhqlc3FS81
9iNKUAZYLTD2ZJiuir4jpoySgeRndlZVZEN2IB24zgLvLjQZKpFLR80YVnvcBhQzOBGNyr6AS30i
KYuyySbQxNZfk3L4iEdWGif3EXnSD8paz4xgCRqkV7qLnF7h2rXgDsWSR0qqUy2HDV7BMJq3bYbN
vpqM9kBQGTKvPLKOPUZ80w4eulFh1pX7nro0bnt9LTT9ghZh15B5D5z2wQ/jd1MJOODCxrPStp6R
Svz4DXbA1HCBnvf0LbRA5l5T0dFb4ip5RG4ltnMcnN1GB2u7CboS2XF+iYb6UVTgL3obveHUwEcQ
7Z07YPSq9OGRWEiwBYZFJWNPGPgaxhZ+i/MRa4eh28GhBBIeWNquFBiUObVcnQtzQ7GlNWvVrPoE
NWgBEN9PmcXwDM+u3OpJOpRoIo9f7RY5uIp9MjmRFsWB89ADyZ+tBmEsOVIOtvKioJYe+9DYmkRp
bDBSGDclc0DiIPudRazeKrXBT7lYMFUy3scOGnlymN6/BHFFmD2Cw1y8OOwqXYl6dSRPWJEDAaQM
g6r/M7SgMffdMyllMYqjxUmdxvG2nBis4Vc+Nv3RaYw3FGcPXdm+6tYpECVSNB+SFfoyp21+uiOD
e8KBdMiHtpafi0nSm8mC8/qucEwvq6p73XWuxxJV02AxaWv1wcvq+rNMj+6kvwcB8lO68hoEKCKM
tYZMBfRLr4m2A1W0MIPCM+45g/ZoyoaHEmd6fUfujMSvYmPfgBHOe/qkUjOu2o6uSK0ttaoz3EVO
zsYjji46HHgzNbODrBj7jkVHbqp7H9QQldJuYmFNykNDAk1rQaWKa/1U1Npi8kjvxr597cu4wh+O
wCgwAopl9kRZ3l8KDQ9bD38jlDdBn5+QTtwMIxj2xO2wRMeUkrAuHA2yItJw0FYmX2J1rQ+49feh
TU2cB0HDPiq1N4WbPRbjwP8qaavVQ39Kw+BRt8dNQ0RK0phij5ssZbSKq1bvjX3D02wFZ5l2Ry+v
kW1hrZysfaQQ9M7p0YQk9T4DwgJeoHmxLi4Ae5aGc/k4jDATOqu9HyUdXH+wL4SwsxeHtkZfdC9V
kwBNTKmbmLUGirKqt809fvRdUsmNH5UHKTUi7Wj0yRRFciRyT6blqXeie43PD/GETnKRvCR2ErIS
Q5qFks8FLxOmbYPuqZ4gb6y6qAQzWsix5DlVq2gXlhT2Nil1xD9YLPv4TbwYiHc3R/iHgzgCf9X3
NwnW9D527I01BGhLCbAP50HsJHOd9UQDSEULYtua3tFmx+uFobcuysSbdYgZheOpuO1IRhKkzXdJ
QnMcbAMG4AHFxmYIp3UyA5JpdH7/Fgo5GVKXCUQsaz/WbifAl55ZqnhTO2j3Ozh0FVzZfTwYv4aq
p42bNuvhodcwlTvkL1ZTTOnQdOcGiSWT3ZAEiPwwOe19k8HS0tra8zvnkNpLFGptXoaMJbecOy8a
3Ws8Q8U68rGIWDBYy4DFhqFVmkb3QGG4Yxrz2RhLE7Ny9pr4+uNQh9Mevh+DOvfZ1gMaff24M+Xg
ryO3yeBWWS9gQek6xMS1C5kwpMkhyyob4hZwikIYL22PoNmy6Ak4S8/aNNK7mYCgsJzv64QJBA92
U21FyW2cqeHByQtIdI747DJiDjCY7enjY2NWZbXr/fYuaLwitT8sIyLyYlF7Z9OvuEB77ljoQH3O
UKHUthvprwmyGmg5E7JpNdMaOSD6h+qHXVWsbBaXRNj42aYdG2uDFXEhrYIsx5JgiEdf74KrnjTF
lUIdUfjgXdM4uk9Qdu4Y0HQr10EVBJ2IbigSCNLDUh/lGxONaaCvEbT2GbkqCgxRnnF4EjXkXny/
IbEDkt0+yvubXu40x2AuH+JonutcHZuMEMCvP337EjTD5IUFhWuVfERMhrZiSUYYoG7/8fL1/5wa
LGGkB29B7GeEpPBSgQZcHljAz0t2bb4woMgV8thY+Q+z0IFeJYhxe13DFF0FpBeEPR0+YusANlDI
LgLAzdhDBIssepoplVtQtkdCXApP0XUy0d7TxE3/9QK9/aJl0kYdrVnHJp4QPBtmYR+NUFq/X/Ic
/Un76orRPuKq+NdLhLxAzWblxY3VwsznJTNGDqdCFmib+l0Gdl9gYM5vdX8w9v3iJMA1rf4/cPW3
1O8fRILCNRxEdf8WBvyHSPCq6KImes9BgP5+Q+/z//yvf/3UfxNXnf9CHciOSElH2Qt09d/MVVf9
lw4LlP+AqyKPMBBQ/DdzVf4XWFBDdy3HQthA8fRv5qrBG7rKQb5oGC5IVlf8v4gEoY3+VcOGNkMq
Q6Jis00eQaah/qpjiKZ66Aj7qb3cJMUzCht3zx3zUM24QicAKZZhadsc7DF6knFtjtmwM1KnJIN4
o4d4KsOEyY2NNN21kisHbNU+r85j25kQirNH1Lw4OwZI+BDbgLy0zaZtHWfvlxVrMIFBmaCfpLCX
4I0/Wkb9mjJi3zW1Ac271NAl1kxT62fnhv1HwvCJ9naTtfhhXlIrmnd5LPs1wmov7plejSaQJI1H
+ewORDvNGPtKdkwJ2R4stfqe5ygCmZqDqDK2bqojVrZ+qKuGCgQ7/brQSaruFe5WJYx9wP4aD6Gz
EblGH4xEX68DzJai4t/aHdvtUpt2OJRaXH3pe5nxBnU5HccKVQHbYGReYzWeBKW3VRxLKtibmmw4
+DtUb1Q326hHPWyNQLNeQ1HTGEeBQeKdpQE9MOQuKcYK1RLAj0Eg2QqWcYey6l0mmFfm2Myp7xE+
duBenYDBYeyotykx5eGPK/p/kLqI/7xAlIJTa3KVcM3hcv3rBRJPDmVYX5ZeKd0HvRU9Y0leUqeB
4mE1JeEFyEnmtLvRu6UrzK6EQKF/ncy/PxZIw3+qPblWlXKlLhVqW8cW+jdwrqEJHcxcQkKhVtNO
L/NXKTAwHwqtuw2M7FFz85+RSv/pDCy3wB8i0+WftSEB2o5wTFcY8tsZoKEiZnaWqddoEcbKBNvm
45fhKYzpyrRGvZ+0mBoeMOSqrKtlbz3ke39A78L97WHifvr782As4qLvR6RcWxcWNyzy3kV69Yfs
NdaNZsjyJvVUyIkAMqrWFG6MkIZ2PxYFWpaO+t3C5761YkbneToDqoSlF5PpMUqLSn1wf/Yjal7L
msXeLdL911tZPixVSSXf+PH93x+0/KYH+zqN1IwIkoWjLIIs/3rQAXdAhMWCg3ZrdgfNdGhjB65u
ryGZi2mE6bYZkVlTvVoC02kVcB9Gvm6t0CAU+IE/K2vKAYChIuy04mJRzoRR9ZgSZlaNDF6KkHou
QdlUxR9twTQ3NRpa/4if0N9PH1QL1/gsORFG9DlqI60xEwkVEWJ3hlO1WxBnD//wiZcL49uvybUR
dMP41F0l1LdPPCZBSntBj8BSD55E4AJ6IsLgNDyGDokeCJu37pIbrRsqPgI7Y2KrIRxJZwKgy8Xi
V9KIqHuyvjAq0JarTVxPckMu0bAyRmSXADzWMZYlGkZbq+Qh4JawL/PUf3dLgWu1qxKaxULfEZLx
XhXjfKg1GAKFnm8rMP5RoLaKSdHff2zB4vTtY5u6jvocUbTLq/3tfklFYwPilDB3a/ehcLuBU07G
m59+EGbZ7SuirklFMQSjXcw3G7zQkCG3NnneOxAHaFCIrIYigg7CVNd/f2zyfzo25IiG4ZgOIU3G
d7Vg5aayreEBV9NBrxMa4GnxUiCyo36wHkqNQc6smduv5cDodXbpJa35AFuUTNnxDv2W+Gxu8854
a+zwQ81kVLUw/7gsF01p5ayLFtmCmOtfptJRrRkPMwHBZn5yHPOW/Jv6oBmDzoCqzjbY428beFPo
NyLohGV2hHv1FhGHcf77jy3+8xFmglYS5KtalmvjW//rvUd9P0SBVcbebPno2dL4VjWzuwZ6zv5/
ji45JafKSYNpsSH5fDFPqPxFFd7FGQmXeQRV8B8O6du6olyTw8CyorOVMYWuvh2SioiF6kl480If
vXGqzzc6XRLGCrmXA3j3wtZJDgE1rOEuMyq7vo5sLIhNJv7pSJbb8I/b9OtITAFwAMuETnvg2/Ua
05/Vao3btI0IElWfTQhwfoFfL8How9rgOZQA8TvOOJRxmW2KIiwPbVaOx2lImRK29mPqGNgZAXbt
TMPcFpbxD8covxsdlrNlom91LVY+nibL2fzjid9ZKSzfYuRR0phICoV7rDUqRbd40gynIWMTkIFO
xEtU0TIKP+x+mc8Phn5tRtk1G8rPJG7oI5WfienG96OAaMXkkvo+uzW0lKl0BOaGnibz2znrT7Gh
PZJGWyGDMZozyVH9xqG3rxEf9Q+fTHxbFpazL0hUUawMNurd73ckGRFJVMFv93SFUKZqQTFW/XSK
iMjctE3OzLEduY0ADrSiYluRdjFAkwmXd0M71rCH48CsMom1f7hnzG+7jeXADFtxwqWDmU93vl2g
1PF9Mft25A0xWqiWlm0TI+CBufdg6hC4SLGjM51gMvClWE4g8y5eybfaIcklyhiA/6oG/LJpCH7x
TDfaFKW0PYVn5TCnDTGXAkHukN6Q5khPrwfDT9q8oJeFIB2E2oNcvJw0+bX3glhmU2LfIH/sc0xI
AVYz8bNksF4NCh17YZKnWhXhDike3MeCJM2K9vPaLYb6KnTaTx8i+ynpuuvcSHDl9/we2+RQmWX7
7szxeTSOnGrwuCHR8ymAIDdwEVNiOEFvOsP+oGr2OZDL3z8E7OWy/XbrgWejPLKpkFz9u3ib7ao/
zLamHRTbj8PQM/ypGEXNdJGAxpvWrcz6i+8inHH8Pt9V4Fh2ZBCUO4vGUiECGnQ10dRuMpqereTG
DLP4dnL0zdQXpVcX+c9CqmoHOOvZT93mwP3srAO3NmksS5QA7hB5TqtwmCa+i5e1pOtbq9fSfyAZ
ALavcVUQy7tjkPESB6EFS4KGrcx935uIpzrODYOAkLlGqk30sZa0vHJEzqavy274NTSI9c3BbJm3
gkS3dLSUA4Amksbr97DBmpkOEx1U6gVpo+Vs3ICEe1yBkYZ1JPDrkEYq8jmnmFe0gnokEO6bGUCi
yIvphiPGd1UXu1kr4qOaR2ZepvvbH/hj/N/Bz+L292/iz7SK72s5N4Gjc/3rVG7sVa3vvyDdzYkR
SjlLBCB3BEM0N4mf68jcO8zkYtrHhPQVAx6hyqGJr4/5g0UiFUolpJA0v0C1IKDRihRBL416EAft
9u8voa+n818vIUdnHWe/YTi8fi8KIg3tvq81GL2XvXA19PeZHwTbggD5GVvcauA2A4wFoNtHYU9m
MPqFqngjv1Ou7ImmaAGoVs02jKCZAuwfjo5+wbcL3NFtm8QPB48CQOJv+43JacyGXDGustpAuAt3
Zx10ECdjO9n5Bt3Gchymk6ba6ZRnkYSrccjm2KBDvCx6IWibvz8g+bui/3bCJDgtnfgFHdPc9/iR
tC6hwVeGfxglg1tTNsldNrLtEo6X97n2wl8RVRnlV6QZhoyokT8b5bssXnEZI76Usv7RYT7WtDA7
DLMTnlTxk+1Mx6wUe0ME6XAXRvLWp5OPxrdydtDvua977ooeJzo53k9B59NcpmPdJ2NwW9sRJRV3
tcev8hyPzWfBnORsxQXjgna+9Q3AN01A2obNmdyFAZP+2e3l3qqjjzoOw6vRRN+WFHW/dWN2wSYi
SqwPtx07jGPocpwokKZGOT90JFo9vIG6PCo5uocqD05dyluBC22WmKdqFevBnWvNjgcbh2DZAGUN
E+3oWMb+wIxwHvdh3/zi180QFETGzpicT1kjhU7Tmg+VQd1YWHg53PKDLlFKwQk7FUEkNnao4gfD
eeVkh2eZD3e+rvydPSDKDVp65BYFNIucIyADkwvip8Hw5OMw7xqgGm5eb6I96WMbB9/DiQX1TbOH
+SJHmsU2LQlznlKE5jRA06VzAZiK1NsifbWFNp6iFJPZEGH2omzKj3OvXjOM8ez1ok3i2psS3N4Z
bvV4ymhSI2NxnIPbWaxYHf4vN/QJH61962U2gIcY+zrsJ6/NjF/Ewxh3XRq/2/M00AeatL1DzAlA
hGUNsZy9NUi1eeEheJ0JzT1DH/UaMsKuMQcBhMvxa8eMY/YWAaUGMWrAlbISp73fwhRw0Te2Y4Xw
TgtvSyODXkxbn5md2FPdGPvW4K6emWh5s4rLjdR8SI+F/YQs3NpMZX7dDCPyKIsU9kqH2QJ56NVp
EZDEQV4cp8gFdjg4PxA0lDsiE5IrekAoiqoULiWG+wfK5mxnwU3gJyc8XhhEdn7PtUwEa+tZ9fA5
2MDYAs0SEKTKmh30BKsdTCLNi7MyGzrtdnOSI+E+7jQ8qhkBK5uqgElIt+kr0TJeFcy6SVWAf2Sd
lNvQFhpovteNvTdUfdbjFBMZ8aXIaRNCs3NtI0SbQOSC3KFKElutSF1w7dAQzkf2qR2N9bkA0B6P
EdwDPwuOY1bdzt3yT1j2lZ0W+kWvxCnsKRtbY/t7013nPgj6biYdM8MrZtnYHnOxp8QxGC2UGXGT
YhtoM5232mSPaHe4Mm3UoVDaScNR6bMvMEY0DUBVxAvRbZqCWpkbli/pPBEDHl1qgWq6S1LSegq9
J9N3Ek/S54YMjUdDC8YnYyFjqAbwmcGGCdJpaDCSRRheWPiX/cC/gg9FPeYAhpQVde143+eTdWYP
VMaZD1nTnKEKqxva7MFZz34Qlm6RP+YTgp240GaWg44a90aQSL4OC7QlDd61NSF09DrlHK77MCBs
kbEKT+V9RYrmtTH9sJDjTyhHzknPGEPFRbauFTNZ8tTNK51wH4pBspqJoH1QAPVDJrxX/QjVXNdY
yl0dqF4DVIEgi6tejGcSJVsC7UP9oo2kFC4fHJb9sBc9Eh8Vd+OTU7YJTMD5MRHGFftH7QD6m0g6
g4NL4Ek8h+38BJ/IXdkaYXCzU0F60HsPjDKqxWGWT6UN1lsrwh7pC1Uuq2EUJuma22pXNmZ+ZUkG
tXaUqOfcCKyNlHF+moxArgut0V8rX6EKAEDeQE3cU7pznhz6EwKsRZRA+xACabsYnR/FIHskrYqM
m7gFJWjZdzVhVfd4n2h1TLFxEmb8xgwc7Am3K1vJ68mOtmw0KP2r+UXVPHqqDpRnCh2r9n9mPV0D
qsZPo6hwe5my82Sj9TekZnAKM/fSJ4T2OTYSUspsKpw8OHTuKDb5pBAg5AfTDh+yYaxv9KJoNwpk
PfU4YPVkONv+Db/K1BMD6RsuoudCF6UH+hmCp8ZslzbJi2AjQ2RicxzCKDyjhzqRGLSf0+qyWFBW
RS0h5LjmyLMeiVYdN80xHcAtRt1e1sN7XqinFtgrts+S+VFtV7tSVceI1OKSzvj117uS1k7YbeT4
22QcarzRMkQg86bGmmfVYObrMNWJlEBV0ud6eZ4bGKlyyS1j3K8Z0K1Kwz2CH+YSB2K9csSQ78rw
NDPCvVR491ZOQy6Y8MW+7fr7OrPiXRpIIhPd2tpNAj3XXFgwC2txE9IOt3EMrZlSpMdhbomJlLXu
CbfQDwGEYaDUw1YbUrbfFpKw1EpPU1QS3ELT1S8U8+28ms5DUT+SG8YeWvYvaffeZjRvqFgkCqIE
uS8j3LjmFxwRvDZkpkVqQVrveF5A/GaEuMSN3RS1eZVbVnw1hNifo2iAvCLh/cDNZlVjEayyQt6H
cGeUOGkuARJ6VXuxVmyHPHOump5INGkfVLXw/ubUS0PjZXZtcRXaOiKj8KjbbbUVGVtAIgRinIZF
u+QLtwc3T06l8+CGVA/uxIhNQ5+iIpZbXWfKG8e4dShB7W1f4m2TTGBPOqYHK6q1rR8amKanUh4E
yRKrIUHo5s7OI0ERn3YX5mdXhcc5o8nVxWVHngA0aIxOp3locD32OOOTsKMKNy3qmI7822C8SVXu
gmpHZ9z/alo9vk1m7S5VdbhlmA31Fd3QJk3IWLb75Fg3JuzMER2YHc+eIu9ubzPDWTFNYfqbFag6
9QHHZlw/OdHwNmjPYwYWYoWgReuY/zq+eZ8sAw+e4x53gbOKXHaGZu0/lgNScrzNtn1o4EOtjUCJ
KyPbOugPoo42I7dcw6IbIWeC68pYZ97LodxbSfuuQzwdWYnHKbvR6H+vqPxoOxGEoaXkdqIXoQvN
gKSxnoJhLhauoEnPzL/YlXtMMii/VqtpcKRJ75pGbHpEhUu7Y0zD3mlXC7WOlXnPlnqDExLGALEO
Afkqu6mfO9ow6Qdi/Lz7KANi08BgITmSr4ENbHz004Ojkoea1shK17qXbsAz3bMMeAMYplXfQrED
woM9f8Lrpfls2wxEyHoZbbLZBqNB/hRBz4vWLHdXY9L5+MUj8yANHcseUWrjHK56Hdns8wAYmPU0
QWqQsjRHgfEwzPjP22ybBF20UbLoSR1Rcj3aWbsdqumzHCSRR6n1KRSuYZQGDNwa6LQ4LTWH7QTg
4R3hedvU0V8jMrWqBNR8WjeAIk2e7wCdsNCRwmqMV6TaaOt50F5UizIJmQa1PRrZyiG9lHI7HT0n
Z9YeJvDJyCqpV75sHkMKOLYV9pbv2/W9VmyCsPwQljzZFh6GiUWOBkx47nNadrG1jyVWsqbCOlrH
7jF3LdLZGNzNAUPyUbtJ8i3uXBtnChYXGyF4AjJqBRmHwNeMkCAfCUrfgpFrU7wrM5acmM4/KIHw
RgZ77JP+VGOLonDqQhCCSzPILY33qCvP1YRQr4XlWGvpDwPurgvZgUB17kZidYSOEoud2zWQUhwR
qtaJKv9IHEL77Oy+tOoDFN/Hln4D9laaHJVLka4gPyWEXeUZOoaAB59LW2blp9wuEGZ/JK2xyYac
3gQI1xbwGL1EsZGk1DTgpj0rCcTmrSmyHAkQnAIeBRsrIY0jXrqBem/0+7oM78sas+7km/WZESC3
RDWS+zvXb2yOWLJ7M9lYoftoRTpLJ7gV0uGgpS8vfRPlYIB8WKokCELx5Muvv/j6lq8vf78skXaR
TfN01X/9cfD7LYFB71/fZ2UD69jXN7qMD//1PV9fT5UeLU+h09dXv78RLDz+mFG/+v3lH//U8tZD
4gQz4DTfx/kAbbkY4n1ZZfwq/vrORlsa8/bPt50aY0MjHu3t8jG+jvPrT79/8vc/9se7BK5xD8Yb
pih2Thhey/nQTUj9cRADOl+O5evHvx3fH2/57Xu+nbjvp+b3+yxvG3T5o4uWG7/ZGTo289lWR5rU
NP0NU+FDH6MOGOzx3U1Jy+uDbj+S1QHJNpyPWm2D5uzp7APYRETHE20XkxqBhqQfbqXDBj/Ohpcs
RDacRO99ghenpg3alCau1nZXq0RuSGh9GtoRwxfo2a3egtqJUKRsxdg/B2Hunm3ij9BQ+vCuQ4wM
TIjRcVdEWyYl4kfZ3+pzUrO10jKv9sNj45T5VcHs3bLLK8vJslvpeiP6NlCglGAUICCCQkiGlqH/
akI3uIv1j3pYXKtJ5BxyNJekcahx53hzzv5cG+f3OkovyRhugc6tBeLelQX9tKLbh/adp2mcjmf4
voOXCiLF6kE/xbW81NMyh/AxBzjjVRuGqxI5G/HN2HOrKaWUctpuT/TkPlQWtMdUnnUCo5HIk+qh
4N052i240ooWCaYq2aerocRv4MpDgIDzLtjWVGzrAAs9SmUyNSrCaraNrzHd7ABxKEDc+n1Eq3tT
z/YPp+8M9O6oWhvEyNbgWVw6K9v4TNmzGZKz0YKvFyaW09hOA0Zu7RnhhFzbhhbtx7yrzzQm2Pf0
BEBk8F7GCscYlttsONPXeNdFvy+wlAcJjLWsoQ4KB3Na2e1jLH3nKnSzXYQWcS3d6bUU7i2AwXZf
x4JObqbt+qHtNmwVa6LF4ogebXIpYRBj7XPtw4jpQKU8UFUanEj02/VWfT3kZkqc5MAcSz4bPcB3
q2cjQrB0wdHSTpdxc1VTUd84ZBsE1bWNBv0KUza6b656iINOhaMQXWqASHGcp5ifdYkSovsalTi/
5aQ/JvDu1s6sRYcZfV6YV0xyLNUdE7zWgt6DLwZnn9clxHRIJE5HyyNkkkkaNlk7AEiyjjVw0uCw
ODoZRl/7RUuzsC9OosFzADMJhEF0wAfxmYx5vst0+elPcbgf/y9757EkObJt13/hHNfg0DAjOQgt
U6vKCayyKguAQ8Md8uu5EP0e371N8QacctBhXakiMwJwP37O3mtPA5hA7QV3CaA10fMbozPBUeqD
Fpq6+oE/TV0Lpgklc+U7Q+LRSf1vlSNwMSLCAqy0E2vput2hS+QWvm5Zo/fCPM8r0zRHkY4Anrmw
UPnKZ3/87ZjKPPJN+GpH8vSKBdBdeZ89ePRzC54U1d5MKC8BIjTwbXWdgnXdp+12htgJUnRGSk0l
WabDfV5GL1ns/GaK5LQwAxJ/ybQkjTvBPNwUeXTofTT5iYNFAlUbA93ItQH9YpNls/sYO8JjgyXe
Bqgr0bW6ubcl5m06R+RDZdklEtU2aZkImC7OopRMdkxG7dly8GbK+SswaZ1hKbMLRAwtUOadmfvv
5K5BDyRcgX3TeVEqe1zGA1M3oIL3PRyeqXrJVHxx3S/TBmtFl+ehndG1JAVJXf4SC5ZPi7HVHAkx
jPt7IjenNfyEkre2FoemcT9JEGXRcDC1CRfblp+iGbEGyBB2rT+IXjtrX8BRtOffplwIg9OzVQ97
qB4RCjdyC059F6otqLU/XIADctMlNF46b8KHzEedD+bWgfprkFAe2hj89QyNx7a4AJGiJDmifpsG
P8dkbL+ToD1n5cU2/6LGGHWcnsGkn2YP11Wq0Swuw+fYap/CEjMkC8Zb7trFLkvfQnzQtVXWJxIb
5D6V4gosGbcqQYpOSBfV6Y/ulL4YJGmumSnGG7/BGxxg2tm3RNRB6KoCilCXRksprWq9yAK3XdG/
SNoWdiP/FEbwGECcRprrjARhObiQFdLuXd4o7pEJG1tWXCfXMrcMC2xf/Na2bW2V1pcibkDfAPqX
C8i+G4qXeiZXQhYSPgAoZi4l7W3Hud6RGZbv/GqmngGb0Do0E4TeeoKnySZVPaBYi6+GeZeahMnU
iumEPfyMkE2Q6AEEbOomRtdz/CYz59tqJugxS+tpnj0IjpQUpB76T7ZOdijmzRHkttv49kVxBySt
8aUIOV4N/ofRlhxYyPa4YkLABu+++aI7mQ1xg2azJtunZ/GbjrEyHswmxdQpQO5mS2TM7BM/6jM7
S6K22xtl8JbERA43ZvHDo9BrNNHFFrAVNCy0y4bReyFQ7CAiIoYUd2g2E3LoGXJdpZWzTsKB82zB
nLSS48GUPWguqKJpF/1MnASBta37Q5dX17RzPzsauLtQZ4w+/D1N0Y9e6PSMVvTbI4B41ZHLNKOg
R00crhVqdurvBZGRcmUmoUucp1XiXRB2fSisnVdy3gjSiUDZTpW73j+ROAKSC+DohjK/CbBaZGk2
XYYlGksMFdGSjX6yPHoajZO/qG5neAbmUlZPjqrgcPO+PeYSX32bLEc8payTrvRLHXKuDzocOh0g
kK3t4blMHSp+tqqTqUi/lCm2C6NNgeYvwDezzw+ujv9EwG4Rqvh7ShGW5YHJ9qywmMYaFopJN3G1
dKgGB79XWLFxmsl0HmVxqOL+WJf9yhlJhjKPHnJYQIEI8YjsegXlihrcGmFtp+MDFjxymXqawjZR
L5VJN4/le4DYQ6x1hmHcBgEK56Ifq0PrLfiHApxrBo21X25SM4zyLc8IrppY0DBO6behTMfik8mk
4IWVUM0FROQAo8XWFLG7JUly3NCsaBnD4ALosMbH32WaO5u59YOttGrYzEH2JIEB7zuB9QQc+lzZ
5W/64nlDoi0yixr6c56+x1n83jkEJwBipTgSzdlY0mLK+hjNLjVQm+9dSNX3INJXDWGLZ26i326F
WnlIMvs0leZIZoB1ZwyQGaO4YWnorY9YpLvgFM+Fc+C0Q6NO1Z+FGsetVdV3aejKu8b3jsB0+hXV
/LBTPkQBr7F3gTzoupenDQc3klIKk4giolempAgPkzk9jdEe9ZyxVW2792QL0ol48HX6aaWkGBTb
tJ54eUQHKMlgJKTDftPaYAjz2nlrwoFQDvXWJIyzm8R7J1rF2hnzfedEpKNZ+momlCROoa9I+M5m
bD9AQucVGHCi6eTe4/ZfM3C/k24P1sFtIpKR6Xcq9R513sjK5mPfdVCaI1LfNJzHFs05eS7jvHUV
ojUfINRJxJdq1C/MCeQ6MELgAI58msWDbotFsoniqVmAgs4UbYhvqFYdSRiz0V7QBzrbfuwpuUIC
VVyvuYNalVzdYnjqRE/vs6IfyeRdGPejDp+LRWp943XTuqUpjXUq3sqabspfH+zg+DQt4iBMggyW
yPdeFYZRs8XW9mtsMaPqYsNYKSUtJjLDxG5UlZvOqXBqkR8nD16CRX0OMRcvD35sjMjvKJ2khji9
POCJwMXlwwlyO7M7+csDtOuTP5v2gRRLYuE7QlArsh0I7rROQw7mUutabPSg0vPgveo0YU5g5PMP
1LnbzO78g8jC8VSPLQo0u4IVZGIFXB6MJUr79n9sVx5HBydY3z5GoKAL4fKUWbI9aeJxTvhK+VI9
MEQVQ6z3FVmWjpoaTPhJcxpuf+F//NvuCh/YfcDEtfDt7ux2eKL7Wtt0fnR18mamgGXK+QGUBZTs
lQ7idyvLI5i520nWcI+X5yxtPG1kWf7706d03xQZXPhkveFEy1riCS9nAjdn49npgHarHwyayVle
Pn/7ohFk13a0MC3NdsQCrRV0DOQb5IDAEfJqzh+xb9YYx1vG6CUok9ahG9H2AASMxIUAjjWmbKSz
BIfCyjF7TTwGZQVXAPZTc3nIVEEEBDQZ/qjCIQtpNeMFSOsoPYZwqva0gw5/fXI5v/NGMigcv+bA
JoJZuhlRWRrzJpsefwnDbux4nD9vD5KtYjPStlpZLVnwU9o1J4BaG9S+d9Ir0KDWWm6o4oAZxFV7
GpeHzFBIZhiX60MrZzyok3UilqhfDXgsfpCjro9Bmh3QchNMlMU/G6+BB1dy/WqNkXiCHH97oJ+9
EZ1PqTw0/noi8ZaOBsGft0/e/i9f/tkGNZMUDUCx7Bh6JgYZ4fbSW/P78U3lkChRM8di6eBYSU1x
+Vp59kQrjTjEbPrBCkhexQoBFCKaHuso037kAtmSPWD+iSs+PPfDYx6cseC8kb7HNDPq6fKabzPn
2hWS1QdrtN+FJd7cHpuPjvo1UbFPUdrvpnkkJ9HqjtTE35CuNnhB3O6DKFLYkzk/2i3Le98YHlFg
vqmekK/IeB09KhC//2n2Ic8tGr0xmi/fcX4ivnwcW4xTYW2OazRLxyIozwZN/nUw0DK3LJJDiD7q
OVFy/zpEqkGzYt7MiZeIsOlCQgqHuuVD//Gg6EcxdOgWFzNMm+WTOaacvSE5sy+f+9uXpvly8d1+
5O3TZqd97F/O+9++rg979PW3D96+blZwi8zGuVZZwVSoLIgbnex8zajhD4Dvq5OjdmnC9IPwP3AS
dJuKekkPpwJY+UWIyaU1N4FxLmQUnNvOQHaaE+RGWNaaueCjoYL7qPXInyAvTTW2Jj6ENwT8GebI
6Mmxl0mYa+ziLOQMC0sH2xQE/4DRRp+Syjrq2n/mlhPmn47Mgfsa3lA5Dlu3ApPL4nHx/JMzpPkm
wPI2hb18ItlKUtFT3JRVJk/eKM+jKsY7Fy/Vul16d/Fi6Tdq/dUg89xXSD4htR9oJFhA2psXjv0+
NV2zd12H5Q4ykIVGeVOk5YyBWDwL2YwHp4spuuEy+AE1xsR2vbe9O7sNDxio1MNI+HqjTH1KIuuI
j5IIzoD0ZfB5h4QjC6UiiusEkfmeTiRnfS3++D6ZXRkQV5UxSZK2/KjHihYNkBmfPX8a3k0R9CdC
+H6KNNc7y/N+qTy4+p56hFz+4On4N9RCHH6JsYljch6THh6EtTcxMR5xKK0Hk+J3UnvtBv2R4+xr
0QYWs2EGdaKYflcqeGssO941yyBAVf4dd8crsAH0BgIWTGEHu0AnX1INH6z2/ImYm2yLs0SSvDjh
+OC7iJyY9885lOgCf/ROD/Wur5qBmcvc7ZF8fRu/OWcNFxl4LwKf+BYR6oKysV9wnOBjckAeGTpP
yNv2/+DaJ6trhu4PxJZJ24k5ZhEa6IJb8q6y+dnhsFK4ltgLgJue88sHIcCty+yDuRpWZ7TQmmns
6PP72FG6aKnA6HUMkTryPfZpWzzQ6qXK5XBuJ9vBsA6d6i7lOFc71wD9Yzj92jHTB8MWn76dPAxx
/yARA7g5B8rBSUh9jKBwDGFD6zrbuIa5JVKGk+a2ybzzVBPLYzO8ylCSWC4UVt8aX2LBELhsk9+G
PVt0Fwx4e9B+gu46FuMPh4iLVWIPD1nlP7YevQrtPplD/57k/UeZJCSkjAdJz96VNRD/qfgMfPRn
IA9WtsFt4QzVpSrLn7z7Ge6Q+JGU0V/UWkCryuRoTdmFhd5krvTbU9Wl84bvUTjfHSN5FuifY46g
TbkDs5PuYS6Ldi200uTNWRe/mL4KFfyBY0JB7GKaaU3uTvFgq99oYL564X1aLwRUSto7LJRzU/2a
TI9XP/keg4zmGem/a+Km7pICvO28tAIsZhaqf5tCa+RMJBELBDG3qKZDAQcIgfsPrst0K02fJntl
302x+aYDL4GEx6k9ys1ds/wc9CItRT2O5WnMznbQPosA14NimkjrpFi7EX56tDqLDNCn1oPSY0LX
YsiOst6aL7ZvM6TnF88UaWgm9krZ6HpfziWj/uacdPqHzs2S0f97uvh+O7bVQoAU8fsoPLdkfmZt
vdKGe5+MdrMX5cLaauhRoCEX5RBuBjHe2b1HFwxf/tRl+75tLt7IYIPD9X0SW+zq9/ViG3Ka15Ym
rxe7Fw1BFpQVa5blKrCOydGEZuExk6K15vwaTGQ4lmw2UwCFyYo7al+zewmUfBrUsCKNW4x4s2WH
JbI0aP3i5GG14gIkTZT2X9EcjDY4cJcuOuGjHNRjZxs/ozB44hWeqETY2/uHKWbpKeqtMRFgn0Qn
o9P3XRaB7XMPFXzMYgAWXwxvNJhs3/yD+LnsQiYEfvZUVdNzr+f3eqgpx0R+IuntQg408Ffent5F
/yhoYIn0F8KQLLcf7QyLCtb8L+Gaag1eIVkng71TqYmixu3XMBnUvrQxkUcKKcnPGC3dKuyjz3kw
+63g98A7PSTGg0tyXmbOCGqYV3b2F60J+JBYlJyo/qX1+O7Q15E1bNRq+q47ZGitFzG7wm1taPWW
pN4rUwuaaB0dZLKZv3UF5qoXwSOhSfuu+RGZEUgb37wzC+MqBREqafg2xoxCmRQiiCNb150pGso3
o2W3rcL6V5yAcaD2Y+Np8egGkQCtgIn4Zpx21AfDJGc9yKA+YFXA5tX36Nosk+phnI6W1f+ONOeX
rJsfWs8kdiMpzA2yGZrl5R+Ttiiba/9IAB83JWqCSTZkZiQvs/plpNiOuqzlatH6LPqIiwhB/y4v
notWYBwDhrGukhzebk8JTATcFPvpNQ3b97hcjPPKDO9juqkrZslfgqHAAfcT7MKiKo4Ja4kDYhT+
OZIgA6fbZjZ4PSXxqqhBaYHOln2pZvqspj81mz4x78JFRm9CLYsD9y4YPQdbNfFiGUq9CnmFQI3n
Rloyp/C2/JXofpb2ElGfvzAc63MzK17iAa9IFw37uYubg81BbOtnKbREOxarqEa+XnmcL03TFIyf
1Z9MDIc8RPaUZgXrK+zfjY+WESY+0qqyK8BNEQu8G4O6WbsifImCvH7WEnc+yW79nnIzBRVHUqir
s/RcutNjwzzvEjrav3gp2Cy8JZDiGreCtRmCwhHWNbTyrxgM7CXCRwGQKjoMod9cuuUhqFK9HQVv
L949LL+L72Qa8zMkgmBv1nNJZDAHxCxbOkuoJU9t3oW7xYY55YU40D+79yTqudtD0JEMaRWbogFM
mLkQcFNlowmirR97AwmbHZuocDogoJmiP8ZWcnd7EBPKPSNEae7MDwGDe6Agw+JKRPRJ4mx4WWIu
d7k34iyUZIH2qH6tpnJgPdPYqiNQ4041EojbKfOZWrV/9klTMefnwM1KDByudfY68J+RZvrVF0P7
osVY7HBFUCVKae0DySUXa9d4tKvXuKsIF1r+4cVi2ollhl8BK+gddwAeye0FORhFdwYw4i6ZE/ZV
j2qmNsljCjUvj2eVziXpy2/l6HRvW613yWecVbCgDx4TurXXqHltJoh//Mi+C/0R2VwXGVsvwxaR
0wkGgzc423mw9N6yOO5pCXp56An4mUKD4Xqh+WmQNZ25Yso/mfRcdHg3BvvBrmHAWubGkvowsanf
Z5IcQacXFTK8flx7g8fP3BOZKS7xxBanLOIZOIDWvMkjGFmn48iQkCUFu/wQ9fbRCLEYJZQTuRTy
3I09G5Z3kGHzpGcbs3oqiOilZ46JjiHGbFzH1u02QULt7nUo75DH6A23GTBZHR2MUc5cpA0YakhP
DTtTqvhm24x3Hi/ZvvZoxBs1fUWldLAZetQXiAcwUTqnKEVQqWyQ8bN/inPnoerlUdD4o4IyFO6l
t8Dk7HEz9HY1EEATJt4wc/Ib7A5/Hhvo1gnkVgCYPmI/uMZj418TOeb7Wbf39excZlWUu9Fvf2S9
8Tt0BgctKYnU8SJvqch+VwUvBHodjq5Rds5LzMcUgcUqGFlh5u7Lmaa7uS9Joe7JqwzJ5KtUHGwS
aji7YtssMbWkvrF12zjdBsUEca53/mTR0BJrMT4jcRrvfBmdl/9ml91X+gPJ5WHzniASY6yZtNAG
g8h6qad0ug8Gg9Mn678NcHCckh8EKD1VyliNIo4QsmQovKac94gyxWF2RuIjS7VTAb9GALUm8wkY
jO6WGNH4K5cKQa0N7Didqvkq01956YZHDvs0UD0F0aSd6j2gGgvzI5Ziw3OvWdlwIm6xZMchTbA2
O9F4hXNuS2LZIEqxgprMyLx3XDLyQcfDRwOLUiRddyhjDmwzuJtQkhffF855GrvFMk2AcUjJ5Akw
rnFmx1QzOjnYgIFWsgC5ToTmzmqG6GR7OXelmesnWxDs4PyOsjChBkdxPTJaPUcyeejc3jhGzKR1
LBpwfyU+pYSwEDkCDQtiBFh5X2wLeoTLNW5uO5vW8BxmzXnSYteUbBjTGByTriazAPOVdB2GPf38
mIv8IWkK7wD9HQ6KL9JL6cLFykb/nv3w1RzrH9xChAIbaD2DuQ2PvoCmVtHJs6zqzWIKtfc6/VVK
OZw6N31CVby4TcbLJJ2r1wEyT7FUrVQ5vLWwK2ZvQHXCzGP0aM56UEiTSgN4lkxI5vmz6Vt4JLV7
USb2AafmRGV13N9MkSOslPLE9ZXSy6sfXJLhx6bD/OPXuM9L59jNSGnix7LuHfzjLhBLY+0iWl6w
Y+85iggbJhgOkx5Dd+l8iVkYuzIL6KEzkYB1XG+iUH/drPG3V6wodQ+C4j7BmBQpbKHza+0eTDKE
V3XgnxUv7aZsKzCADiViLsBmZVRWKMxxf6IQoQ9MkyJw5EWF7mPfTVRMi4XiZvYzB+2ePS7wdeTC
OfRddz64KPrvaufp9lWtJpgANyVrdWgi9i6pQfoEqD1UgJA3fUlX0QgRrGDvD164x4ZBVSCDO2Gr
ahM2BKY5pYQEwtyk8RCOZAFJIojjrlWobL4XvIBudjdrphkbX/FUvHDWZ2Y2JwdmL8AbM4pN3DRV
9pUMsXkQHs1goOXbzE2/SgcRK5IWaK+L1170zm4YGOCWBRKmhV1CzDrnzlmXeyI4mI6viwUlgAEc
kyYyPcNx8Sx82vVAjguy0W01EbMbMeAMSsxzsf8DKp6x5oT5Ih1+ZG7X5CQ30TG3ecXRRYHqyMQK
ys5L56GZTfMXpxl56gyrMT2TgwNvsrOpuHLFtycRaskI7KIKo251+0o/40B7W1Izt4G16EQ/ZB+9
xJpQhIQZEvI1TrvdlG+G0Phj9yDjiga+VT8zockwULdYQ9BZrWckRkZDpFyDQ0fJ7EHU9OKsAfqM
CHiOrJGbJEEKMRBDkcr+krr2T1+wHmVme1clVNQmSZyxxTqfMD9Gzsi94N4bg8ObZLlPDRfJxG8V
KONlzPGU13L6ASKqoLPK1MdIebMdYl4TwI1Lay0xldosrwzDSDhoAcWdGgl+GFF40ODc+4gL7SIP
Np1Ivm77ydz4xzwuj5N86C33V1JzdLhlRdzad62NJogvHaklx7L/SAAykYBukD9YldihEaGQ/EY4
hLx3hF3uvXoszjKU4tBiIFCdHndFwiE3sCjng3wwXr1Ej6dBOIfGNO9m5alrC3PlWjFzL5iZHv2s
HI9LDezlA6Bjm0UznZwf5F44DwvkyRytFsNfvjVsq3/I9DLhmTfM2srNMIzyUHbeDwU38Xx7gKP1
mSRGfJqM2t3mVXoxYtBfazpz/UZwCDmT9PueDAbyWXeyrtNopodoxgnOOvrEsL3fz5b5VLva27GW
uGe7i86IUaiHRhJUOeIfmqD5hFZnrRslHhOy4jd6WqDpbJLLRWUuRIekcz4Mn2Gi1MvrR3vt5E44
05zoNDs0QfkrL2N4ZNgT7pczP5Azf4XAyTzq4OA3ebinye+t0CIwuGvMTT6Y7ZFg4ZB+E7Jb0fX2
WljQETrePQoDIIqUCcNyUrNaK94qBjC6YvTHjRgfKzP9kD1K0MzHzUD9+Ohm9Z0/xljK5k2Lu0cV
PmrTNuVaGoy7ikoGiQNFU+5lz452S2Q43zjsgo1nI8AWnNZXpNP2/G71tK5a0qwH703XAREZBeUS
XLltqZq3lsp43YysQbeFiPYKGZGhHa5qxXYMYc7lZv+ay+U02vmc/dP0Xjfc/T5zCWb3FLdgzMaU
wy10vMJn6k9nrd/6xX1hgiwhrgMSL5QIKkX0IhYkPqbA1Hshq3GnoPYaGK4jyjIHLgylPiNjDSE4
b0+4XlDb9myqt9fJ8z6MAW2aI/DMWziGbr9wPY/Qs6m2zCF+nSkEN5Su7PUwUAQE35Qh+i7hEkCY
Ir6J2R033JMbo3JwY3WIJYIhomgdaWTiqqOjwL2aEgJJjrukZ8CCZQmWmgy5j9bkPtHr6RGJMjP1
j1XGGC+tk1PrJ1+L+V+r/KsouZoQ0iL2FsbGAsRInkf/HAv9NnFZ4VGCpPJvl6DZMvSWeL5jp3sR
mz5jxcom1sdy15bQgEPQfG1wTEXygYtebcoBIxpUCMoSvqjS/n4qXI6+URuC3zO/TQzsdMuCjdmy
5Ed3xTyxJnvDldb1RI5BFa5TlJ9ujMgEfYBaLW3vdYDVRRRPnOPvIBzSSxEI5pb1qle7HlEEmn1W
cjVx4Mv4cqel5MMgQqvSkl+hmq63ljo2EpsAPPQYC+ay8uQEvNW7+EufkqV9JhhooVxkxUPtQ2Rm
kVkZxZcWcIETQm/XtVlsZzjIjTMfikglG5f2+cpY3se/1sRugBWVDbtwkF85Q6t1Y2OWycn/tHr7
nEsEFO4QQlPlbg+me84kyV3DFGpV0Ld973v4kwWqgl3ukwRT4Dk0h2BpZ3TfKQ2dA0Ex5kNQmd/j
+ByHlfVJowLFcznPl9Tx5MG15xYomW9vDBpUlUkAOjzXY+pa3dUe+2PRc/gLCVG69tQ4RT6js66m
aB96IfdJBCGlRL6Jtp/LuQZ5sGqgycIlyTdpS9J2YJRfbikAeOTcj8sV0orulw6nV8sqrzAF7oYK
HEjUAsnC9H40W+dI75tDTge6kIbyZliuHtdsWKSoEs1lJRhDaIARi4qdGyQd59xxThx8zlDE/Ryf
s+dk78t6yH2C6sDf1kn6lfjRS5U1j+XsfOgp+Z3n3iEh4maNl42slcBdI5qBHej5zw3ltT3QIbTT
pbOfU+46y03UjDyRqmjsze5ihSzq+7hO1lh9ubxryg58t0CUJ5pvJitymLfkkfmH24YdcbY1rTOm
OXirsZuDioXSLc/92WqDr3oBojoh7kDrmIgUe5auf0UK7r/g4jI792UMmJM7xRo/cxkW06qEBQrV
EXJ0yeYb9FzaDoMUNj/55WGmJtAsPCz3riXVvCv4dUZiJEbNcteaMoMiq+FSUit2Szkx2tHOaXAr
B9V9VHMzmDCEW0Wr242duwod3ur2m7c9Lm3pTfdNYDx3vWMwjsf+RhVRz+GdtXiDp5mNwPaxb+qQ
RY7kDmf076CZzYcbiOp2u8QyhMtdXg200/QWeX9jTAhdB1XTrVmWIsTxGDbevOXD3A9EGbY26djs
KhX+2k0B+KMSgMcn544sY14Fxyc3KTajPykZTvvl4+aE1IrSNdjkPVIhJENt1PBOOkxMp6szQDe9
PdfytYoFDjwSSRA1zJzluFP7prW2bO6kLr3iiFq69Gw6SalIN7A1GiraIaXBtIQsLiYoXBQBnqbc
g/5NtbQcvPIvq7BPbRZgH1s4WTItYRfSUYziRWDn8WfPoZzgD5/dAD5VspztC4P0+cr95dacVKKC
/TmhBe0ndbjPDdPbUvm89WG0NVoOd1z9EA6xDNysuYGOGKBbS6dwLLdRFgM95Che5JQIpJVufOBH
DHcwZBiD/dxYbkrEneexixNbJ2mcBAZHgWXb5OKo8KTPeywaxnZucJ9luDbK5rPinSOWI3xVGGtE
ajymisT4tAAdGTgkeaO7W0etY+5Fk/KHKvXsDN2bXk5ZeeuDILcnHBRs04HJuDwZHiTe7k0+p1+D
xU3fOt6+WzLhoS5jAsfFgQGpPcRI/NFYzkhK5pCW8XI9Djc+UtXDpTb+3NZuvHQ0GgQK9rE69Lok
ELniLRttG059Ddx/cr7z4guM2fjBGBTK7gUXHUL8HE0vTuYjYdjTqRGgG9PICTeuL+s1sobsXtJ7
gJIIDp93G3RRETIDr4JnxjnrciA2gR+xwyiMPAj3neAOgpuZb8kNe826CSZ2S7IM1DBG/KZO1zQP
B2LJ2IAGCNjGzIpl+dNLYKOJ4ubHrdEzWmnC+dAr9SD4Hc/SR8g2ue3RSYdm1073io7XjG4pkNFb
WIr2WGPLQYfj7fsY1+Bcw9OAGSFSMgLgybQ7bXfssTEFEOaGiuA1ktvGRj+APcLUMmX5k7BR3lQs
3xhpekR9VievihP82qaJVxpm+TByWnyaEXB26En+Qvr8/wjj/5ROGDjQBP7PdMLrz7T8/lcy4e07
/o1M6Hn/CG3PdTzbAu1guyF8k+Fb6f/2Xwxf/MOEpYDT3PcssnVt+GP/Hl/s/8NxA1AL5O5BR4SS
8T/JhA7QQteHOwmXLATJALTwv//XfyFNqL/9+1/IE3+DZ/0VXwwSg9hdO/SE9zf8ivalaejRgHA3
rdzVUhcKZhoblM7WL3FqP7sX4xhvIBm7R+xF//RC/e+wF38DrPHkUBtdNxCQSWAz3nhK/4TbqUq3
auB1zDTExhXOrlmf8+EOnTt93SVUk/rE+0af///4tAsr55+eFjGd27cpT9t+dPhZi/vO2AMmW090
1dXZBXtS/CdP+Xf20d//0L+xj7CWt1HQ84yIsrr5UfjoRrcxMvp0o+Xb//3PQ9DwvzxdIIC/Id6x
TB9B3t9pkyo3anSLzW1lJqaNRRFqy6K5oyQrg4YyOEu2dkWx4YUxmamc3K5hQc5F4rvFihEkhheE
GdKIAiQRcMjLicns0NTVem4LF4YFQTS2Mjti3c33yO8FaWTwz6YCTyS9Szb01cgbj+DML2mOLhYb
u9B7WP1Q9xsYTnK4j+iWUCmghvEExeWs5AYbXrnxbqa4vt8gasUBBmG5sp46TCY4fAjJHSdsJzPH
D9sr7iL0d6cIdSDp9u9ZyOZvpOOrHXBONCb/efTz6PnapRaHlTo9DMNsbiNgwsDQUMjTRjt47U81
jVx5Nus3FuyqnF5dExhk2ZHelruLLMhf00y7+oQjWq57KpPuyCzjl11RUUUzY5LS/nYLzhZ180kf
4nUg9FApdTVciP3W4K99vSSISMaCis5GJpirD3TePUVk7IxUOPe+AKASgDvBoZt7p0FGPLyOit2r
rttPE/gu0zWit1JjN03EThUVAA0PjMTGrg5N9ovh+Ldt8H0Yxbl7sUJ6Fj/Kiom8CYJiLcr5sRLV
vh7yiSihIdrysh2MZvoojZOHRgm84swompDqIsdpmwoS36p06zjVp09bWZL15XfTdzaPr4mHgTdG
MNSOr9OQJusc0UdfIi7N/PkbC/VrXP8uC/WzU03OHH2priRZv52xnjJZbP2h/oywPxq+t7NKxoO2
17+6dfFtDtU21TrfLD+nsMdXc3Lvp+rBa6isM+VwopyBlbo0wKh+GKc/4RQjNYf0gLk0+JKq2jqW
usxpVK7xaw2bzoBhjw+XfDmbFk+heNUCHOODh+kK2evqOAaITYvK+TYAuOxRma+dgpS2zACGMggc
kukftdSHhWLikxj6ktlLFqINoMHK2w/6j6i6K/U7rBBfGok/boFwnwpSH1fGbH+bObFhecw1Z83k
uZFgJ0QF0zXgFyHXNlrP5UzsJjHF0pTWNcdohD6Q8JSG39lX5WMo2ieQQxQ3QlwqCY0d/mq+tU0U
rrmRHFFQbBHw0nRtuH6aTA+kFXK4pBNxQzomWdNyyfAN5DXd3ugwYNFpop8wdB74WcDINGt8xIsx
ANismRrw7HojkuFKrf0IR+Cvy7e0QubjyE+E9HpUkvkj5BNJSa/mlXaCpwxXLOYW/rrIIIu6mgkF
sF2iv3wvOy7XzTiVL1kx3E2WG6/tXH+KxiMxGWlbVTGxd/wQvEHYTqvewtY7Ih0HpvhN0EC3mhLz
ABGbzvJ89i1fHjuTkVpte9s+a4mvHSFodOoK0OHVKFu85B0v3+3KM7Nsw7pbLhMGDtbchnnaFHsp
o23aRvHWXe64CmH3mtTFJtmFPZ4QfE+44xxLHnr6MZ1V4yNGBA7ShLszi8nbMMzvQuhna5B3mUUE
IFgU8qd5sDGwrFXHGu+07e5/8HQey3Ej7RJ9IkTAFcy2G2i0J5tk020QpDiEdwWPp78H/CPuYiYk
zUhqAxSqvsw86VrjfbD5jFshP+016m67PZE8yPSpO4PJjegmUrCFDK/hQGFNL7BxFxDvmHBP5pb1
c6tFBK7Cvjisl5NTAaei9RMFuksw1yf33HiVjW4CBqeaRhTWTVAmlFrckHGGRF3NDN7wFoVA1X2m
HVBcWPL/liPsBBREkDLBSt6LPtv0ORH5IuRNuQ0KGX9JGpn/4eA1N8PMNwKMmHLYEaBk+OQw/Nqk
fKnmov8nQTNsDNfdL4b1FK+VvLywbuIXS7e6JSZIkmEMelneKfOVO2bBxAcS+ff7p6XbCbt6c/Xx
3gzzXbrrIDt8QKEj/53glonS6b5qZLgnnvul8VlUsYePJGIqXidmWdYYWXzKRNyb0h+i2sZEZQBK
YoAhuBpZy5C6jNto5jdNLW6F2/y6i+0NBPojfb2PTb7RZeLjapVsZw44aVS0zC1iAPN2DMWmsjLZ
WgpG+SiKiW+nR8qJ+VixqFJpSoVVDYeLjzXGJ7d2LUejtcLFZnsr5+kic8D3hCYktmL9P/RS1s40
ecm7B6A2zcJ4LiPTyvqpuLy1yElbBL/50LoSGWy+zyCieZGMDogqbApif5Bflr83qCk4eJuenvH1
gocx90l6iXg481qXfnX+zu2s8RxNKhHYbffBE5kiKD32ZcoX7oZz6KttcbPN9sKj/TM2oneZkV5P
bJNM6JKd15aR3oZE4iYMlKY49zrd8HuZfy+aRWP8uqqhidJ6pWV4G+QC0B/xeZOMiR+uBphxzG7O
KOd9VeMU6OoQE6Hd3tK5ZFDgwrpxpBVosSAlSQO9FsuZop3iJktuCn0aH80qBp/TXppSKJvVDZ+v
Tz4aaC9osjdTqShAruJnntEnvsLQS4eKAz3GTme818T9d6bQFxD0VYn1yv3tojIoSC16OGBqTysp
ynF4C1C4SAEI/FhUqW8V7lhqSJF4rG6+u2vlEDlxn1VWCeq6AAyVxBCHyGPN7UmOLwsOJdXOHjqd
IFpuNbSfTc67bECc9jqtdDH5hcamEE0jPmvD+9x2UZv7quCP4qH609IvXRfmI9YNjQfgdM74p+qw
cM9ht6/1QX/DfuU5ogjygW1NmPanMe36U0pPm2jEbkDEPi8KKCizB6ySJDBaRvFh2VzKTTXyV036
56jh16+IBMV1y1SeUobBakDKRe7DIqcbzg9i1j22ayqE8Y1F5XYYW1AkeYlWY/Cm4tLh48ytAoBR
9jIsTN91kgVIzvBmq6znibzwrMAZTxMFRP85BhvRmMAgqsLA1xpRM6DziojZHtKmNLYuUjIC3w2y
9rc55wCNOuVT6WBbY5rk05gHaodo7Wxa1LWRPhtdf1IG5yBdZvapjo6E0wsX3rSzgTBxrUW1V0hS
IGq/OHvFlGd9aR6M0SpP7ULvqMLiM+AN8Y2FRhgkOzGoe8fVYE9ptFSXCeZCkKBsy0LiQloBlxWB
az8447/FrstjSuGMMwg4UoIGtG54ITptMs9bfcED9Qqx6mz45zgbPNOlOTKYaX9Y7caTNUznyEAx
7SbCTc7Y4xak7DUR4RcZ8WnzvxdBQToZe7E35wc60M+0nn3iekrW2Dl5eCOHBRTH7A0qwtwG+BCC
ddEuVdQ3JaLFJ+nqvQXIkkZCcnWuSmH2hE8D5wxmbA6h9CCZL7ORPBmxXXh2N0RHqdPaJDvIWIYb
lp5Wsf3BsiuDaXKuJoPEMmE8xrM3bRi+JCnqg7AP8Ea+Q8cEc6UUegCNS1umn8Hmpgpjrb4kgKdZ
gNkUdGGHs5mwWxzV6r7Tq6cyx7anNO2/lluTKdEPbjcCtUP8zyQjy2QSOGCaqyslZfFcdrxeOneh
jyKfielnUQfNn8qciBxeAeZ7GXcLS26jUDsEbZj60PWKYqFIbCfhfgkvCXKA50670JYEsFg9ovms
jTXdRz01gY5JuxGfBNk+iEV0JQF2SyMS2pMSPubiJ8r5slurSn2CCxes0blP7IWaRcJSUyWoUnTC
xjeS5DvrhtyfioQTSEouzoW75Ao60zjcsrNxspACuQ7icQNX3o5anvQaRgJFV++JAWU70jM/5/S1
dfMG9skovopi8NhsHUj/Do9FMrMM0EkvaA8PeYTv0lXFMMbud5I8iMcp++ZUhDdVZyhXNyZ74QLu
jcG4kvJ1nuj4v7mMgYwadblyoHelqr+ujshtp6H//lGYteoKqkqhfJ35cPKnjMTZU60SrV5H9SA2
4sDVGnpIMQeCDmvIwKesR52+dSknIAc3pF4ljLOZYBQo0R2a5YBwV2z7df4/mebVqsRPz4EVaRAV
E918Vfl56Jv2TxHpv6W5QNoRbG3BElKRpvO9WiZFCZPVHLCaZfTYMIBm1PmWW8OTXTPD1ip7tSLH
h8gBpJzrYXejN4ZqL230YztFWOp/hZxCX9QtB9s5vRtqHgPKHscDe9SrYI6u5yBoEof2UE0fmlPL
1gK3jKI2HYfNLPXZU1rYH1uy7G3PYYP6ttiiwZ6Tws6acc9Gdrgz5IQ7oXXeu0wTnjSV56S2n/R6
oLJJKdogN1bTG6xxTCvsmtH3sIuxiZ3rljbNvTuI5GKI8Dm84FMSTy2URdwKxC/I46WpiWGebhr4
4/xe+i/TCs4c2aLywM++7aWLPU2xdqOL5yUiZeHhAWC1GQLDfMPK1uFBd58JAnUHdlYIgZNFs3a4
glZdmyV8FGc2wkUwTNzX7ug+gNjnRM7IIO5HiKstnd6Z4Tg7Mr8v2B2ALkzfpswJbaJ193l0TUlI
Hkoms2FujcAsp+8V1MmiyH2mYeLxx5Bi5clBX+PT5XLvRh+Cm+XZZuQeupE8tWNKNAlr4hTXducJ
gKBvpnLcW8RaYSU7lP6iaXLa5PJ0SQFNkSRiLejgHdcrLTcJUAk1MBodw7DYjTEnRqm5TKJZLRm4
YlxNFOOI5++wKOz1QWbOO76quIo8JhD70lHJqNkAeVrmDWXmK/QxQFyzgQCoy951slM11pcuJ1jt
WnOgoznaCeyh2FyAWMU7+vZUj7Khj1KrfamBjRrQGGwl/hxTDET/pLocTXY1m1o0X5UJBLWdNCxm
5rFRge7BfFqcCVwVSlqYFTd1af7L5hnaFJ+hK0n/x6k6s/5z/TIv3Ftt+aHOkAGqUjvMVX2rEuWr
JgGIls3hqyDePcwmZWKUMVpscxBk3acOqKb3oFUWjgM6y9Qxg2ECN2mjl2BwwFrvFuBB4Cgnd1tV
T73gJBt2FU3X2H9SI2opNDVH2rWw0PPXPJcmk8NshQCE/gAJ3rPQrs+hTWqJurdBvCqTXQaLRTds
qBVX3WEElmBZhjyZ+0WZUJUO/LpHpjXr/r+irZ+GIn62y/D1T7W08oYje0zvWZSzqNrKyVCF4hWx
KVFAqzf4nboH86/ahY6vM4/aNCOyI7rqFl1nOdVwUPOIV8Cne56kcWsT82JYEoiTCmM6rbVdnxvT
wTR5Nbnl7E1hnt0FExZCykUJmaSkfG3sao3HmpDnDrPlKpgVcKkUMzA5oXg2haBF3tzVkvnJhEss
XF2hxI2oG6uLR2v1QmhMk/y55njXwXTyejb28E9YBMMao2wzPHbGJJkOrXqfar1abJIAtynbQvZy
a5u9RQBDPRCZQdLfz7hmIGf2v1ZsNV4a/OnrZY3Iq7cRe6RVuob7ufaZgdGWBQJlo4XHHFfVBrN1
XmTl3qKJb8v0+Y7z0t2t5zvcT9Kfmzd9rRGzkCjikuUNLFsAPBKZf/WbNnTl2dyO8ZzH5zxl+zOb
yrFS9ad8bN/tsgO3MRMUGor5mtnSZUGB+GIkVjDb2bKLSSf0mlZux7advTlhCVuRtVlpAjiLM0Sl
aaDTZiJklsSEDRgJ7udiBZ5q1bRXDLnF0El8Pa+Ntz61zz0m+x3B4zIw8Q6fqmzCAI3+bai1chhE
+kTitzhUurgZjWGcaK7PwnWpz2AWq2G1w77bcs8Bn0B81nAaMPk16O/bNgpBDEPF1TMvxnfcwiht
6wfdJnFGsyru4HnGUj/KnW7bJreze8F3JA/9mB8GXX/Im0qcJrgPZtSMwV9jTQENRw4xAyeiL8Q8
/vestno3344c09KYU5Pr8sAWbcxWN7Rdxmlq7I1L81Yt9Ab3oB4dnHpgYjjCa6vPQrccdnJ2+Oga
FZGR1tj+GV9qPScQwiQToMzDNI5vYQoZztJVMoFzfPzzc1W2IQ/N+LcupneY5fLgaphQrZapq6yi
gNRntx30Ivelyai1EW9QnQ1fB0ojLboOC+UjB5VErG4ijZvxVMiFi8mID1BHBdPI0LGhdHY1wmOU
zSbmucQNSjulnJa1V4tDAc7CfXUE/l4wh0yYcaD7wsl2hSOhqprHfJYnC956rDA1bF2emONUsWOh
151JG59MufszVnHVbLQ5Q4lcDY2mqljbmN75eehbz1yvr643koCKKKy6RYPqx5WTK0ipc/vPCk3G
dUJ/JT5xSfLSb6Mk9jIZcTT6sKQ2niOKuOcpmKQ8VAVsjG5k+EgYjntFy3//FO8spppNCLblcOOw
e2pc81zc04mJ7w/dIAwFc16ZVMxLbigPQyp31jSdy1JbTYN69mjWyneJqBlltqer9ZcrCTGN+NbQ
FyvtGH1ayq++oDADRSK0hOMUt2zsklYD8WIMiAo2cS0Imjk+o4smQUOsHireCrusfryB5zwrJgcI
d9HEtnGzn3JifZ/dJg3KO6hlH4tXuB2EKjeN3UBUWI0UGRHkCSFxa6xGpNYuzsKNGc8Jrj/Q+eQY
V81cL5WXP4dVYoxiC1KFUsAQepVNwcRGWkyCXFB11LuNTGkxo65/sto5L60zk9WA0Zvp2b9xnMAj
z8Utmb+W1k0DpigXSyGqEGMiWJ+iCRiCLQ1XGwXnKUwj4SLJrkPAhdl4NTYPo45MymGvgwRQ3ccO
WGokkQMg9bzh51r31roF0tB6GBUG0J16IHizLYbiRfkRIf70hcJ43DP2do4FgM9k19UGXirF3Ikh
3jUUM/Vm89WIwywp/44bjuStCL+tkB5H7LZsrnauCYvIxa1iJxoKtOW8GZNxolICwXZeNmWnnWEY
b1qYq0XL/T7yLpxKfmWSTgOwwHh8RdRvWr+Sww+labjItPxqgbsXWcTGPW1nv3qarLNhzXj19Enx
O1GwRbR55nXEN2urPUc15eVOr70oNVBsB5ohrCQ+SIXiHxHfIgKLQlYakwEIhmpmvIW49sym+XJ0
mmOnXrmxQ/2qMRACoHmjxfWMTnBrNRa7UTnWCfLzosuvKZvr7VhXeyvhrcmp+mIw+JZMxsuimC9j
BsGqGy8KmuMmM1zsLjXoaK74L1KTz6ZSfpiSX8gUeXLbnh4BAdlOAb9kKfVTXgMjbXlYZosgqoCD
hTnW+59Np07cc8G1gH+q+mcouPI6iSHiz0w4vxaa9gmblY/F1CmQ4Xn3Z3mxK1byvoCh12DFAFX0
Pz+GTDgD5/Y253ylEicKzCbFwlWAK4im+LK6ODSOtUCWJq/AvbUV5lNlme6zEVI1QPUv58SE8nRY
i1PrZIGs2XMLZBYrldZ26HSS3YeZW3LrhuEQqKp0NqNT2Ph20/EGrHlPOvlTT3EMJcZDy3zJT00H
rJ01PXKQtJmfY1AsmDXp1iVrSTHMrf22COtdtYbE0wu2TnFcjT5ExXh1YPwZxoeUkzt1mWw6gSz+
+TTi1cryd8jLI6YI5sCWTk1pFwfrns3TtRUs+wnR+k0RpbwGXHHLjLGns+0aDF31rA2Ggy+Uid5M
1hSfzwxDXqcV0wo79zYWgVr8Nw7ud+nAIyEvBBm++aDmFyIHGc7BeVHkxN+XYmXJXQo+RIT1h40R
jRdq7myJK6MmpjMz5fVg2xl7EUoI4dxWuaFhJy1uzlpp16cskFNcHZ3Vs+32bEtszX4ZtOgJ3zAD
1GEkrk5B/LphaTDQAM8Y8hPZp7akeFVp7McpLasz1pT6ZqmHwVBfixEMTCtV6yim5C3tmwi3H6Uh
2UxLZqXGpwqtjkoo6y6a0dyT02EskARA2sNTwd6FbtBN09T6XhbZE76M5mo5/aHCRhosbZQGQNRT
6G14hoyXeJ5+WgWXNkz/+cRmT54EkS9lKlz8G0gwIaf5flp4mrQVD92IL0IPLVYqPjPHrrAYDfTo
iXuhJNEBN0q0V94ayCiESw6LdI6428GbrfvUv2chIHFcvvqTbeMYiybrGgke2SCKrobCABjHqOLn
4tIYDnFAAfxCqe2XP/ujnGJwDUROk7BFG52QEVW+vL+FHscCfdVjeOsEzrYG697fpQvpiSO+mgtg
TmsRIJVcBhCM3xxromca7lktnEcVu7tXZMMVdinBL2xYNj4vYOPD5+pCcwbcdH/3OeeVX0PyvWOX
k4nGXLmpf/so9p2QPxZ8IjTTuqK/d8bWu14NA7Vi7voaq7UgsMkWr3MYXTQVRwsWrW2TVpVXUY+7
iWcGodigrBq5F+PGfkpwP/05wGLiq4QKFqL5jkUTsNCPeup+uSMyKZYjv86deZ9m7ABSm/oUVSP9
V0H19kKTeUc+hLfefDYYLAIUWBjQ5T6OO6xkOVlCpsMxjlzfXXgqL22P9A2AaccnlA7jfNTAjXhl
uXgw4bkHjWJhf8KL1Dlv6PBl9x0wGnf1HHH2giupKr4zqb+JBg7HjV37ONhHrbN+aNBzj0YbUUGr
E+uL7W66/v0Iy7PmcaFqCPpTsqORACAtTY0YV3HnqjwiuoimRJMyls3I7nhbY67zlLm+k87MDlq2
t6ebrnDPpl1B70Hc1jRLzgD+HVbrSHvTk/CEXpkftUHhTqYDb42saA9ECbGZj0O0ZdbgxSmNNyHP
x71UpkdaUYDgukXy0Kn5f7nJU2ayJARnto9WqOfvTWoEUqXGOTc/YFRPt0XMHCWTx5jJzC5a0p9S
tZFJdQfVRqNcqw8/CUnZyP0GdMDicx6jnlF2zq7RvpSxR67N3ShWl17dNU/TLAOZj6R5K6l58R0O
U7C6QHoR/UjfZ1459yQuUCE529WR65F0XYviwQEIJgt6Y2AkbOoksCvr34gAL/Sce7aGzCmIlJdj
SjFE1TyO6wMNF6ZR08bttinRKSOlRSOho1ZL5t++owuqI4CIL+Jx4ByxEQl0nbIJGP3/hHVyUbpS
83JDZfQWYwwsXHSNJMIabEfhWwTF+dMedrbRYeFfXqoGx/hkU2aOLu8pwD9N5r11hwcTgR5Lejqw
QUZa9cw0wXNoC+BU+nJUs2rhRXHcLxmda0lzrssYEakY2kNTZ9eibkD96YDwRdbuKprWAy0cvsDe
lS9TzyiW8u+AudYdVnd1GBMcmuxY1+geiDp3bdYw1GPYQvVnMHa1s3m1N0dzwO5mnYJPw9mszRio
HqRIM7zrHM9IcQm6RuMXzZShx4PPYRs4m4eQfypZXlHHj6Glwg62QSNHpXMhIN2d6kL7yjs8kRPM
+2DkagR1yV4O1+XiV/Ygg0JB/DTL7Gxk86+OIOL10GuPOrOlwMzK95KSeEyAE8MhVP5dPFEBbY0n
zNmHNqrCwBIduyNdD6ZU4eJblhadiAIeLaJJPFXIm45jAgA9Wr0TGu5Um0HpXI7PtUotnyV4hLKx
wVKJ1ufYS/NkmyC1G/yVlfs46gw6rWXiEO4QylOMbNeldIWbo3asl4JahUz3S5jK+4TzUNRAm6Ft
AdpBpHHscOP2+Peviqf40dAgyGJxX/7/h7rKBaaR51WZD5vWrinb6/9+K/oh/+nv/206uRjvf39C
or6kIYX1mBU4WUAS7kyIzpLvkXk8fyzNbsnOSMO7GtUCYO3lpUwc+ZCP9KlqZWQEnGyKLUAoFwfK
4t5c7oCtUWszGIva3WvuLlPKCM5k9ODCLvx6spZKEpl1Q3oMuFhK/bvs7P+y2xwp2iHpqAup5/Ch
bsdTFrvLI+8hOao1ga5U4KRN+g2Wf/dB1euaIG/kz5FO9V6Cekw9S4YB5j8hWMcK1bQxtmXo+/x9
zxoP9AXbdAgfKcvdM7mrQym6apfW9UcWZx2ThPEjLbRtMYXDRSXhG4wOzEHKIsjIu8Ylkibc8Jzv
0CAkONUjndcDo1OjT7JTUUyBm/CJFOBWNnohhktTwc2Ds7mvK856OlumIi13iWucZBJm7KzBwxWV
3ClZdZ90jBlrqfaC74u1eeIbLPq3rgLWk9XPMxwqX9O7R0vCLh4tqg/DVp6YSUHmW4jFdPkgjsqK
5oq1zDxQpoeVmwwoP61YEDqY4dUvo0U26SJ/cyuC74m9G0VY8/UeofgxKW2oAktParHe6QBciNdO
yRPoiOsw2vYmZnLoa7RrHVHxD42KukzSbYfHnaPPGHlpQdY2Ui0sfWAQY5zQNOWMzs62jfbaL+yg
ora7GqoOYnBxAaVP9MG1yGpMH0R/x6WTcvCeKT3S6wMDQBKZqrsfwZNzIoVPNv83g8V8w1CxITt4
pGRkOpQt3o8kRm1uSlJvs2CWVw7kOS1X73dZycWOW2vT5BBJ+jZG+qqzyAdboW96hfs/q+ufJaZT
vI6dp7oemUzUqLjNjDSdrjakIRbpyZwE4AdpHWd6I4iAj796OtJCQLzBRbuzl+o3NcSrGOd/1NJg
K0rMs7DFCe3NYzDEMBJ6zTpZesOWB+C5L1+4iMXVnGkp7WROnDpezGfr0VGS/tYncFf0iIGlqqUe
dKeSLpzQgvsx2ocSQpRiFzBXUbeghRmCW2WwL8Ckx0DYOUMzDuR72RXOifwxLOFWcY8DyJVDA5X5
OAreBpd/cYhccPSVWrWcQVz9bPXhEkyZblzSsHbocRnEtQpR2NP40jZmeMUPRVeNnqqPthaWPk2X
5X5B7cHhgne+Izn+pDGH9IQmhicmsL03KkJ5MoiLDAobOCcqpufORFqXSpe8NCZlu4ps1JfebWZi
mXZxx7ID69Cu2ABTE0yKtZsOWsiByuQO21plKF9HjjFETDP5CkqHK1wk9WsECnA7qX352jWISDWl
Sa+aQ2KcEpfsVZV1vmV8mb5iv8+3NILEr39JUE3LotdwRl/q2KTepxITQZ66zp2FiYF8W9t37FXV
lsyrfCSs7RM015lwY49yJI7Ev5+m8aJf4W+r/pS89zltQvWIth66CtJiozzGqRCHxGrHaxiZw7Xr
khGsdG2c+xgdc/31rhkpaXKLAZ3KFpdW606k8vZabzmvXebcuxFfZLl8Q0dMPOijzESIK/mFE32k
S0eILpbIx1Fre9YE+NEq02lXjVCT2x7svjPwRShTRWsWEXn0ynmXSEl4ebBMv6nQRqWqzRedfQmD
kczws674UublDAOkekytFFhIfR1HowryJrMfF16xklrnMkqPbtrkT4VgOUYBLpi9uqxnQ4kvitcf
ZsQNslEPeRChCJo1TgmTzPlqcuwgp0gG4Iovk9jCF2APF2EOqCdj6Bwx7RA1kf1TF6WnTlZL0LQj
ao3IHoFO7Xs5psdp9XyFC4v8MKAn08B2Ditn3HbLMWxsi/BFws6O7RQPge6zVKtlj8jW+sUsf5ww
ZeBGjHVdtSPax8H69JLyBlAstRRoo+u5FpVkC6lVsLiziJCsPzeSR4MVN6h+VrBEGLEwgtUYBHSm
PLFBLINWH8AJZLfdfFC5qhwoScKyLimbTQ5NoEiMuT9pgBo2JSPgB7tKzyhfJ0CiAO5Cp9rVTkJg
MJfTnstvLRl7UIapwcRK3nFIGJ7bQBjKGY6jCRtsK/JY7HvL4kw/lR6BCs0nBcHJIUVYNNN7a2nN
YzRPYIYYirFsUy1SNWQsDLyjyeuyDMtTxBiBNB3eltJQw0sbj/HWINPd01lwxBIHEI7qsTDOWUoi
uc36BhblxEyAN7lADqRYzl40nUndxVG17NrSKzWPvXnOKWb3qT1xjuZAEXOfxAV0k5l8hLKey/QH
VEGMqobxpqT1f3Mu7zFGZq4sMnY1YvkkNGMNZxQEcwbq6lm19nkkGFpWzGoJv57VsGUokM7Ap93x
AaPFZLMcu/Czjjz7Q3+24nJLxuqtmtBHZtUla9KX4FcmczyBljQC3X4Awlt5bYxg09d6cVTiQWXV
788T9jKCSmAMU6dqzuzMrtESDrue6w1pPYMCElcvHOs03EYUdkzudOwmUzK7H+CrmCC5567fcTLJ
j8JWpD/OOPGq6ENRXWzvjIyDuW8e52ntYyPns+cZ+q7rHINiw1mHP3tpy6urk1Y22zzdlY2TB1QD
Nb4brhlNKzr2TsHDs5a31uAEPLAhgKk+MkMtKeFZpgktNlTP7GwAU9nD2ba7HcBvCdnPevg7OPJJ
bmRhKUHcLHs7B2WYCxwEgwjwpFo3xZIknXuR+z3vZweP+iJs7Lh5OVh+pnKOblQdZ7gSXZdCr8/t
wvFCMWYQFZbJWIe+AXY7jFzHAt/4kKavRhTmx2yBs6vq1sm1OvARotubafooqpkpSR5RBNyY/YG8
L2ehLsq1U1T12mkZ0AdhKDIIXX/t71/D+qNwcbGlCTkzrC5a4RUWYDJptTQY2LR/0HOmbMlY7cyw
KQ7GNKunZP0Pfz/SS2T+0l0Zw1MHSvfikOG5DV0g9O0CDYnr9JgsG1yizm14H7G7v0Rec0g87bF8
dz6Hf+6Z/lQzJmu8Uxj8AtPyzFeOC+at4UIw/fFG1C38MgjCjbe2CVy8hMpmHavACjR3sbvRPqJh
VwfpXt3nQelb//iFh+rZ4rdio9c4b1Sb4lUn53VdPuwUGNEWk514pDWH4mF5t8/Jbrko6k7Zv0oC
dCRB2eA/UM3kviARqt/2Qb+mxtZ4zr4te2dW3gLyIJi8JvPKn/olY9DWXOz6ARa0dYteaalum++h
vrAgrKgQniNImeVJa33YLIbu9SRdSU5ecEYXUCFLBnae6wRJzYkh36XQjwKsMPpT812BpNgX+cWx
XxTlH28dc97OuGfdFmsPM6bxpzlgLOmQIr9grE5XE5uW3NbHOmiyl+KZXbcJqwAUBnZF1o4bGZL+
UL6mr8onVgJGScQe/CrohW+8mt+5ftLVjQHuPf6vuxh395hyqe77Au/xPkJM3AwnAHIFDPhN+jl8
FcPGuMWe88ibm7fmvykY3+iihnvw0r9qO2opsNpeqFSogXI981TDQhRw4tR87CLD1bQ30K9zXBib
8k4rE24S5SUFZkOac/CHzgu76/LQjh7MmBI9B8GHceUG3v6YbkEXPo974i/VDrFHSX3UrRPYNL6b
+Viei1ftQbyU49a0br2+z3H4XswjALqhB3q3c5/Vm/2iz57OhaMcaFJhe/neH8kGLMyG061yLk7O
hcExB8mX9JBP6xUQceKY99Ebgt2wK/+Tl+ZDuU1UoO2MoDgsvnm6Y5z06WvjzbzBfsVQwzT5X8uW
94smkat61X4mxv0b0NXEHB6AxHefxCHeWIAL41DVvpYEoxngxOh4qF7dQ4z5ut3ah7nYqMYhvTvq
tuckOx1thszcql7/0uzKK+dwvAQzsORj/EqlmWt5fCMtEov02rO+SY/R83RXgvQqguRg32X5KJID
Nc9h5L1pN/0xPLA3zQBEvnXQNv6Tp2LLMtgyLGG2uougQeEE/YDg8i5PIY7Nt35HWfzTymnHx7bp
9vHaHbeJr9NXfpQX+7EOvqZ4256NoPZx5TYemee37JNAyLN9w+NSva+FxTCZfTPbURoa0yTxm/5C
sME80TYbTIhX1Xjs9tqJoc/4yVJmfKPzrYZ6HOAB0+8cW97V4IPBqbkvn91vkW3Jd96VLZIJ5KKX
7uSM2B322nf7qa6ct63rK5fmoPZbXKDudto6783BedYgRv0DyufJoH8ontdED1ZcusL22XM+7pUX
ZkVpx1fKOEh9AfTyr31Pv8DlNL4diNtib+RbDQr2mXPi8gtsscv3xVl9Nm7uLU4PjMHCw8IA+con
xGEdjLWzab8VmvQCthulj0xkHeNj9WC9jzv7MzzLUxSU+/q33cXhNv0mnD33G5dSddQT/vBNbW56
dRNWe3S6U28/5TcwecluUDb5nbn9u2psiXyanlhT3V67J22NGRlr3fgbqRcQM2nPI3Fj/+DjnOlO
ca4j1hpy6KxAL2QWGp41XDSwKmfoJljzaCIDqU4z14FPflO/xl+KTdZo2/7jxDr53UxJ5wYxNt9Q
DrfXHqlYwTtChdSpPyeSL5uLiZ6E9dG0eh82zkN9I2juVJCE0HZOyhhAccUAjb3O8ttjeKf60oTK
LJ8wRE7Lo/Ksozs+pXf83Aqj4E1eBARItcu8J3hn7tFMuy2r7r/o6lxqkIee6ndn5Xl6dM/Lg4KI
yo7h4p4jcQn/G+ENnuk4ZAKMIvrCExFuRfkuXuxH+yN65pHwYR+MH+Xc7rn/Ug71DAwK8mjbeC9f
5REzUIJTdKs+uD5hhm38Yf1GJ2ziEeLrRv/QGPSPGxQJWIpcwJAHN0mAkOse2wifAm1A3Mye6/rO
s6T351eNfOWYfgIgCp+0g/bQ9F/puXiDM8bUjuK5tUh9y6kNmwxcnJGX85CzlM3hvmE9VMfAPLSN
Fx2KeZf+uh0tGhvHEyOPTJM6oC1Cr+J6kfC4s+gQhmbzURzaeo+khKfC5jo/KBckWFzWs2dglkEA
2S+3uAxU/f9IO4/e1tF1S/+Vxp0TYA6DO1Gkoi1LtmxPCKfNnDN//X3o00DvLQsWunuyUaeqTkki
v/i+az1rksxdSO5Tb24gzT4o/UReVE/WThKX2QYTpGZM8mW31ZcW00S6E57DeWVzdJfv/S93F6Qz
81NsVjpr6j3AC7QL9cyIl+iEOQSpH4ldbehxxvzE/BG+Xd9O5WTabcYA1Hm6T16sZ87o0jYXwHAD
d5wJb9T5keM6n9o+hAh7HxLv6QzoWSbVuyWi00NgvCscloUZPL+j2xz0bj1solm5LKcuBqBlviNc
7z05y6f+OaZp9E7px1ubGygt6rx88Z6yfl5+MOWgd1Ub5V144OkuJIJxZjwwo73jQQz5FNiLfwo9
27IOQTuppZVMG420UoG3xJyeKGfRX+vmvFtp4RYcui0tB0Qaz5Vdodw1JzBS9U8HVls3AxAobkgM
NnbNnwoIH7UvmVrQMnkqEQxOm0fhZeBJN3NCrwlKAtFIv2me9A9QK5MNcbPc/Sf51rPVd9U61EAz
Ubb0U4BCH85KEaYWKQAPgWYLJDQ8Eg6Jf7GC6YNni4e3waDYz0lUcTO7vdPqre4tcWMA3v1Dvizh
UxrAtx09ee0Asl0Rjj3nDX+qPRWHFpn8O9R6rPw4Pe6BaSOpQVlroEwG0DhnYgL4W5p2DD6P7AkI
DPdxtpKSmSdOaVghf6g3UQVCe9Ina/mBf98gKQm3QTMnI6LZkEw+aitD0OUT+ki6t1CSBZR47uy+
fuCkEKSPurqrqllpnrhICvWOA1v2VTxUFhRN2+EY+hrEK+nAAoX8SfYfKQomD+Wdf5fgqVy3+dw9
1ucwX0JmZMbQrpkQlbMidWCRfQDt9dj0n7S7TsGnsuBWjDJAt90UGMSa4hzHOVRI/t59M1/lHYtE
9BUcmleD2p1NvMlrus1X3rreVC/qQxYtezrCaEqPkAGJqCOkZeoNJOrOsnlu2NZrFS9NFEXxJiWV
ILkj/wQLoAeg5M4djuln9jribHBvonkwOZp/ESGC3SP5g7crVr/wlvXPeBexYUU6MCS081gYp5wZ
CWS+K2CqrCmTnpKlX2/KI91O5ywAE9wNf9KtfkyfA3Pq2ObJ5fi1Tp7woE6Vatrhzdtl2izjZWEd
0ac5k5W3xGA75NK0QIEyjR45x1XJm0sSLqXRXUdd78z3xByKeYDtaw3pBIOO+UDHzcnOWnMQ7uMj
TpkOtCLTjFsHUtF3xJ7DFxtbjjFiA02VGqWzEc/oVo4lt441oAiNXvvetMmI4vER2K0dtB06+uCp
XzicUd8Z+AKUljXnVgw/5AFPk1c/nxVf9RYiMlOG7QlVHYL8J4DdZF3ZnFtm8QF4czHTFuk6WoD0
2ZnbDC+YySl4Ci7yjpOD+8qciTZNus6wwKhLIrKyoz6QxL4Y/bYhCvY5oBKiQ1HTSdpa2xsAqDfU
1alTqGA1kfIvAILQ8cyOtH/dV4kFixNVMMNYkmxCcxk9ORJ5uJ8vwmvWvYrpoSFO75mqswvPcMEJ
yl8iUUBIzfGMRPBOJYjooc4Ia+FYX8EV4+wjTqxPXga7asgxngvNCijULj51j6Y/aV6JOC7WAMKo
sn/22kQ7YWihOykROHNf0PJb5GfCdgFcP5AaxK3dLzceBz+ZDKOFSZ70IxM0RTm+ACl3cJeIbE3W
zzURt9v0rTEn7iY6ufuMK5TFWalGsPNFIeBBfac/w0WUA6s5xyZjbVEsQwBELL7275MHvrZ0L76C
qzpRzOBjcUdxR3jB6wMNlLO4uElnvFxhE71Su+OiEH2VzgYBydhlP7mfrMbkB6GoqvbmGcPue/Cn
sANaeqtsrn44WxOzpsOdjzPyJN1ZD3gZqetl23Ydl1OwiHPvMw7oYXEfskk1ZB4V62DOHsV4qckf
GPfr+pnSR5VPSX/m0jBz79QH4SVeiB9ivwBnCBpYuA9ZDxF+8sirN0I31I8CuD6W8Fk1TCEftSuv
mYFo/nA25dktNgFi3pW8FWbGOsbm5s1yuB/mCrj4i0X2SccM5WH/QUIvgD1f4wMx0ErMnG6hLa1D
cageEXOeTRgh+B8RfjJXUYQu+q0HSXke/GH1k6KZDsDnvafA506+mmzKEYFjE/psdvnqXB88ZRt9
as+Mzgf/zVkSD+/MOn9mbYy9hL/wk94CogtreIKInc4NBSn8RH0VtqKdY5SfW7BQZqz++obWycwj
mgChzzxYlWsPC/y9dBwXm1Ekxh3OWEn32XiJNekwLKnnufv+UXp+ziXa8jPKPjRt8ZyzMeavEVr2
abdQ9wwcXpJ3kDfeF/ZX8wEEqP8nODUfbALCUVokL8mpj5fkWuoHZ9mtjCNrFJPC+KTrtlW2/RpU
kPFCyhyQmYFAnWn3UrmzGjoImaMKp7Spt+JE7HyhHOe6jvY2+FK5YnAyUiH0Trwd9irxgVXenXTY
LXYBHphTuk/fkKNbRNFNEQYQauc8uEeP+TRxztEXY7h55gjdQ6Kaigf/juVIZsnBcjah3VWey7P2
Up5ZHr0HYign/n2+aM/cXdVdspUWxmYVHsS58Vww23IEpemCxZPFUnvhbP3YvLY23Zhz9ohAjdRW
dKTrhqP0on/mwg7vstxm6CTzWbkQafnR7Huy1oym9+KQE8XrTuFBsmS0J/O57zbWrNk7H213DsqF
EC81cZmSLsOuP61sY09aO1e/0eHDJa7FxjgRX8YJ1EHw2mR/CESQ7UFdxJwAavI8bHfJv5gutU2/
z+5YBdEcWuueL1ssiwdt3S15AuJWmZc0BB/xGHsTookpSZD5l1IXYqOkubUfj894Cd8TjmXevJuL
n0QPhOWcBfwssJCPwoVJZhu77K18xk4hc/GUDsKjr01drWqYSrW6NBBBt1YEPJ7WzPr7r0DTNjhQ
M2tWEnszMwqmNOJ9DE2vYxx2Sl+TFGi6bhK07TnU8HDjf//9EBFWHFY5Q8UKN6XUENBVsI/jeXJA
VWKYUoboWYiUcmFUGr9bLwWZaNiEv3RNuLwqtbM8wF3ic/ZCpYxCtK3vQzHIlxGhjzMva7A690yG
dvwjQHYzrels4PEeFGRw5VaVOo5LXfq//+jMYlermb4MdS9ad+QBq5XKgTIqonxtfVlfaWk1WwtI
OnD6NKUIiz5hHmcCN5XvP/SBrHTBXdJcoIiJwJhkx8Ln+OCZZ0SWhe1lHMzRPWJBpPCs4j1FyUGJ
ticaUQtOQnjvUrFoM9dENCBhfS72rSp/yiF48SQYudfmweH3rn0IbmiZ6lmac+ci36meWri7c7f/
UjJnB2Fe5gjr1pjHngNdLpkqIv5jXkStyjZ65ZjMt4HtsTsYJTEGA1YLKjM0zpzsSS3PvYp6dfxr
3+xgFPrlpxAEJwuUetGVD5UwhKyR6jTtordWzyih9uc+E5RlpUI/bfSF1Bv3Ye/amSDvFS6esP0f
Ekk9GuTOTQyZlACCQ4mSUQgpcg4OzZ15W5lPWT1oi9BFDeR0w2M7yHe8Dg4wZL1SJ8o+TQGcktHU
MyjPH6ZMuKbleDj6PPIgi22ZdOWqxmXFOhNFKyLfWLQ6uxV7b18ImE4wY/RLJ6+Xjej60xEKBjPD
2JmR1W2ahEMmqdALBToYbaBBXVqW/EHutEK2n+FMfMQZ0OAd/KPnodb+qC08XQF4Hyj/aKFFHBfG
JC8M7Psg97gNS+b0v/4P4ucauQYEUJZGvZsmq8///i9NNU3ES4amWyruTD70Auiid5GcNIJZ2K0K
HyK1wBQ07BcyMVRlTKxLnC8LNVhnClxJwqgff//4n3yX8dMtSRFNnQ6RegHtMTqtq7TUKOB+tX+c
Tp2JpUvpIKCKIYwCJcKBqHaJeKV//1wJ7NCPny3JimGZGs0tVR6/2F/kHLEE6ip3UkGnhZyPAqdY
oS99o73vdbzwg4iaPi522PB2uoWek3YyN9tUWalWu77xVcbfePkGJJmADZLuLL7RxRuQQk3skYcW
tiOCRQhyASyE8OXBwbaFOw/yH/3JEQjD8O3onjWPBFgMhOMt0sbtbwwH48p3kSW0qIqparJ1+V00
35FkIfXplYMGZnlggx+xAlGfvXl40RzBVG+8CeXaAJSxeBhYTERd1S/eREjHbsgygYj1hHKf0caP
hqKhk+SkVQ+wNsfHb0jVa5aReB4nyxInat5xtEcOgMskWivEECAxDogV5AIDZp+npPF/csIFtlsc
V0XxZKIByXqUqVXM682IPUFaSVk3IS0pn/tmdfj9pV57p7KiGFhkzZF6dTGue1cl6SB0S9uM2QjJ
Y4OSk7c3Js/3IL0cOYrM3NFE+FuGIf87iDuczn1lyYXdFNoJNs2hiY1Na1D8rpgxGSVYo00OQ9aA
Y7D4i9ZcdYG2w/8B57CNDrrHiIrK7L4lhcIkDBgftKl+WdXILMleo7zYDT0AjUzPl2Lp3Iu19yct
4mLx+8OSf9CzWIMUWddk0TIlEJ/jEPlrMlqaCjhcVrgOWBxNXSOFVgDisKbV0se806HwYxtY8KqD
9iSOZWVzkRTRkyvBdPVCCCN690Xo+5cZFgADYS4oLrSCoXXvnRhe7+9f9+raoag07kbmmKx///O/
vq5SWnpq+HxdRta0lqDaYLiaDiN2Soqbx5CW+ujpf+20TaBQu3QRwFGTmUSmWN36Ltdmj8LCLaoo
6hGGXgwBF2GJJJh9YYca3RMjD/vZSBvpPWpCuZwvXY35VDW02F3aGK0Xf/7+MK5OX8XSZFWE86Yz
EC/eHX6T/4zBDkHRrJBkisyNj0i0fzTBbE5kJZ2U48zDlxUCBBlfTiMfA5O60oiT6bDJYWPvvgiA
4k0j9p9WgfRVGSEFV3eXRRnsnohbNmGu5J2fGs95hxOxwUZJwTRo1iNlqRoxVL//MOn6kzV1g91Y
Vs0f6xIaVAaQWNhlutFqSuy6gisQ1dqiAzVD+ku4GiRrFVE4DyC//P7p1/ZFRthIPBMB7ikXe4La
OWqtxuwJ/cjpEShNtCP7vGmDpeQaj4GWUCBpqxu/+dqqpYoQk1T4PpDsLnByIXHhTR+1hT10vEsE
N6+6mb7+/stufcbFLwOfLOMTZcAi8tsNerFUzfjG4nt1TDIZJMViXtDkvhyTVgCrRa6YFLm0UFpa
AD2riNUxwLQ0OZCnTeFL9edaXu/wyxwwNdGMRz8cRdvIyTd+0ewaEX+oKUtk4kV0qQwqBl7vvfqZ
u6hGJimRcD0ssP4RDgmV0REY5RoPme+8j8Ax00Gl8fuDk8ap/O9qr4iiZirgOUULyf7FnqJqWa0I
wIJsF3H6pGIbn6iEksuIoCCSM82MMnrE3U3LAdyNK+R0TTKOvhkU+d+/inXtm0By5bCqyZJxuejk
uiGafabkdp78EVya7Z5M/dqoJPq4PWGXlbNRAFZ4yub3z/15OkE1aSKsM3TY+ub3E/pr4bVcqRqK
MMoJdfFmhsycLHnY0zRr8KOx6I75k79/4jjiL545v8/UDIzzmqJeno6t0vcHogpwh6kQegOU2Rxl
n7MiePp/+BxVFiVeMKu5Ov7yv34ZuQeYywojtU1qN4ND7hIkbjDVN86apnLt9/z1OReHLUGJdLI3
+RyQFJVgqTM039zy9YnQIQuQUpW+4kPkpysC7zrW7exFDVZGHpz4+dQamrpZCNaouVLiuYIeS1I8
cRFwEpoMpEYTvkmsg0oJitBN385VADe1S82I/Efs95lIloKMvAVSOIpe6D61ZSKqcNyjC2tZlh2u
+YGy0vLSXQzNIo29mLhwOnTEYKVTy1URwKfV3EuHD3zmwqrlQolnskUeSS8/qz8aU0ReEHpkOucJ
rp0ufGuNGddTWm0jC9mKzBfJQCkB9jHD3NRWs3SFDEk64WNcm6730sa6iHAVuo7WqQeo239EmHiz
0KGDbWgmNcxBMhaFpj0T/BkM91ya86VDhTW1aIA3OnabIEQ8YHbekz8MJ9e/+32kSFc2Jg6UhsZi
IKIM0y5PS1E0CArXtJQ8Y4AAstcemyg5KK18NAvrnWpEMxH78ICd52zFwX1peSqQphar/zb1tXWf
qEfM68+alM8lL3schOhV0snKlJWKjPdIXg69R2En1+H4u09FoxOv6Dn1FFPisiM4qCjxVxvhAVsb
XSrVe0obWqcCQFDFeo/a9qiRejVU9VGGDF02AL+DhIZIbO2L3Jur2Agrlf9DEPlTpatnXouXMzjE
srrFS3KQq+aIZc4tPoM+WSmK9Nm70tIRQHurFDqUQn6rE2mZdbQefR67Q5qv6vsRpaY5JGnEFXgW
puP3lNU2nJVGffR06fP7/9fo2zItD6hvZ2UDoUJGzldF1hoqua3RFqwL8a0MGtvpWNMk9VmRkxU+
i3XkJ7vBk+9dTb1zQ9gQXvEoDOkOtwvMHc979NrwpSBBdlt5MHkcV3ioknKn1sYnGeZU883inGJH
vA8bom4S+MZDnT5wB2VMjWD7GyPkykYhW9BSKT5pqDKNi8XEiaGWykWPOhoMWeoW/bqCXDrVLeqQ
caEtoGh/+gjYkWQUyFlEXntYdjRBHaW1b3yXcTu/WEAV2VDBTViwPKzLKwpVlqZpszi1wYEgTydm
WvBHoxphiOjlal1qyOsm/UrI2rfOqD6kVDyWBcoazzPVedpkdBNNwV21VXdjE5N+3joUbmiirsuS
CRXzcm0v3L4RvFon0RjLAPWuzEQqS+MFcbm7cbrixYkH6ISGHNmlAWfLE9pVTc7KjU1thCNfPiL4
tuxnpkkOICeWf9f+qg+J0Ohr8LLmI0SAeIn/Lxbm39wQTB2TLuj6TRIhTlRI/B1pGtXoOVcbC1lx
BA9d1D+0eBNhJ6As393D+xt2qSMgf8JYIqvhVLZQzjpFNRt04V5pIn6LX8kQ52BrqUStOLU+wbIR
3dg8r61U3I/IfxU1ahuyfHEOK8Mqi0I8VRBa630lW7TeizcYVJMmKk55m5yiukf6owzAYtK330fe
zxO0Ou6mkgES2rA07eKcGTYZ7iYpwI5i0m7CrzTr+v5EtW7h6/m2leOHQUA89PuHXhlTnNrBXRsG
ByNF1C9+cVamae02dWSnIZJPtIRZWL4Neg30I7jTHHTSCR657i0OjAMq6s/fP/77CPjvbFNFhZ8t
S6qk69rlwcz1oyxRo5zUO61S6S02jA5dRnpHpu+g3gWRfmgwB9De1uhJC6AtWqoTeaNOOtE8F7Vy
qsd/TND7XV/i5c86k4pJ+tb3D0q9A+O3DlIs+kZx6239XCb44lw6OLRrGl9/XNL+Ov/kGnVrvY75
4pjuPQU38GB+BpjwQVDeuB1cGxgKRT+dx8RJSLv4KA+psGNWVmiHIVwDA4eHayxjrd4Z6LyxjHGj
rKzz7y/m54GZnwcxXQFyPi42l8cuNQOsKZiEpLDehVb2lvbSCSTDTMykx+9HHjrxXJWNG+Px5/FV
FbmSK+J4WOeDLyaBVlLEqBwjtIW6XvdRQ5BdeOfr4vb3nydde6aaSLlLIb+Fx3qxhHHs6nyf/7bt
JtpBb7jDE8g9FtzYKtOXXFC2oSovAlFbmLAF1JJVtlBwWtX9ykcUCKSKWAuF0CrBuTWyrixCPANJ
5PxuyqLOjfDfodUJckeYH7bfAh/Q4HtHRetYA5xt5VebunmRCCSc6AGMKOnWUNPGnfZyPo5Ln6EB
CWOnufhsNhACaLwqtC0NuISK0Y8KCKwF0UhZ19N2VcF0m2DQBNcAiSQhg5lfgKo4Jl9xjHhrG2cg
JMrffQNvTQkjoMmkViS8x10cQqxhJyBinmlPwUySixnOOEQhWZ0snDJ5iFRM5N1IkPmGjlVj/qaL
mwSfWDQ62k7fLAMhN+daC7zo+18HiGfBTgL6hImcUis4uLZ9rUpt/Z3KMqTiaIonZ9pU8insY5Ac
/jt1PZRvHXA/IW1sQFzWVJbyNwDPi2y8BtwYcOMk/fFgTWsszUimpV4OuCGA4eqpLHR9K7w6AXo5
T5vr/TouUKPlAFEcrV6nCSQSTFOfuHPmSlbe//4lrk4ui7llSZYM//9iIYnVnMODm0Y2nk4kVfxs
MZROplHduLRdqTcygi2dey+Luk6t798RjNtNSbI8iexWoemENtGsQXawTpd5s+YIdYJ5gB4cXEal
aKS1ydvCabatOdz6Ij9PKmOFXqJNZFL85On/+0WGQMRGDJrVlkq4FzV/zLpiWbpvYdw/a6OV8zvf
Jtf2oxE+Nt//7x84T0FlQ1dNUbysyDEN9Cb0WM360Pkcn3eBviwunBuLtfzzkkwRjJWRPgPle/ly
1nZlmEhDyoqhh7QYLDj/kyiLUGcZh7AnukRnzQqUyvYb3Zq0FaMc8jyRp/1CJsqIszRKc4icg8WR
d2zf+ap1jmHmyA5hAx3ywFJC4HR7Gb622hBDoUq0Ha6UZUy9MEH4NSHKznotkOstZNkbj3JK5Py2
F2+u+lefk6zAugN7Yf7o3EQ8JEOn+mX33Z0g1SCRw+ytpmwKEtJEWRP573X0rgJ+aQVwVS0nUj1f
+wkCmN8HhjHOgMvlgBdFk1eVFMJJLvY5q5YBPLl5aGMyxqUD6N8E/ACBkvCq0Ef7hUkqrcp7j9ME
R4KDZZZL0XwxTPUUo61JvzoX64ofN3bJcSlggwQ1TUbjwB+NRWJR22k7zXJ2fSWfzI5iRsZgEJXs
Ta3CJ0upjnGWvlmduM0A1ZMFhpepeClMbZ67JE9ho3yjVE0J0joNUv6gQGsi/GoED3/5Kc12z4yV
eSrrWzzGD40CAiYzio1XK+AtCPwhONIxDICn+jnxueYy7EUUp50I1lLeegyHCRmmsHZev//a0GNC
annKWU5FxUvfA/HWrqpeffcGFVbWP7x9l0f7winHkkLMzpYX6wTYkhk265Ym52ycEEXbog/yeluT
SAHvSArjSQeWdAqK5C1wi4/aK1eDqJ4En1Nm1bJg50V+hMVxP6hFy7HUmoaF9xG8SxbIkdpDlKD3
9zi87BQWWThypoxIRxkt6J8Ng8vMtHLaKOgex7VYMfhHIgR88FIZbp0GJ0HqPlQl/SxDuLENXDtg
SKLKNRKDtzVe4/5dFSOj7gIfgIgtVNJE6pIHt3PWpP5Jbv6YFv2bmKHVcaKDlfY37jjylS1IYjEc
D800a5XL874sMatV7Nv24Eif4Nqegf0/GZI3z63kGGSvtaTYit1/6aOxTEO44z2LqbFNHeXNbKpj
kgPUMzO6ftlYqVqWHQIK2UkW1HuwVFnV0Sui1e9z9drqSk1L0jnvcx77ce1uoK12hZumdhugaDOS
VV5T34nbYxEmqyEL12JrLBQPhxYqzT7hy6EjmbRifYwq1BGGh3XGuyPU8yPo1OfYFD8HWHCB+SjF
/VtYijfuVFdfryTRlqQXw53ucvdVBSvwC7NMbex0+1xvC0RDT26VbUTRP7gctpKom/eBu+xN7Wau
0JWDNZ89Vp5lSbNYq/8dWyx5bVWqOWOL8JQpefAMMHXLrFlq6UwTgiPO+rU3iJ9ZJH5Sp15AbFsm
rbPX5PqINX8SViYyZuDTipjsfn+T1y67fDmuMwpnMG5uF6tuTP4awHne5FClz+DGFv2gPQcay6Xr
GRPup1sxobbkatped6212rlPN77BlXsVb0a0FFPngmVeHgMzQ/WrOKG6lPfNcXw/rW7ZbgnEvHpW
reZIuPVTGuvbLjT3RPda6DzSQHkmqfCzMtwDQZTPCZB9gchaPMU3ZueV7VhSUNVYisqe9KM738C3
JAMyT1BC19yr0y9Ny09RyQDy3fxg1smtZvC1waIQsyVrkixz3bsYLIwMJ5XLIbGpDiwKAuIKeCYT
yKuzTPeOgdfzN7sb03l8xxc7L/16UVMUOtCqbI0r1F8X92xou0J0KF7hWD4P6Bg7vOFGtUN/dKvw
bVx7239/1sV4s4QgDFR1LJRZ8LFK38FgKkHq4oYj+W95lwJgM5E1qsrSE/P9kKUGJhxzY/YWk1af
YVk/jUTfWDUWLv28IutXYqqeAdXHdPJJJwG3FA3LbIzNbQ1xVQrZCUusB0JfqSjWQpHYGJusLk7f
5GMkmjHtR9h82ZeaSDbxy3agNWBXgmFVetIqT4x5kjZ3vf/pysbcKhOUdMbaxINNyUUmPbBK+6WY
W5usaPZWDPRF6JfFUJL/nJ9CAD61gNUUA2jU7OKmXyk1LrW8/hME1akp+ZZusu8SCCaxMxy1iE6J
bBFplGLSnvoGCJuIbN/s3Vx5Y/BsqlowXxzxmSibl7DUCTGsJ0Kv9FNA2lY3a0RCchSINIscP9o3
4dLipyxUVJK48dS1jibICNx8EXcopcX4LUOaRWWxJAer2gxuH8FCTdhH9Jwkn5QRCF5gqSrEe5qW
66+ZwThBabUsA7dFuFm1sOkARbV9QEBEHT7UMYdExVIBg0RixH9ipO4jS4SVoO29zvCWkIWQjFPB
nhDC8EzOZkeMg7JMiAUyhewARg+PDqN+MJMDqPOZknEeM8RuVSZshRrUuBC/cEN2kBV+WdiDDL88
mY45JmN+NX56cIvkIJQVWgoHzZOKpT39KE3pLEf4FpMwfQq6FSzDiaGDu6VxcDaAIzkZJm8gxZZn
exr/rdDZiYRa1YADFE9bVMJqHBKdnh+s3tiYeo+JlC85rgNA0pfoW5dKCPfQ8batXz+nhtvNkrpf
/r5cXp0/kmFILA4KspWLC6uel3nV6yxIcunMCp0VmVzMPiPxApWQ2uvzerA2/MQb6+C1Qwr1D26v
iCnQKl18rOb1MFRcQpcr2j+SaO2TMKaen9xYia5uRxonTIWOLW1E6+JzVMRBwOutxG57y67bGk8U
JPgYty7VlBQ53STzvYNVyDufWJxcun1SuLbis6kaOs+YKuzlxdHK4jzOWo2OAh6OKEdxWqN/bwV9
y9/eIxTg0mdOHHd4YPGfe0Rrz0AibsUCQLJJ8ZFc2m1VFfehTKSWqW+cWKaDpQFLdgiiaSFnTmIp
YQqWju1GyWfqVg+1567him+svgGmQNpUo5GUXidU812CQlwMxHFbz/pUPyk1GLiQ5bLuxx5hJEzl
Alqp149OJ7F/U5LBJq4Z0bcxlQhMjj0RIf+nXIYIcxoM+OR6EVLuP+TZoTBTNOwqpgGxGt7Gt5lC
BsP/1YUzM9CfuEqFMRnNWQ8+KzgU8JYg93ISeXUIhf1Px85j3VDg6M0k16dQ0wQ7k0MqWQUBOAWq
UGVsVDM5aEgrL8A4SiCEI+KNifwghQCBehVlXxipAJOKsLm7Biw/wojWVYk0qNRT1pFg2qP5N7LK
Be9g4dCW4FDQezQafV2KmCijwp3UHR7bJngawgz6RjyKxPF8+g4fMGIFf5+D1/ZLXeGKbqF3Y6iO
c/Sv/dIXSy1OwiaBfkiPSX6M9WjTt+IylIir+f/6qMsrWpPBG05BPtqeAUkxgS+cUGMHkzhtK+HG
z7p6Sta5V6FLQY7Gde7f3yXmcpbmasHvCu3SI03PTeZely7Gc3sg9S8SiekDTnZwwzd+5rVTD1Ua
SlIctbiHXZx69AJZQRKxvHS0fSGgxzGWl6raG561kTLeL//79wd7/RM1KvljsOmPagNwatQtcAzt
IigwgBUnqDJvktOf06j4qthDoDrNf//I76Xj8pw16mOpdaJWNi7FP0OZQfUnQcEOusibqoQcNmgc
MVtaBI2KxWSo9GMJm4ksuDY6muaJIGwEMT1nhKIdW30pHvPqILBRlZhd8ZnGFSdSf1haPdIGTUih
TpA8YsTaJkT0RqHLwRQ3rPTM0KcDEc2uk1VTw2S+tbjSyBqgtr1p4OjOmCsb34cvRfO2JJX4WEQY
4yqYcLGl2GksP3ZWfp8IST9xqMQiaJ55lQdN2BLCmUx+ArXZFtfx6D7PS6BJCAAJCUun3D6TKRz/
l8CEOqEBx/v9qV4dtYxZhVYQrWk0qP+O2rZzyErzrNhu8+wr6gk4ppLiDCvwdXtZnVf1LMDvONwq
ZF4bQPCAKGRS0FV/3AzKRui9TNZjG0L1VzDw+qyhfOuj6i0eNRhdkR3g/px+/7HXdn86TyjexfGP
79P1XyuPaBUhgmTIhyFbSAquZmqh0xq3/iLV1oEp3UVpfhrPJ79/7rUV76/Pvbw/B4MaNakmxhib
u6VJVD2coXLfytK5SJv/ZDv/Ewr8v5I6vk/9pCr/+7+sKxVqUoh1RGJcS1kVLkrlVWsS6EEok60k
wUPXNe3MR7buUo2Vi6gixiX7oxHmRvdpWPaih5fdhJlB3VDiRTtOaUy00lbczyiFfqTr3V3gKgdY
lV3sADhVIkR+gvTp6nixShVYnqO9BGgk57KMLK8jdq+EMegFgHO04bGqQZoM4ZG1EXYv5KmFl6w4
02KLxm1S4tYmue38bS7RzUAk9gnbnbUPU9xIucB9QwJ/PeHmRcE45awvJCdiNkosIdSdHWnpNhoZ
d1VJmh7BkEip5onWvjSD2hICx7VHqrQlcq+9o7uQnFvgl2SasAVXMCbCqSvDEA6V7qBG3no8N+eF
cjY5EXclY4NIhbnrdWfVHYjBqk5BWu+Je8jmRihsulCbt+BnfcH7IwxFP9e8ak3GbLXXCo+0KMyv
JPTe2GKuTRprDKCm8cBsvRR1RlFWorvMqKtn3K5S5dyAo6hE9axl2oaG77kiouzGSi9fG7wWmgzc
EAat4svxxP3SJbeQBUKPjL0M8B7ZrSPPpHKaQ8L1x3QoaWzBlb5l605ApGHs7Ds/CGw3iI9FTVsz
k2n7xqR2yMGfxMme0dsTbtUMI1oi3MDihZdQA1QHmzWPGizAkgYN4vc5eMUpoOKxQOchs9xQq7yY
F67QR2gqI5hHTrxAP4XDXaTi3RXSXo35VeRvEc6OqU/o4a+HgkfYnmUhzO5TKuQuRkTBqpZNzSpc
JUdS9dBvYXVaklqAExd+O5Ee0VOjLBxdAR6fQbysBAIoInGMhhbJffUbz/79R33Xly72RE77mjQe
pkzKP+OI+WtFs/TejCtZieyOiPucojooNfNUpXozLeRuIVlONktj0OGxLJ08+Arc4RPsvS7ZIFUS
Lv2QawDUStMzb6xD14QYiLZpHY2nBONHYdbttCFzGhbbzPS2tR+9CVF+8FKM0ZqKEbki46SA411q
3Qn4453XVTuN1tekcbh5VqXx1C5iL/mqQl4UlHpkbvFXT1qB0fKfqBNzQ2gNah9V+HPjmYpXVlC0
EUgFELjR2LnsaoqB4+qUjWL02QVBSiF+v7pn2XDENcnPaER4ut2Q+qvWW1st6IE0CIedJcJuaL1P
sc/lOxpodLcjiEGKM+Zz1v/D2HktV25kC/ZXJvSOvkh4RNzuh+M9bTm+IFhFVsK7TNivvwtUz4xU
o2hNSMEo+sNzgMyd26zV0PUmplc5c7tM+Xf8kOV2KPUddFS4J5gVw5ocR+lxt7hJb2xSuKp4O7nZ
JqjjbpA8slgBqCwr/5BnoYNtt+QsFdinysKQY8fkhZfKF9yU+ARADUhfToKi7xeuafTOnOLjF9XY
Mb2GobE1m5rOU8N+DNzkS0kb0sruHLEaamKlwAguWfjDH1iCvbR7k665iVyimbI/0Mi2abwXiKXv
MpKnUcJ+kqm7kXb1sOwnvf8JDebLEhTq3P6i2vZZdN2bRa2v5/0+sQTVf36wbernmJh/GPpjWGsK
5PEZan2/kcnw8xqZ9i1kN5BOmu3JFjKS3jYoU0L/AR0yx0eIgCyxPcyvWh/mfOGOTuZLWU0//uZa
+KtLgYY026RphUPtr1W1iWJCrrRdHMa0ysFC2ivwvo+FVOOe8xzPTxI+9I6BxHNZv5izyQrxN50l
fxG0MCAY0GfuLjv6rwledNdNUywBWljx8g15/dnzQQz3YcNzQzvpIZya7cwc6SqBtfx3d/FfrP6k
SqjpkMYlQvw1+15SY++GIikPWYdEsi7Tg1PBMPMB3W/shvGqimGkS+A+udwDuyKKgYeqQ1RXeJ9j
HeytMr1FXWMd7WlRAPYhEEK8XKZ77LsxukLL3CBMek4CxKHEFnuiGmLCtv19F/uvP4VF6l//zfs/
qhrxqoz1L+/+67kq+P+/l+/5P1/z5+/41xVzW6Wqn/o/ftX+vbq9Fu/q1y/600/mt//70W1e9euf
3tmW9NVMD917Oz2+qy7XH49CvlfLV/7/fvJ/vX/8lOepfv/nb69vvATQiBl7/qF/+/enluFWxmeW
Acb/+uNv+Penlz/hn7/xF8eJfC3/4pveX5X+529GYP2DJZDrn6Bj6R9amjeH949PheY/aBMQDKfR
w0uDo8e1W1atjv/5mxP8g4oIV4xHwELj17Jzqar7+JT4hxcurVLBkgNgnXV/+98P7/73ve33V44n
5N/v/zHeFcsv+WP+3aL2wtXJwZsr1KEGslzCf9gDm9EYdZMrcTYi8aTbprpivHRPFbzkagi/j2Js
T2YHws3PtUmJOZnv2maKzxiUbh/vdditTkUePgAmdTi5Fl8pCg7nj/fcMRcrQ8TFTtTyB0b599JS
D5Vh0Kpdwg2cBTy1rIySkzWQPZzi4iwzDwF1g1TXKLhpJrcQB7spmyUY/0Y3qHf2vf5RtUresb/Y
n6IUkp8xmupEi81IlFrc8VzfK22Mj0xPJzvPiyq1Cs2WlrGuiM46HQ9ubKk7x9LeLTL3hSXlg3A7
jOITw8uJqyD8zEP86unmUHAEoJjYI+YZRfnUZPR6TVFgbZOxdI46jqJV6NvOA5ULnL+Rd99HlvFU
pO6rTfPcw9g7LRhNgwfd/PAqOTz5BfzpOQU2nOIfqBprepGmyTA6kF0Sc24PgA2Cm2ONZ22R68hz
5VEdNGlqB90kmyC8BN0IVSEmCRr1SAd5+ZjmoVP5BoR1YaAsA64ijS+4Du5qx123pZ6OQhv9DZsh
m4Us3+lCAYA9qPAJv8i6s6xq3/eZv1JZat5VqFbYM+JinfQZVJxE9ReP9IBnxtHeciBm1p6AXATj
P/OX4phGa62S4DIooEKx7a47tw92OGOiW8qAvyFx02M1nQVwszDFrGkZtlrz1x3NQHr33szLErsS
QbaZXQu/f5wj0390B72fPEvfnEaO0FIxYRiDS+8FHgOcduk1RpOcY9nbah0252gCMJU3nyV5ibPo
53kdm/Xj0IRMd/icKKY+Czh4wJ+zRt869sEyXAt8JkhB1DqTKRh0AGo09Ij+0C4ykmXfdaL+22lt
+9cbzllGLZcDCCwAkl2/3HCBApMctXN7Hjzf2PZR5W0Kuq1sTe6JutEVdyP4KTt5QukrjiX2CwC8
TKk68McEs+Z/kxiiNXb5jX8Igy12RZMY2GGMPfAYjP0l9WYkuV0bAHfPoYyHY54VKRK3GuRTPTx2
WeEczZ72JM4uGTRe7wX5m0FpBGo7GM0mtJfRhMZbRw1a5xy1DUrbeZ0UkXwZnOECjHxVOMXwzed1
Wyk7lc/hj5p2xg2F8encdylpH5fxZkdk3p6B8WibKpdDZm+se/ohaIiOr17ubZoqnHa64xulVxPq
hNTkpKWGIzNq0E98sLLa7eY7f0qvfUfgPE3+sen7YFPWdyJ3vHPc28nWFFihU+qYN8c8ajsqvhv9
7G5MBkT2nhFfW2dOn2W3NF/H/hk0REB/fK+3WSYY3hf4pwwhAaWZdMXX0Li6OtZXugaf8NO8YDCc
HoPW3rqt+TmzUudS2erk4du4n9toH0cgKN0U1H8Y9hud1tYzLoMKY5+TjuZRyOFxxDd2iDn8rmSa
O2BIALsT8h364WcR2XrfpN0n0Xrc3MlyhrQZ+Gc+5zaV6AQ6n/KilOkFWWW4tYtvRaHlNhlKd+vk
od5oVCA0LqlVVc7wRLrui++NSJMWq00KvwgdQ340yI6vPhLepNg2CHuhBc7F2VGMDQSyag8txPuH
0u+2iuEWHlJ1IP/fboNs2qbpApJrhvHCfIq1jXwADHXXdIfUFytL9G9+OGD7TismEOJ5LYR0tpQc
4D8a/gV/QHWmueMQ+AoiVYZSsXfR7bhcIJ1u6bUCRmh4qGpAH3t7NJwQl/Rs4LnOBma3+KHpco+0
rnEgI8a3k1DtYziK/ZTuNHEmE2tTWJ0bJyzIUVjReqIJMQ/rcKspOEIndpyzNU/P/E13sx89OQRc
29SBJq6Ed8vnhrbVbhS33EkWNNlChQvwecfw19LQSXZW1CZ7YX3umwmwK3cHY6ORv/OZm/ZajZS0
CvU5Ns1DhQzu4kb+Q+ylMAYGG2xaTu24icIAdGVy1wogSDr41LhcA79Lr+zoFZJBspdUDdtaxHsx
JKRfoiejM7DTx35z5SBE/QS2vFuuY09XAJsxZSGTgdcGOHvddUG/hygGpUw9Ky3GxwDWkA85fE0a
c7pOOM9K+OhHw6H9aaxdDE7CucPCVYvZPirb+mGQiuL0xt+ZJdEzXSefK5earmGXe7rRk+0il7pA
XqvFiO24Ge9pCFZrnJS3Om2NTcQA/zYqk88c4Ox179XcDjElKhz349bHm8HEYE9yo613mKfDbUzn
AzKzBCOdRSwQ1CWjK2AZqIAAnWWXasbWfcIP2R4aQxl4ph6ISdS2pN9qQ38cZDbKNVuabz7Jfvru
UHnH6yTv0zYEzNaYyT4hyhwTSs6Nk7+EBujNj5WnmduX2CQv18eGxXRg+xlb7SfVucZKoJ3ZjyW9
98PyPFStezZTA21jRW49n2msiZ797msb0mbtinttGjDXxOivZCex8Nj0Moee3gLAocZoJpcqZpQi
zg13P9TOjzrJnZv9o4B9Q8wA97cZdo4rfg5UrFkYo0WL+paoxNuGy81YRtF97DELXeIJt/sBehyl
k481rsaRs2odggzl25d67PV50skhH2FDFcJtcAi0L6Qy04NRoABTqNwwADBpBUkvgLI2N2hi097a
IydiOHdy4RIvd67lTIveY97WA/Ymps92bvHoRqhBOpP05zy6Nz2U0DKWO7KwkzVTzxjV/fZUKwKq
VgFr6VuSgTPuub6FUOnM7QX997Siutxs2Tg87Jv6vcDZeCu6bif8zjhEVn2LWhHch6YM7wOIBeta
DmoFbp5Dut1dpm7T8NiQHRT2yeOcnUwc35mjzh7p4js79aTOuSSErZL4qMN6WvtLpacxemtN2PyM
BAGAXQ1rB/flpQHt3CQWMggDoJ0srWs0pc5KzdguMVHFsPzSYxHMJvXuwd1Nnf9zGLj/6NWfN/TM
m7B77HeP1fiQobrdQnWCMhEy6wylYN4QlYBMjNzylMtgUSfIN7o1ygeyYWRKquobGsb01NrdQ+Vn
+lyymNza3LXOSTdDLahpBub0cMxpmD9qE72f0iFzKLreGYN3q8pbZibg2SDn2UV+Uujgt8zBVmdN
D86OWc1XY+4m+jJsGoxnX977MrySZiMgQwF/6aGnT9lKsxndARia8ApYwWYyG26TzoGLQaF3XRZT
ta0Ezgszbq6kAciqyOG101juGs1N2OtlREw60xk8ysVjTdsF8AfIR2XD2uzxF6sIl2ERxGwQDkCW
xvb52wxuRsdAL+q32KmNtOHkHCHEos/jAbIMuMzlvQHND7jyOtmz1cC4Y4t9yq344M4zzDq3T/bU
9FZ9IQGVtFG2MXvWckH3UtpZ0YMECGhiSA+C6EvBVPx66ptip+mHZWZ2WM2pFW5nN3jN/TrfUqLq
tu3EsaRXIP5K6Xya2pc6CvW2WhbYZFlqO+wQW292ScJzKx1FN321izm+WAEmBAe79qAspD+pApbc
dGzxLdP/cfyodfBOkrM6Z5YhnlUvTl1I1JQT0hK3tG+CURhqMuJW2+KZh5Meyiyh29jU973nHu0s
5hUcvWIvaRZVtYBB5GjyWCNYwKFR86ZfXvZksJLbPIyfs6GrNyxFZjJsZeGGSFWMI2qrO8fOfuK+
qwF801DEteoYZvuA/PDWq4zNYBY/JJVmNwvoNMGiZXCTcRNueKA0Ly5P7pSmu9wvjUe2LsebxK1s
zXuTZffgzIqC+giuuI1z/+iGxTcfNMx5aUOe46Z8rKksMfDcMa9ZdA1xJ6lkNxwfE9PC5ZSyWNg5
1YLMIDEXILunR8n+pHxrG9Lqm4SVvi9Gkh49CaVdXDUlYmnedKX5VqU4hplo4QDGuOY51huZgV5N
u9Bl90dEZs39kYnnFvfkQlWL+UugzY/uHkYDrGnPBZv6cYBsE39+LOkrSFAeANdyjnWyAM/R6G0S
osGNWUZqNbW2s43iYjzEM4C+NLDkgZTsXd7G5a4eQNj6NblNqyZDX0we6bcif48iL1wbZAf50qwn
Jxg7x8SnC3609CpMuvrbx1VZSDndI/a8ZKZ7h6Wxvo8bFN1qxDVtueP3mBPSOsUDs6ta09oNIZF3
7Uz1rvabLxanO2oyqVoRXdenIKnEui8955VHxsPT9bChPutuOi8r9mk/gWXEkb2b7eHkL0u/pheR
sXYIsaWVHekK8DiG1hsmjyL2LRvneGnPG7+s9Z4s1nKlz4fQKL5HZqhAj606qqi3NjhOZtZsEc35
R9V7j7aRpNvAyM/SCH9gSDdP2KzenaT6zhHXQb8BMVdYnBv6ABBfTQfC2Kb5ZsjwRYaxnb0MONbz
yQ0oRpk+mxy3Mh/3aIha1HJRJ1alDUm3cTuqUaTR+l5c+s76LhgNN6QTru3JsrZdPZug1AaAlTjH
6OiKmk0fO8HKMImt3CBO6B73AHL3Vr5tYnB3DgxwZwiBkzOffnFfAlY2dEXi0SYRAWSNgY+olDuz
Co45pfPPbpUA+iyXOnvr23cjttulbP2AnSTA7N7N+2q0bmG7gAggXxtOu5pE0aAgIvxgr7BPP3wx
mre8l7ATQkbrS6bqbQu+ZWISXFOh+wYirn3KtPXEdO++65r8IqfBx+pHaoUDvkUnjITjlOJ18WUq
4Ko7P3lVkhPAQPRbS35UtkdnFojlO+AHllLV0Y2Lh65JP0dJ5a2tnm6k1FvugtCbSTKwAIRF8z3K
lH1xO3q/leOfRZZON+jgZRlc8yGn6zGmim+2hrrQ/HGtuiijY8V/BUfmP7gRlrNu1hwSLde80p7R
73BJoUl27nWVUSJUbbx1G25vu0icz0S5T2BNe99qj2Opb8QAGQlUOoISdTdBk9jFbjbdo3tbCZ9x
8TohzRSXqVhzbXL+z69u0dbnwQ2zTQFhz20c9wpBjST5Es2hboYGncprHvnmzvU4ORgtyQNN7I5m
DH26PykMrvDrByreZK55MyfbdpmLjGJhbtvUmredxjztVyZIMg61qTW8ZRZ30tDzKyxiq9GNjccB
BMOZ9Hy/JKKra1Ivia85zIkVSN4A80B524qjUU39ua2YwomCDA7o6MXnhIGB88e/GsFoR58AQ3a0
t6krpClxgIWHCC042ELcJYmZPpKfLO/cruCExkKwlinkE4uPbfyxe7WjNLvnXsnuRzNuN3bH4ZGa
486XVn3XZEN0iSxNwa8XI7Eolb0zoX52LoGKwckFwCvMOcIfjaB8sLRC8BCkP2YvdSB1l8UjCVBx
EFMntpYG/lwNYEkK8Ahl9I3utmIhHnBnlV64cbo0OHUux4jeb0YGYCzjeciAUOC1WWptgPKLhjYx
ElMoy6MtutHpThRzu5W0da37uSnOGbkHaY/Zo1HBis1/920yIlmG4hzEVnE3LEkvY7RvPR2rVMI8
CSpbJs9yLN1TqXksRmLGz6zS82Wq5Bv8kMR/Mhvff4qZSiKUL71jPLntuvW1tWcbTymrZOvEsvuz
WeWcVFrWxgkhHYCMl2qG6kELQU/OrK/2RlJY910QPfWc2HeMj6WHPO6M9TRWxjHLguPHH51iuawA
rq0neg3toBXXj2tFC0HjTfEwEAvf1/XigliSkDSCZGdUYNHGiay3CCP2ijg5PzRRfzfjdjLL4Z7T
Fw0xmTqJdKR9fAgm4mXcIiQDCYOVeY2bT7PfzpeWbMC1NbxHhn6HdUNFkYqFuRNN6FwaEOx0m8TV
JRlYlug20iT3LDbetkj3LaHXxqWN51whrV5P4RE3vbyill6RJcwuvpWO6yzIovXYjfVGBhpKtuRP
EgkAr7DCjKoC9VwSUBzakUEd1c43z6edJ86j4VrMXbR2rCa5Ib5X67y0h6ttYhUwVdBsynkonFWC
umEG6ll0JCMzxwHOyILObmuO+3gW72UR1mc1AAOLE45JeS+MfdThUEtD8AeIjUi7Tsxq5RoK3vLG
qSy9nxciSW/5534wbULKsTt8BCCB0Z5midlBqVEgF9X88lngxnTlWpUmxDGvYr2wyMSkQE3n4R2Q
0uPoN+cBj+maFfVV2grTA7nxrcUOtQt10K0zeVAkPVZObwdHwyX3Y6YA2foZy4Rju80hSm+dytTn
MG8+0bt27Rh2+lQWVwsP58qlD+VWlEJcXSPZobX0D2wZ8MEnVtAmU8H9rEE+TH3w0PkhlG5/zi6Y
mFcUSW06OOq7Nnar89ior3YN+j0Ih6uH6n4djdI5Igs9OW71HBXZ7uMgWamCc2NXfGVKZEbsweHW
YJoicHRJ9yh/vprIpFZe9Zqo+b2K0UaFCrQvc/Keh3zDTq6RNOmyDAh3CprN12nqzfu5Mrz1hKP0
MFenRKpwy4tMY/fYH2vDZN7O6IGhx8nVleXXOMF4kPvhq7sc8QpAxksoPZZQxaOkoKKQ4iGKNhG7
/Kk8K6bO0LxwVncai3xTxEVbICzhyEsyj1LNjoVGYW5atMKOlmcngSgNrQH/RdBYzJ/nnABzY9sR
KX9KKaWmwqOPrrLNZ+kujPC6VGRoEB1+vP6EbtMmMmYM1k79xeh1uQ+smaNQ3qc74bXEzfbnqSAI
m4r81pMFvYQ+cmwprcucU16YpmTxbSv7itVzJzq8QUZYOhwqSGS2mUvORKj6YjhoMdgr7+JpO2RW
tuJ5hM0Ck/Ye5/sGPma9B4aKdNybfg6W11wVK5PqGPkRZDoX2ZxE2DC4p2Isoe4W6YFcEgyugYWw
7ejMLe0AwA3kMqaFA3IEvYdJjURlndjP3sBxZmQYCx4UjXmyQwooA5yGVrznmACjoy3I1GVpe0gm
HhwI5s4M+5OKSp4FSRaTSCc5bWm0A9XS21+DzJxvreM9lkUGTg6OkAs/lJc2pKHpd4+mlgdHRW9Z
2m84D7NnmUULGQaOdug20DtL0lwrku3GOkt99l2P9FJAZvinX4rmYuTSeOoo7njo1H5PpnRR85Wy
x2M9Zv127qEdFDPagQK324Qt8lR89mKy4ZJnaWW3hFaOV73ZbXKaJgvdnc3pojQM/+Q2uthARjqE
TCguWVDzEEu49EVF93ATog8rAsL/xNnnI+O+vkfaxnPI75B/77ZFE6tNVzPeYHgv2aBsJO2sO4Pl
lw89Dcmydk9EXg69Y4izzb4YAFuRCkqFQ1NEw1BL9RrrfngJtftcsXLMJYWoNLraU18+mNjaugBY
k501IcdMUX8LrAFDQ1jiIMxFQtODJJiynnUNnFA6OjmPnWpI9MxoXYv4K2wqIyEL+pG5t7mufdjR
N1snj8rjoB3ONN9pjrlhZeErS6Lwcx8GtzabOTssRIK+HYxzVylaxJajaWezhvsp0VaQzqheFnrg
QP1Lyi9pwoiJb8LYD5yRjDd9WyuG6ZND79jRKewJ/Fi+yHExnFRKEaxsxgQ4xkg67+wuflKTw0QP
s6FbF+7B2V/euIl/zU0JM38JWmIL1HSljF24IHssLh0tgrkna6SLnRQq5XEHDe6aBMuJFaIHDr3s
6PKuEVrFBbxdcSk947NXMSmkWwzhIhzMW4XBsotZqrUWD5kAd6bsn4Gh7UPp9y+2bAOyGTjcUGQu
iGmIl7mS/pk06X00OOVpzOrmoiz4SlMt6ZrxXkxDNvuqwnjkNWP0oIYEE9X8vWp0+JSxclEvwTbp
LFCvbHbUmqxN/uxhTDB02q/ntFzSRyGjkNRNVzXDkUQvvf0lnvWPbOnOJyoSJyulv9pp0TOPGebx
cCxXkAKCFaPnin2coWCnnZpNOtIqMJvFqbGC4qgNxpD12FH/jSixZjVSWkKgQ+8roOH4dLczPVzX
tGvJz1jJiZ9sL9i2+VkFBP0AW7dp6PeHwfWDe50WL209QIYwLcS3bwo00caXvnk/p80lHJJ811hJ
gWPDrnAvkQWzZ/3Jc8toZ7c1yQ4x2GdhVZ/MgMs5BAjCChehrBjnr9io1dZ2vzJr77GlDjXlWgam
ANhYHMUJUOBs7wuKgSdT1euUvCbjpxuPRpnHmSrtZQ6de4nXnIqsOX4ZmuhnlM0cB8m6XYJ+3Jks
pV/L2nqUKbmbrKzjLfhPXCo6NBbpn7rvnZ4Qxb1wd4hrmhjdJop0Rk8nUe2cwG/POwDpJYLlEecw
eHITil0W1Dv4TRPswPiroSe593scUyLPEfgqexGh+C3JOFbJUBNhehjHd2PU1N/qLg/OYTQPm4/P
smdSFzXXpDHLi2dUwNIpPq7rmfOEAzse5epdV3BIS7tq37jTfdTF/VEasXXtcyQf3jTccx8me271
NWUxJtQDbNRR/NoYk15bIsJFH5A04UzU0p8d1lcoyuSpQ2L5royZkYhU+sWt3qZYptTaAPGlkYNz
Kmnis8QHzd5fjGeMqYgym+CB49siC0TVRxf61itmpAme3uUDbZKrLjW4G3348WNbXKZJZJRsMFsm
c0pA0rTqjuFy+2KKn1YIVWIpa2cpEX6Ydc+RTtqnYPjCcPG91yWUNllGNlMS/OhzRmXaZA5WdITp
J+atwjPJnHtQ8G9DV+pHaW9J4Icb10GSoGfsXL1If44sVJu2sV9Ly3z2JM21rhlmu83oyII5Mbob
JznJtR7tO0fRRZjH5j7B8Z663ZNj9ceUw8e27yLauLnMPc94i6RyNjH6YkrCHCUalzO5oa6asy3P
JZ4q4wDfwj+NitsnNsWZ8w1aDYi2XkXbXFAWau8PzOf1D36WaloAUh5JX7wJUyANIdyhlOKJediJ
kjkzUZgv2iA0p/geoJ+nqblASrtqDTo+y5pOQQ4ksKFejDqxuGUIXaCCpbUbrryhuZgF82o4acPr
x7+kNC6ZGsKj9sbO3Ng5Y430d3wdZPBpkGQJXDuiJNbEktI+bz7+9fHGmJV56i3jUDLhfZMlDP1R
x2+NbWf0MOdNfKujgd7dHuHGx8e65WODQkSqHfYJqq0pLGdPbIfKr5HjEIHfPt6Yli13Hf04v38s
micmXDUVEt8Z05spg/RG6D8fpSzuM3g/t//78Y9/CbPyiAkQWgb+zkwM0ildHaQn16suDrPN16Fq
3tnIWWIbf1piyGytjZJWRCgLO36+D00NrJdNQhgppA2cssvMUxg6L9a0oG4E5jrTpDPNyAAcMTe0
seam3YqQ4NdMUBEYAZNIphUNTxmpyUuf1Btm4R49jynSyUlSpAUYTzX5PnLx98Bl4rXBIqiC/JaU
ZMjsyHsZOHmtIJ5+ojv9Zzkkn+0BS0GXncgnIz4MJw7PDakcPdn71oaJaLTOWYyUVpgrWAWVPvlV
QXl6eCvLb57XvwqKf51sBfMPe0u06zT3v+TCpawWK4aFvQv0ImvL2Y6ozYPkEJfyUVFHzVy/Ayne
pOuZzNlKcIpDsdVVHn0aRshImRuvq8x8LUfmVWMwBN996kWcpJxTNYwMxTYmVZteomZJsxuwlGDt
9J65QlNrrKwUilBIkyh+0YPjVOOd0wqTpPS3WeTMaTPiO4uClorAf8i9nBJv3d5ceKEcWzsmO1uT
3JoTFZSjQ6xMEaqabslEx273EJESh6eELSjOu5txGPMx/mK7tU/fCvFBStBoaIc8nsYVHfMD6WH4
VjI6aE6lYtlttmwaa1LHLoRvfqaZL6dCdchosF6V1fe8R0+WunaFF6PUGwOzQ+pveRzuxhYZIPvp
fgy/AwjFN1LFSyBNEz7zVGI9hBlpmx1VK+Lhws83VoekkHoehxz7bUbcTpw3r6zefQprf5PMydso
6JJd7gvmB9dpEicQpvwfc9Lg7MTGvI+D4TGvs1tVRA/UjuEHaMtcmdnY7Lw2Olu2v1huOZw5AR66
pQOgadzngDIRLF9SPLEY1n7svofZW9bhAxyVXBJ6drkid5xs3Mo7FNJGRhiVe69mnH1iRHFrdvrE
Vz8NfaPWRtecrXRiWrdE2jzkzlNsJdZKeMrc1immOtD5pNPaLzAe9qMLyZi94931zQNh+w5HCWpW
nR1Z4UnGxzurLHkFStqHi7l5tFqXUWTsHkFEIck2/IfQH6goSL8m/6uZKJTIUsr4TYz2fdeSfXRw
ZNplrLcmMmbdJO+wNXghE7Q/gQp2/phuGBOUG80MMZtku7fc8k6R4LG90aNKj8VDZ+YLRclvPK9J
jYsblWTscVExaE44rynQd8aWqjV7TEUapVa4ueRAVG/w+kS0RGw7RklGK1NHujgxxNUlVTaXIkxN
0j7rLRB0w6EyKsafp/QeTwVn0swV67oJww0ZNDYcq4Jkbav2aUFbrhSW29TRW6aXqRtC8SoVpu+5
oDEpZzsckMtyKkfvO7JVSL+5yDbJUHxhHbVINtEAXzQecm8u54T2pm0a1GthZA9VkDpwtPJ5PRvh
1k8o60yd4bAQltTKSvJbjBnfKIcCcheoqQcPXv8Qmt91jilSNIT2Gd5gBs7LtVG/Tegz1kVN0n72
PubQP1Uh8zEFuZRWIGGm4P7UiaZctbuicn4UEhggRA86m14zVrSV7zagxmioyVXr7YbIfGkmUj5k
MFbNaH/uBrgT/nPRCb2bgZ9ZwXjwARFUBaXayCMR50zFuhRgM5Z40xlcfYQntbJmgngzGLJ9jzme
lhemI+OAp0c9TUOCGLqkk7Iq5MlNeFE902PGJztysPuSptl3EQ/VymUxLpmCCZMhBisUPk/jubGj
bxYr0UZTjtoFo/Nokq6PA5LLDmIPJ8m+VjPz0LK2ftSV/Nxx16W0Qa+gBxOoV/NLERbvfq/qfV2d
oz44yrr9Vnid3Mw2rAByfSD2SJ3GFskINJ1doV3Usv29UEXMMT5KrpAxvxcRStzcoW5ep9WFfOkb
3QEvsuqHo6eDn/0cAt5nw21yYze0gfk3AzS/zmhYoKx9m/+YFwaEwSjNL/2pVWEHaV5Hp4Uol0zB
l9pjjJCe0XwdDxIxvY2Fs2stDHxdtM1yxhsy45px0N90Ppl5J/MUzZLoLiXR0R+aff+qe/aXee2P
B7c0lgMzQ8ACNOvPD86J5tiPqSWcUhXYx3ZJf3lhgokRYjIpevL5eXgN7S5ZMlr5ug9ifzcn68Kj
MGsI4rJhZkpY0fWuOzpRrenxbx7gLx34Hw8QqhWsNToNLVg+f36AfVx5nQpldHI45tFu3hJNlPEu
mxNj3/DA17EaoFtFVBzNZRAgx9yLcOFv+uD/nx5jXkPfNAWvo7CZCfnlNRROpwxJ6+GJbhqKFDPQ
7cRjssZ9qTyCznx5MWuY21EFpPY/PwPLj/5zb2OAE4RXhikEBml+pbg2MvRruoO9k72UpBXlwjRJ
FlhhiCZu+YulxzSf8kF0/+dfbC2v/S+/WcC1Ely5MO/cX8cWRVClVZkXLiWopLmj7eukBwNWuRIH
DSppGgqWLTU+l3Pws/LndhM499NHtFd0ARnD5Gcx5tlmCnvyb+VoU4NHCZZiFnDd6rXwCOLpdfi7
9lT7F9gCVwzP1DLhiU6IS+bX9tSpIOXDvJ5zsruW/Ioxn4YlTVNRdNhk9v+wd2a9bSNdt/5FfEGy
ON5KogZKtuUxiW+IpJNwHopTkfz156Hy4pxu50MH3/1BA4LtdKLBZFXtvdd6ljVeBT5spBlHBHrW
AsAxMpfiggAX/gmxDHtUiZky60ucM3PXyAxvh24+5mb72PQNvEy9CYYW/Z4rCH4TNSLy5XupvOGg
uoyBA6OJTYng4tKYCVo5rMO0ojPUE5l5YDR9x8HbePn339TvV6eHNYqrRMdIy5Dxg7Wtriyp80k7
4UDfeNNxA290IQM5Dp87wUkwbWkAG272qXVyff/vz/279JbnxhzjU5PYJpLgf96fRWQq1O+dExq6
E1TL1O0RaQ5BQ0ytu7ZN//3Zfl+uCCKA6wPM2Ido/HEtdXphStSSTpia2g9VN69ovIER0t3PjfLn
1EQ//v35PrrY1otphdZirUNajGXhw0eby1LS+cAdnEeRG6QaIYxRezA6CwPxsDY71hFBWtP2h3je
NLj/I5P8gqhe48TW8ahsXesk4ubpJhotG7LdK0FVpfA8wovY5yxYSx/bD3EnQYPTyf3DO/h9AfVw
jLouHxgQJt7FP39BVTpGsyocK0wyotDpWVSHrGuvxuBh4HL96WgY2mf8WKz7vFwEVWuA+0SPbZUj
QtAkvpDEqQhnWGFBFVlq5w7MzJtJDMjLUr1Gtlz+d5CW9TP3caIb0KOhyf227vimSvWlsc2QVgMN
fptpB7EDxMwzPDGi2thVq9GBVnhc6n9wat+8fR/WPK5knF40oHGJftwPXZq3PHdphvA2yq2slnlj
eCh3xjY/G4JpftSO853RkxZpZT2zrlVT204EbqHx+xO+4qM5//ZJwDTw4EvZ/wPMetTTSiS+A/TD
kaxXq3poWTU/V66/5LA0r1Tl3HCcDzVXq/9wZ9/QyP/8LHxcOriNLZx1a8DWP6+cddbl6VWih42u
f6EnSPxzIqCceodSFE9Lygha2ETHldE6wtEzUo2JktNQ7r67qXmMCs341hruEdK//TCKkM79NjXa
ZtdiowSEmY37lMHlw2QZ1yXhiNFEVhj7gPryEayrbYODMUf90OP/3PTJynFCU3sfp3Eg6LNsMIzY
+1K27H6z4wdpXfg7YvOeRsCkA/i/M0OJdWmwZ7DwESvY0WpQzRpznGydxET61XFM91uDvcyo3jM9
fjIhlkFTYlCoDAAz/ZYkGmOXAiO6xJnpHNREpEzcaBdDjDMhv+KoZaiStDJ/ajUObhxqL92oFuZi
mG2tjooqG3S4x97oXSq3eO7j/DoAxqI6q4w/LI7/w4YN/YOSFbueSQFxW8z+5oSqUqrHWYvsMFaW
d15y+4DS4FuWdB4sCv3sxcgwcmLhhsygkOmIe6iy6gUfnn3Sl5bhMi3YWKIrNofiQFgVfQK0jAxL
mvY0SPvVXiptg0PB/MMLt3/fwFagLS5LIpdI97ldiX974XExIlvhDBjeZKI2GpNFm38OcWx/I4Pw
3dPmsChs9y5fFmIqkoKZdDVce98im7dhO0VCU3L+Ys1K9UsE3ofus0A92E5bhp2CBIuavmL2FjOt
CkamfAcrWgOEGmYNEHxLw/8sMoW83tBK6ywKJvng+uLQmJrr7WTVU/dfyitiBRZGfzKDwkzpITNb
PluleJw0ZiFF+xfG+Pq8m4qUSSFL5lHSwWthMe21d0+QwW2Xqdihw+L9cboXfMIPJRDrTYsb7Fj3
6LxsU3359w3gIzuZRQT7qI07jgWVm9j8cBvrskuW0WMLK7yjT7PnvnN7GSBnw1/kQ0yO+5Jg3lU1
mtcW0eLSNbZTgigCSnt8aPM/rO7GemL/x7LiCD791VuNggdg3ofXI9OOwWU7LyG/XnVyOyQVrhtM
td7ew0BC9v+Y90CH3Abd46Q3+2RBqV65DN7SpO6wkhvJH066v6/6vCQP6yB8cp/d8uNK5y04cGOa
h6GZpAKZqbOhR8/AkHlDnhi0Z0zkda6jz3f0++eTA0ej1EfzvHK4/sAp+AiSN731taA1NlY6KBv2
eir/271Q4s5pukifQzs28AXiTjh1wNFSxoAbNfBLi0wT6Stzz13vaMbOHXhtmmqIZSkqMmvKK3P9
iL8zWDtJtUsxmWbnZVre/3Bd/b47wR4n8Y3TGJ8d9Mn1F/23V1qIJJ1g46hQa02fOF/sSGWsX1DH
+tRpuXekAQvPBs3/QxT5R80/yJpb2ydYFn7nk1gwoSjXfk3itj21YzqQXOuVl2JWd8l+Quj71Mip
JLrDvO8JZHxmhSjPTCwxHKkmMAeW4Trvmt1s5W2w1P6XqOp/6Avyz3oW0V7T+xKdVVORWVwhCLcz
APw3YXUiQUCMno2y0OkOAqW+1YEKtCWJZe1cukFvSqgVmIXOdkJrG2Xa3ho89zB0xaoic6sjzQKB
PMjx90tdpbshW+YH7mlMuosK6Y1GyBs1D96gXZ0nwVj49tAQFLgf59o63AqQmoEe6lfRXxbckrhD
KudhmZEgjEE5uOarMXOcz/L4tTSbL0VHiUu8RaBZvXHCwfmz1dGDjGKBbl21d3FiQzUZBv/htohm
NA3Pujc+z3L4otcL3ggtUCitLqmhPXVmjxFnQkvhWvFd3Hxi4J/hOfD90Gnn462STqP250TGJNag
kU+DnWBbLbFxbxQpe1wZHTuLGIF/v6h+K3YhPFDp4zf2bbDKH4vdlPCsBjVXF6a5oFprt7czdKMC
ch8BJUoGCGr+39/9tsFtb7kWQwr3N7xtH+tmP04J6Vd53u+12rorhtE/Z1pVnLKRXPrFI4K5T+nS
oMoqMfP80ivYg+P9wexvfihwiFfjqGWuvAHPsPXf7qkK64chW9tiNK29SNerLtxEbME2DVtkvwfs
G9bJSaI7zRrm3erXWFyuRAKE/bcs1/ZJqxiVeeouTatvHERoHBNM1yB0nLSSs9OaXLYkj2RqyV2N
Mnu7wAu3CSyvp8n800rvGb+9HdZ44TiC92LCyLZXK+nflgirYFJJEFoWJpNMCXhIjHApbT0su4y+
9u17LItGePsqr4pt18xwNdxoCbMeJ/Tm9qVHMGZJdmhZ7GehvU1TvoS3h5RTPBL3iYNna+9uPwLj
RfOQ1sUmlv0SmhCJpOz7o0AIxxBEil2eY6B4IHejlQvDlMwRYWpnRHcnzfR/v9RRpmgxjWec4yLM
Eg/Cj9P9LP1ZC9N6mdjfuwG6bBfZRMxDDxTRiGypABVh2fkx0xrm2hlQ3QK5duQ1vO2J+Lx+/XLG
LMRAIqzWh9tXhOxRUOqVziPuZA6rQgeL2WOWabPnPiIshFDG+EgtCurFsQ6mpyOzmZJnObBpsYqh
mJMvZV8iNNbYBRJzObiEcpWxfXAldjZmCejFNSfdmG3ycnNm/rJfoRfEchcPW3vCDzTMjGWawpJX
Lf1q9G1I6BsYWYtML9gD015g09roXR0fyygvthNaEpPhxlNmjMZLBaO8Q8tCilbOqAD6ydaYrfYM
qSI9FKzS27n0vItbih2952jfwOi9Hc9m1VytLC42TZx7+8Lqk2OPUez2KpmB31XM3k9D2q6pIZX9
DBIm3fk5VwPlC5N5JEI7p9D6iybq4ZIhfqK4aJDcm9aybQnX/tpX4zWKJPinWPcPMdrh1vKjZzz/
21xyD+maFOxLXaPtCFdY1X7WHYCf4kFmCGbrHAWWoxzndLPrsG1pm1gxutJIA9kUfYW9fcYuj1vr
yDUYb6YqQbwqtOqQADLbQAuJN74dg3Ps/sI7e+yFMl6UlYtNDhwfDygt+bm2ywsql1XtZF/sHOVZ
jI/i0CNyPeDcWjFX1E++7NYoPucFwZgZZKhrDnWJHzIfauyWqcb8J36jR/SA1Yo2lGEdvQIMr1la
x5hiH436YgZ91IZzqraMPvJKGp+r0n6zqvKz18UISweA3jOu+JM5tHttdG1oYAZWvrg+OToW/ybB
1deO5ieEs5ydq8IKVGulMA8DxZNmQztdeZmb3sEe/6tDqefIDr32qYazpDCSPd2MqfMqy52k/2Ki
72IIQy/T5uh3qabhoTaWYVtpWRV4CnnVWKSfUMLKw+hxGd3cxREK26s1MmHSUgeuR/JVjxfn4HdG
cVAJ+r5ZL8xtlSU1tlbKdVwGXK+L+bigjHlRaMTJRVhhOeu3BTGoGHkMVlvdQTdCd8EdFKKWREzX
tOXUL8as25eplx07qV98W6uOYsT3TKAUmj0Mf4EF0g4XdiSe0Avw9Ev7PJuFu9NtPci0HLMX+KlN
xs679SBE+/UJ4GzzDJkh3jatHBieWMVWLExYq2LVH2G93fXc+TqWUwQExdGKax/RULxuvXOM2FZH
AtkmF5olycnKWIU6nRuiEoO2b0Xe7XpUI7uRAdadY3Y0c1zOT8pjw3eZUMOTQaGHs+CsDnP+o8mR
iqLtay56mq7KFAwnBcLKC7HZVCr9hVZvEdCA9LfSzcTeqy13WxAqcPJG0jNzJ5YvnGu3tVdZj5yY
sKz43V3VD8a9L7QMT8QTxp1ygxmKNabrlmI39j4NFWtSZ95/AlvZ3Ka6N13J9iXpwGOkW2G5GpUr
94Qselct7oyHhptJUs5uY8SYYYoPfm3gqnCU2oWw9jyKGZIN+ue6mejJVeolN+GLKcz0u76JHxAQ
e895/hcbAxPWTnhhX1L1UEnK2MS2iZjXOvSYLMZoRAh19ScDOrJrG3tdzmKbJ1URTkV8LqdwzlMX
a0n/FfRme0hLooviJodrhyzpDG33qdPJv5b+12SITz4+GXKvEMHNiN/3KWPtjVMYxEe2Y/la5q9D
J7YTbis4ktMEaakJmTKCjLXZ4lrfjvCANOgaXYtjZcOS8qTl8b7R0H8YNUz3Xnf3cMjbQ5Rnj1ZF
q69vuPHrprJ2mo4nbUBhfkrLSj/Fc/nKls9ChUaVT1un0ed3A4Yk9G1bzsQ+FqRp3BUMgw/xGowX
1+o2Tc0aVESW150bPLjpZvAPmmy4m3UbXpP4mcfObhYJ81iTKU1kT3aQopqqYubdCGfr81xyXJbR
zqms90jORE8OtrnvPbKc0yInHQ4xsswafddBemACrHB+aYeYvM8NbrHlnpEkjTZ98XcGbuJ9gm05
wBVTHqJF4pXwjfzc6nfmAD+KsgWtGnyaB9UKnPzIWtEmmSLw6Nkfpr7d1ZBNLwjohqC262SPdEs/
8Lkex76Y97XMp5MtJJ7z9Z9mKJxujZXWgnTH4+aYnhWrUOCyhHqsQQAOYzKp4mFCPHG1bGE/S5bK
0u2q6zLX1UFB+oYh6mA4IcBnT5iot5WRbgR8klkAURkv5dytlpGUVC6FKm+Zsq+6/+bk91Y6uF8c
eBudLQv8WrW1ySY1PqNS2960v3WeMmZJ7K+l66AqzIrk5Gt9ICPNuisraw7asb1SUn43U3n0Rn85
GeR4c5SiMJq+I+fAfVh2jyCdu41eG/aR2M77Io/vTXrcD2Y3f5mtJtoVcXExO90/mm2pbxeB1DbG
nrgdYkV8ha2CIV0cssLtCJiwntKLo+pIiNty5jWYqRsTqmbnVBJJvYOU+3wbywy9yE+O1jq87upd
AHLH/elc+kqerVVsPcXodor8QnhoezJzEqn7KMZoPfYWwjw1HQXPYgCXPjtVfUjjxLjYo3NevOK7
7DP/PkIWJGjwHPqlvcpJwJuOyUiuo4VUIiPaJcu5mv3mHn0ZkmILlhqTZyAveusHOR9HCqSBVhAE
gTl7qiFM3tnYJ4zZ8MCBEY+9CHvXRurrzVkO92njQesK2qW7SK/3NiTm3Gc+vMnbMKRvhLYZxnwn
pWHsJqSt8GrpEdU0ogPm+WhadXXKswYYdmk8NnRHsuEvMuMkYgSrjfxTiqZkQy4aMd46hnurwnrv
NFjf1WphxCGKT7gVDOqSb0iLp2PTiyuKVrLSs7ZBBDBEIUUeOnms0VtDeu0lwp55SE37axoJcWcv
3WpUyk6mXnyOJmXtmYcam6TEvODi9UnJszi3rvPsAwLNrUwLo1JKNHtUoHmjnivR6efBincMUedt
P1sVzeLuaGD7NTmaP9HbeylnUz8XC3oVFeWkxxc24+1xDGaXcC/kJHu1YG8GUOJejKHHeKLGNKT/
aASYMoqQtmBJwWxfHS19YxlvQ0Xz6GFhMxbIW0/CS1hA+vx+WGz/gdaJkyKgTJkIIrBk7Ce78Z3u
X/PoPN4AJ2SfTtfbORTR9L7wRXLhvC9YxpF0a7JvA407f6e1i466MEZTOHBxLtbOsvrhhMijg3/n
jY+ar046vua7ftA6lPA2lCHbyQ9V4j5kutUetLLANLMgvINZgFClS7+5Yw4UXw04Vv3yqTVyNrRS
e9ZjqzlkovNZ7jPEJ7bCDJ5GJ3+SzVO1AEowNGfdOWNQazzXNOafRtE9y3J6cwwVPdEtQg/V5ObD
iMma9hCAmTnrEPPl8NW6nKoFbxPWvHE5p52+PJgD4IGW7IH3WRQPOJEGR3N/RknGuyUSmHpY25En
f0lbpqNyoQva58aJvBrONxbXRrGaqnCAdQ2mo9Hp1EXgDz060vsGHcDEOXaWPVOyJZrLMK9lE1i2
LzBuQHf6JQLugBMgHmWcirlo48hZhXB8XqVtBonfkFBP0DnpPd7EKGB49ETpflXcYP6CLWgouiqM
EUc+NQ6aG1aTUxp72I+nIcOgHq17BqXWVCZhZn12pMZ5sOqQJDddY+x6JGth18j0lJTzNZZLvbes
JfrsJKhtJmej6my8xqPFPZd14t5d2JVbpN9zmpjXSFgPPrjSvaFEcZnxUvtp4b94Ao8j8r67QVrn
Rs3to9013eM4oogcm8XarvXD7bpVaMK3qoXh0g0ofwdXTE+TgkoKqtZ/Y/fxA3tGD4/RZz83AAlG
9LG71iXTxFfzadGo86iw3yxfWWet1DFY6mZ14DfzaWormxkdq22U6dvGRx1atWX8uCJlmhZx/JxP
FoAmMT2XPdAClY9QXjF20zb0ngkKjxYbAIrhPyvwK7+4ItzW7bZbUrb1dVwwmNieuNowL9YRY8QK
cEtnNQF51+2Gxhmaq2o6lTpRD14LjtsaxwkcwBhAd67PhRQALoocBHehoBsUtXVhq5nhQ5gIkJrq
J60MP2CqYm67tiTDypzmk27giogmW+wzRHp3ohZ7xDz5uWTYdOrd/mJOiQwnhiye3V755xD/ZjMS
5jxvDr2PVGPSe+3QznNPKpX+XDEDOM80pG/traVL/qpGZrg+ztdNOUTZBYs1S7PpvDCCf1HVfN8S
fR1anODmqstwPNoYRbukJXsNr6dx0Aog4P3KMuoy+y0lBH0ju6ILotXVhFW/e2jk2B2q2MdnZXhn
FpLxgL/a25s0v3bp0H01+wFueDcuTBNQ7mzGeF3Dqll71ZEvxzaVgTPru8Iz7xmWTV8KGwvKvC+L
wuFoS6JtpJC3x01FvVXBmu77PDT6KCz7oj57Mv8W91I7FPGEo8NiClYL5mE3RFKPfjZAtkUoWb5G
qHjVPUycfWV3LYHqHCSjrP02J/7MURtdlpeSGBCVeD9N5i5OOhU7ACn9eYx7EZapTcOstoeQ43B6
IaK5iZb4bpKJ2mMCAAbJqAQJOJgThyGrnfAZVqiotvQtsJtNpE27rXNMo+k+RnB5nEzzp9vO9l2p
e5eZzBLs2nhS5JypY4Isc6dr4t1CcRw4VBQUTeOyJevZOLrtm/JYGkzBtj4o9XQDQXE20rnx/Y0B
me2GmUBqbtxHc7oZZdLeafbwIlEtbgEvlkHjOREFezoEY2wUd7SQI1VPF2VPoUcNETYgwAaUdQGK
3xyqltOe3cx8MJTXPVGfc3muBtkyvR+9MiSDxXrAl3uuh2JCdGvFV/r3uzHzZeDGsb7rXWSVs5bI
SysbIgta+WA0w/xp2KMp3zR63D50CNEtXGvuSFyOO9jneEz4zYOH2ANsfVct/+PNemirpdpNQ/VA
yndH1ATqS4mrYpN7/ZscxMuIDRmb0QzsxNq6WQQmDAbRlpX/W6kleNAKU94pnvPkK/tNq/13ziob
aXnFAVstx1yaGoeirTDQFNmdhMZ9qzLbav7VKC0aR5wq19h3BqPXxWbv0teupT8W99JMOPAOxXMk
fhjAuLCHy5ljlX3UZW1+8qKvUBS/xROeGctVpOyYBf5Ig7J/MoUXYLM0dlHXx3ucbccYd0y+iI5k
cNgxiZ/c4Rz8bg0c5FwaAxvHkPYm6nEEIZjGrWa+5IKWmGEMzvdl61Tv2iLiuzqpqHY848UvnE0X
O1/EaI8PZlqcWt0tzpksn+KWwssSFtyXaHpUs6WhwNLyoM8db9uljXciXfzcDfEcdErYX0cjtQNt
tk9OXokHatELl3ztkEPA6MzcaSke49sJrmZ1NVKmFymqY96Sj6ANCKM7VmhK+viw6O7PxKAfhSsT
o/eALEDN3KsditXEpX6tFcuO34nPHdf6Jonn/iQWSLmUhFXg63PAMpHu055Y9JkR6GjI+18gyFVA
Bvxp2mXgdzE40JWYSJXduWR47KOZa3Mc0BlXNXaWnGZlmT37zmqv7BAOovY9eNLSdujfmq3Qop6T
c0QMVpTd4RpTZNCCypYDFqFlmX64DnC+Rc98OoJTsnoF1wW9+96QM3eEJYL1fFy+aQe4PDh+fFD5
gwodZSrihhLIsivoAKoA7CQCTg6x2TehMmnW3kSTDIrz0KF5SSIkQBc7ng6W29KFpazzqqY7WIpj
t19QTrEFOSN63gpj+aYf88AktCsc+/zr0DvpHUd5AiQcwd7FuemU1P2j6n1xEp3LljLrt6Ypnbz1
Z3o7X4zSiHfCrsZ9rMYvymr7verJb8hzh96n67aB7ykKvWm1qPQKoU3S6cfbjj/0kCQIdN23VFtS
4AvjmsSGCtRuKkr12enMU2rhenb1e0y0uj01p2piZDYDHAK6sgVuOl2ReLpEkzMp1dtgGkxxilhk
B8/pzouuPy5ebtyrFkDI0Go4tpXi3qEQ9dZip+ijb62CmuC1A1ezBLLh2V1NBqLKQgv013bxnEOx
DhN1vHmUUQo5fS0PzE/EqcEeREIOQffRgrHKiOQ7f4b5xRyCPk2NS6fkvakm56TNGMDppV/9sH4g
Nsp26BY1dKdwupyyXO92ndF4O9PpnpvC7J6KNrNOpdXTStTKa3vvKNt6tPP4Qv7OX7pXeEEzWkRf
IU6gUeENezq+xotkqzpVTD3qtr4WNiw3leLmA0gO0iw7IWmen9ICvEU+e6t+I73Lngrp2WdnKIwd
y8fVdWZwAUrGWxjQ02ZJZufCSXScH+gh7wQZjpsM2ilhqjpDOgmh3HZUx92Yzw8ClxvG4abY4IMU
j5rHYmuZnXeMgMxsmwFHI7WyzShivXLlmktTN8MB+CmALruKGYR31rZmy8WHrZKgnEx3nxsD+5pm
0q72U+eLmr97Ce4srYkoMc2puNfb8mvkV++DTdNkLl660jRfzXHBbYr+EaxHczbt8Ts1f7LDNAWF
G/XvA7vVznLM6tIBKtkLXNsb2towFWLrqbXtYGHhfK5ZjObEC20OTftksr41ck7f0Bt89gzSpVy/
/WHT74zzV6/yxGUY9OTOYkEmu7S+mMS7Y71xzaNdLT9UWidYGwomV2K03qLoCxXRS0nH6KmOc7FL
k/yhHwqdSQZ5hUuSYDBVaX7kQH9RpB9stCyan9tG5/bpZxuPtxw2UaRIwFzoSSVO3D3i8XojQAq+
QnPRzFQ/GBVg3HBO8oFpkHzLbeLAZd7KL95qRYhUMz1IWeuPyqg+46drrnPd/awGaGSmyopDrjT3
0zKbK6Fu0e7rGe9HrhZrb1J6HbvBB0cutO4+nq4DFKT64BbRTrgEUDW02LYQSFirwLnnGJNkfmlR
T4dRutAAnM1wwSKDnweZ7AklJ40uvyAO16yeVTZ9impt2icgdC+Roc5ibY048zhy2qaYK8lWvUdH
N9+bLGU7bZro6g7zaz7E1nWc+Yc3Fi9NSsVptwCrPw1yfE6wbB6dUefmWL+dm2h41v2T5RQ6+SfJ
oXZr4zVOVOCaevmlZbpyKMBU7Nva6F9dWZ44+O9GB7f7JojwKnM9QqgBFal9NZr5iwJ68pb42MBJ
zAzGcmcXfX4pF2RkxPud3B76FFW85/TnOhmAD/PcOEDyzTqSzvA7gK8bnODwxH8/flzHzbjB/85/
7NcBWssDvJCzfW9evZfik/OdbrDZbDq1UQKDPyQXxka7nhNEuiONHYtO4LMKQweYj+CN24vyHlL1
jI69gVXc7lDNHqxdENwH91/ucZZtvnobYxttpmAKzL0dEhh7Ta/jm/dZ/AR7w6mXcCxcyStUlQKM
NeBJ9sFAGIgd5OXe+zYxrjrqJyKtrupqvnRfiF9iGJnjiXJhP21pXEfdDieY1u8HRaTQEfcqShAc
JPp9MhPLZjfJSzI0+w4gGm4pBpVD4zVHQIjjIcoGCyt+628zMWsnomvusd3V996QfFF1OXGjOgFz
a/Et5yCw4TirgQbN3WNc1ZciH9XXugEGMExafTcjubsOSn9b4mrfqbH4xBcZyqQ65oyZFp/oJG/t
FglCbicSb7llfRKjQ8cs47iZVWeB4aPiRTx/agNng8dm3l97tcORGV5zwFXR89V9xFcpG+Xs7G6W
4e1BWo0MJbjPX9+6a1ZM3OD6ycysDV2obWEkuza8fXv7Ku+4NIayvBiM00ImXxctuZR0bveSBMnQ
b5yaeTlfffi2ZTpyXOxxl3miCuvSheSRxJJHg3nZfiq8p9ufLJFjb1O7pUNslFUYZeLiMiDc3/4w
qscqhHRfh+srUMrU/vbzpnJpwuHBqZRRhreHOItKbm4e/t/Pbl+BtVmXffbsAteysT5nV7FfR0sk
l+3tpdtpQ13JTHcbGw02nKEJoy6uD3NftN1Zb8zhUIN3W2z7v/9616XVr+f58LNMAnAy2mJNJChe
l0om+9Yl2XPbJWm/Y0ODCKXJKqTyqUIY9XBmsuWAjtFk6TETHEIMqs1C//vD7Wcx4QO09OozOVp1
eHtgHkvvNPVzHidnAnejIZEQOqv+SLwWPe2+DvP1iRTj/V/awf9P9v8T2V+3PNQW/0L2/9rOxdfq
+z/I/r/+0n/J/q79H93C1uI4CE10YnPR9v+X7O/6/0E1aAs09jpKFBOPxX/B/sL/D8YKdDIehhRE
phZ68/+C/YX7H4+kF8N1bHc1ruvifwX2/6gd8fF/ezpODnYAogKtD/KySh8yKth8OTbLoHYEiRL7
YnW4X9lQZ4iv8OZy4nVoZUoJDHEE5BcWuevRgWesNjvf/aS8WFUvNuzEf1DVGx9U9Xw4OpYuj0Ak
3qbH5Pafwpa+8GG3L8581LoBbr9lcTIwKkyz6mHuMdVbZfs2W+hMWbSN0qVid0T3B9ns+lv4u5Jy
fRE08bG5WPZq3/qopOztTh+lnUzHGSPnQR9nivJGFRu2dBs2BBG9xQZ7KtRZ58c3vDxNYI9EHmmf
dJo1rEIcSn3Odi4u26y3trqHIK/Ri/eif7c4VjIU5DVriVf8QeMIJf73l078uYnYFxUo7+Ojzn4Y
ZhpHs9sfbeHuIn/4NLoFmj4hjkUEEjKbWB29Mj2zO+i7WEfdo8vN6CxfUp13iVL2qhiBbW+f9ZKP
yAfgg5kOQCGe75jbFLNCla+job9MJtKuG+5vjL7wIYljVvZnt+Jp+iR97H2wlQ0L1WYiUSVmVErT
z5y3pvTSY0q9u1mOBtvBBmyWGRAZNWNZzkA807aEpfRkWsLcRlCP9g4zATrmikGG1tP5KHZC56hA
s9er8rspbYNILxUGKox0BkajzjOzbTtHoOAReVpD8wx34KpNWHZvZrsCl90GbURQ5La3dVPzmLe8
+SLyvM0EysBt0HxMtty5cD+YXiJoXux8Z/vUysAoqETXT3L9v1sOmE525QAG5GVBaZ9pkJzzpmUL
spiGGXl8blwRGBqlTdI5XiCKz3HlpscEuum2iCwQaWb8E8lQdlLliGXes5ODGQ3vSM0/1whoN3K9
wPGccmGlFYpUX4xY2Jt3zvt8djkCkuavQqd1LTKPaaWGkTrB9cIQkOAi6HLSlGrncv6ZFnYPRxAY
t3a1h1iiv4ee7GMvt2p2ZgAnUAabqyT5kbYrZA/SVg+VvxSbyCdJqXs3CD1OvAeLroyU3Xzo6V2t
LSmOVgYlWU/V1DXmD8fVPC4loKlop7czHdNfd6k26j8J2l57KlfCsd7hG4NygdbhuepT52TvdgXG
AYWJ5ufvLbFNAu7vNir9l0EwQZUJIw3X6tAY0SCO9ePMPwJXNT6r0dmnXYZdUWSfJjt/v/0JTYNy
Oyq1n2wLtSa/c3+Azr7QSOly1Do5TZMxGcHfMSbdVKp7tfROMdCz3rQYF7MTFfs1nCm3QC54TMF6
RuV7t+G2lkvy023iC3GyryY0UEeDSpCs4HfHo59ct+k+9wAFmyYNMiCqSmMI5LJ4tOTabSDz3kcG
F2uFpU0ZDrR6i0DrAgmByKqJuYjBskytfnsHMS4JKIjzs6WmEQE+V2rW2tyYY3rFk53vltH6qRx4
Bi3DoUy9KMixW83ANR3zq4Nps/0/hJ1Hc+PIuqb/ysSsBxHwZjEbeieJslXiBiGpSjAJIOHdr79P
ou653dEnZs6iqyWKBEEwkfnl97q5IUsOfwwQnEYQfIHWagQljb1jMRDgG5IqArdFX/lWeW0qWPgk
TG6gRtz1CUeYfLvY2JizkvXCwOi9aBvMNoYDUU6eWy2zDX3Qd5xhh7UJQgLHHXfBJKCHPPL8aNtN
MxYQnlPuwgqZeKBND/2cvaXEOp/Mwfo0DfZ/FcKjXZTL1xrEmpnjd9TVJeZmdDPTYXgrJqdZl3A2
1jH+CJYuQUJCT9l6MHqToMDJJslf23wgOS/jhXkxHWqtxWmvCfhK/SrjenHlpO40qGrpxuiY+q7b
QV5I0mlWSc9Q4mv2YnDIZfKDtd6vtdB8iLQ3zEG+cJ/kDrR92sY4PNS4hrbZzgm6t85gZvNTjLOW
76bsGB8yyG7TrCNF8/fSSvdVw16q7LhJQJSgdEcsE7GS3xulcQfs8lnnLBGCXSuet3ipTSWGGSO3
c/rQe0OLdy/Lry24tZdvBCN62pr0L+ZR++2M8VM9MkdMBVO7zVmPGcEIyYEOAv3tiE9XhJhTY9HK
7MbRYwTpeQ5CX/AdSTP9luUyTMmPdlult5XAlF69GeUrWTe/bDhb8yBuhgW4uLwRVQp39HhyOggg
C/U805M3fPgerJTlZRkmrA3mNhqip9lsFL+ZW6MnvMMIPtIhPskq+rkMkXlgNsN167uR/jrH/Qab
nmjnG9DKveSJTDV/5ZXFLchqsRsM8W3im7spGxaPLsUb0jDRp/RG9gA8IKHdOdsmEph7qEoBVyrO
F/P94AHvZIyv2ciscn0TqLVCQ5rRGuZXZOn6ak6QpKmxT+YHE4GdST4DF9TXsR6f2449sP2jyQwQ
0jE8LgOTSBlGWiS+tRBQHLLXdsJadCfn5rNNQqI2zXqDTPR5GUVWwLRC2uWHRQsGKv7WC1kldJOv
c6G748GQkbuLWZFpsJOpQDChn+CEgQAB5GvY1CkzmebKm5khTh4jsat7912lPgYmk0qupmhZz5s8
J/gTO5FTUTkguOpvZV6eRFR9AZbDL0vpDhlJE9Ib2+LjxxcLtqQHXFOtVQfqUWGRweCqd54kZIhO
PORWcStZVgkQZFfehy89aN0KM2Ly+UqrZ21gStaRlDLJc78HfYWNEcgcu+xhk1bpxtDmBxzoSuI9
wAxCntOXOJJzbUMf9NPrBAI4h19bM7pIlj43RsoGi3Otj42+TgJvs6zYhs1k1wXxb4RXOxhvwyaT
CTvp3NrZofPa8+k3QEC3pQ7QRsY9KpfbwHeymunYYe5xP+EXi/kGhEhr/NFWLCqpoIk+NeJblN17
aXvX3EFjJAl5kf06NZhd5lR8F+MLKYEViuPwpo0MrsnDFrvDa0eOUvnnswy6eyzlw1VXMpGZM90c
Xdm4p1wDrhld/4+eHvzyQbRyK3DGguTHKjTrFNJV7X/J9ZgE8MbVzDkPXNPENPcesw1gOhf3Twli
QH7CkJ78DuaxsmFYtLRLphKZnpc+lFa4d01rF8fc5rSRn/t2fgtcImbtlYjse0sU2wQrxpWNRGDt
jdgmEnd3wCVvsxh01jUDqQu1LWnT2HOIu9q6nyrtF5sSki7hS/LHVuwBR8+YbXAP2uOPKCNQpVTT
qhGzxIqSq1PL8haA5a0qixea924jMRUhxGO5Fk2HJ3qZAzJKI0zXmgeKkVNfWQ4mCekIpd3r18st
ayIWilKnWreCe1mLOJjtTb8inx6lazORkoaToxaDCdE62u/AJoxIQBVbxKO9agT4a8SRGQkz2biN
bO1NDtm357O0IqYZNjLRcoqNb/YbOwcYf1OzBE+F+bOtDx7ZNqBp0WMTgzpSKU/7WdXxow1dtc1e
Si2bd9bEhyxgbcd0kxo0lQgKPHcjdLmDonMIcq6niJlA+ykh1lRED9IlecHMGTBFk381XfdkVqRL
Vgm3OQrEc5k6PzTKDeQn92b3joiFMZoaBCVIb22P3bTvhjfRWe6q6r/DjFtnJgRrZY3dmVsQ5wuz
fWgp9FZhFn/76v3zXsDI9VauPgzbzEXGVGe3NC2upfaZYYqJlzQ0x3RZR+W1xcPyADaNJ5K4ZfjE
bQrJOqTV7SlPY4J0JDh53tnnKfHWOtkMmCEyVhsrx4ZLUiIKeVuGX9DbhJCqXmpP+kH1kc/Rlpvy
zlOT6lLPyTG/LmVQYr5nyEJxZ2aEpYb/stQgyySeNiyuRqo/gmDyMoFZky5qgjLDrfoqu655DRAL
rAoC1fFT8V/KPEFN2NzSkl2Nue+98X6MXy3YKNFMmUHMRsMigPgybMTXUvt6LtyPUGMNt7Rz3lOD
l3aFWWKJt5mfZN86Kl0INOUta8R7wPZmZfSUkK4enpIu+U4McUO6znzp5o9VCAEF32tpn4ypvvpz
iJnXxPrns9MmA4nsUgEUoUrUWU3/sxAIQ11MbHJVbfgEdHvGe4gtJpKt/hA3zk2gMNhCaH7OAvFY
pFxrPL1vXoNBmVuvLZqzdkOPePBfuiTA2xYiHhjbmQ7+bVkdZ42Nq+l29/mAnzslOBsK1alyrja5
NklDVYPHxC8KFAIIGM1ZHr6QakoxyGcfyRQIov7aq7ohyMnAiYiQQwTyTZXINoR1z7EFuXd8IKK6
eI6QFzofFAHg68TTjar4jxLnwyx+dwmTBDL3Myzsq9iXmvi9jH1P6TaTEDvm5RlZgtOkF64XF9Gi
a55RIt95hVpfiEeJi+SnqhccO3jJfDbdfcKYsVw829W18Yf5LoHMsnLG/lO2N6xMMShWWxzEOaIj
/DVIo3lXO/EVW9CDZmeXAVt4Jei7kRiGqtRM94mFkJXYZbkrmy9Sho0pMZis02+1RSJaWU1oz5ie
4iGr9iVqHaaHe9AnTks5dOQiv/YDqIrxOOmjAjmBVSez+02pebNdt9s1xBnnTvbdWpiK9QhcJihq
O6xyIalANsCkFKUWMYWQmVBMt5dSB0grS0FzkC/Clv6ucmftoGnVu5U4r63uf8RBcO9lYHIu95c0
aNxjYParcLx+T9Sq2D0I3L6pSV7gkgKyxkNPw5+cNQpjtUtJJFScECrtsDHRRI0zXhf4ykIdC9c4
IAjQUopK1QMwGrbr0hm7ta1QWbXppLHtEqVKmUdBSIMVHCj86cnp0lnksfkop2Gqha+uylwJPG1k
/8UiOYMQyRybh8q21irucF+CZ3Zl0MH2R5lTGVpAT956KLLguw89iDFDBtHOEbvgExCUPImeu6aL
wt0ILRbUpbiwWF8in0oMGvzRjLDKxc6Imx0zPlg+I2nHhAXrNV+SGuee1x+rHvxAdyGrkPj8zM0o
T06QlKfWKwlPHDMZbiTJrIiIUGTgtOJJut5glIGX9Sdh0VkfrkUWSx1Ixjd2gebeu6rb/Nc/peqg
64CDVP/mbCDGkUi25pAHh2ht5whByKSPd3bVv1rqrZeTCE2KlQNh0/K0PNiFZsydaiRbUzXrsz55
oHnu7vSp6089hdjJc/BUiSyv24hZeWt3qg+9/KMjaUkyPz789dCfp/g53nA469JCXv4E2YoX6mbC
DjisIOWMfz/M8pS/nvzXwYDEsKZV/yyPLb8uP/31WLAc+a8H/3rO//OxfxwVij2dKjo1//3x8uVD
9ijMyP74n/deTq/xcEmBmUUK+f+cWahnOHVMkq6hRs9/OThR8nb+94sS/EK7Nx4tWU34rsgVgSFK
YKLndro1aotso1oBFlY/hA05T4Afy++R5z6CJVW7UMEcGPmY+yEb91ULNqrjUQh3DpnGOJzCLiIk
rQlHDN8ybGU8Wxa0DFoXSMBHSK4eXP6pqizeWFGKLUCEkytdsIhdnJi3OMp7pygjDmH5ienUO8F0
Xptjaxwco7m2mD3s5BSZqIdL8xTTkDmFU/+Il2S/01x2mE1dfQnmrTJkw3GM+gCpLGSF3Mu3Lski
sAUh4A16uue+5QPqbEVyDZ1g6BYHGfSHMCaRmvgKkg3ssoAAZL9mmhv86jAcnaxTrZyAo5Rwtwgv
RMMs0c65ubu10+Sul2zlj4ED49fXQ7HHcY7M1FDVIFq5Cyw46vE9Cn+aKRjhs0abJ+5Vi5s+oYBA
zEQ/8SUV/WPZY6tsNMW95mdwOGv46LrceslrpEcnDPqx1Qu7lAnNx4TfwNzA8rUdrK874Q4XQtJg
q3vuVxOKa2nZLlYkRrdu+5ktTUa7U0QFNF68Xucwehj15JEUruuslQ3WMh22G+Zzh6T1PGRJxELn
4wds+b/Nyf7yC89eaxUikX7If6H9gMNXtV9Vvu/HHuizymwqxBJOYnt10u6+KTHZA168RIgUwHiY
eDF03ZSd7R+BCVD5DJu+kWxKrWHcDN2vzJj6p6ZpMJu1Q/SnaKqrmFN2GRB+5h1kaGRHzA6tdZti
d5dZ8mHMvYqpmgpwijwIAglpmKUhDhgs71u3KfCA8XAOlMijkTA+jbnrKgdS+6w7aPSmLE9IXOm6
VdykxXrwnx1gKWqB6acZ97je9VYJThCt8Pcr13Ngpeshsun55tN9n2swBNMJbVpl7Mi2IpG99Xg/
EmkqcqHspkd2Dp4me2s69lm9acphpdO9XWGDejMg5tOB6TdD8GwmtKEH6mNz6A36tsOlbGGptaWP
70hRHUoL2kXussksw/YXZ8B+xQiDvbDAtEWEs43LbiQJSRcYYqI6pr2tx8iGdGy+4rrlNNJtnojj
HCXtC2Z5sMiJeiMztwghmxRCftCP09epDfKut84xwFPb6ttw3TXlF1vDQ1SaECSbDkqD/0Lyu44X
o0AYIOghpjVvVSXkybooVND8kR/o3/f0rhlA8cqo9YpLSEqk3h8cl6ykQdo7B3MCaI/GzXeyaFVH
9oM+AIc2Wsu4N3JifYc3t42vtBFe3dDfdxaThRtXVzQPd7nhvYTY3JPSEFKvJg+NNkwvWqN/snGl
peKm506TPww0ievA665lM9LLwpMzs8seCzY8AYug+syIADQGjPznCfciWqj3XovPkhh67pZ6IJ9+
RKRmfdIa+gS9vusN66xlLoOhuHfv7TiFNBSBk8ARYjEmhLwJcddHRwyddVWM2mOTiw+jK2nINhHD
NqRpQzrYGPWIHGlXRa4KXoKP51OXH+rK+zGNXvZgOsSksvIX7twcyYP+jZ+himPkfjWniyjoIuTz
uA2JeVyl81hvwKGvtVUiUeis3WTGL22Z3wUp8uapU73HwHjAj/wOtmt3mpm4rQSFPI1vbtQshJzu
H1FwbuewNFfdgHNgRzpl09tovDmB2GnQhun6pcjS+M6EOp6OWnJsc3HFKqBk7sS2S7pxfX6El+M8
ayjI8czGUzYOr3ob0GxCiLVtJ/fNsZ3XsVj7IbsXOMpbrSvXrTm8TVNwpZLDx9J1VWTMtCr8PVTx
j3AmtCiFS2vvmepe4Iuv+5nenwx/eIB7a88xf7S4s8aVc2jRYwe9POXmuLZ6TbGC2ZxCDUJlUT2X
OdR1oKBwOrSJRJCJAjNkj0hq9yVOSEMr+xcygjez6V11UofXgkXMd8ZH7BO+MH/bJqG8JwSArtW0
0mG2KoeJyiDD20jWFYTWoaJWsbuvNB7pTUBBXbd5cOkq5xPfAtAwOoy01kFK0O2KLSjZ/dyYd8QW
vbSucSty8wFsC9poS7R1/hmAEDpqSBtRurv0yNwvrbS2WoMiMQpZpUkPKiWr5bsRZtvR06547Tz4
tkWcjXiZNKaNQMo7AiLs3vzEs4g9EpTPQjfehsh89FzSFJA3OBaSqNJ14NcblOVg/PdjU51FGoED
dAe7b0/qmue1PCSz+VPZ2hhZdDGT4YFQiXzleDTaoWGdpN2ixMsfPT271BG1WssSm0KpEdVqVtpv
EdOmQpOyaTLvyWLPRZBVd83mEXOWcZvW9ZumW2dkMo+Fbb+pr0YdKvGGQ8XMhniXyfsu9X/a0KLY
sSPLrfv30He/xsp7gYgW4DM2jt4rOQ6wVMp3ktGQA834P7w6YfzpkKcQ+NEmzBwQL+xkDeL4kP2e
Si0/BUa3MQQOHa49wN0m+AeBOdlDHKg9auNtRKCNFqxeZcRZipikgDEiciV4mp6mKGPPqKf2ho6n
HaL3JaeMxJ3gCdeEasW01O6zrGKrep61Yt4MXPgpY2ZDAdr4+QfKgVMrr+SaH/BmJeOoumlpN9NM
0j4aZrI2pbNk+7m9mQ0DTc2U3VnIt+q7djQvgwaftk71cmVU4ml0pt/0xH5Qqmyqsvyqk7OfMgxJ
bWSDbhBAJw2xtfPzmOcHzJvpi8LunKtw5xpk7wXCf4S8dvMGB2JtOxxw/bW2hUhJJTS8qz1BiuzY
StIUzS+hh3+1bsN6pL1mBPVJ42ZGRtKmPg7VkLNRs28m5fXpJOGtGqvf5Ygyq20CdAuIPdEvVrnm
nMdJP6RlwWxQIMlxNaxp/PGzEdWn27DqFzaDUBdArA5N5fKSG+PWoMvtxwRzSu8yNsN33CPjLAx0
Hg7S97CAKCKc6H3QGGvDDE8VwtB6DIbtoPURkZvOvNG7FlGKFzf47lZHzUtfrYn9UZWb+3y02V6g
mIUUx5YKuuGbPVje2TXoHKfaEx3uR1ezLGX3DW9zpEdrCr55REdGajxNFEmq8yI28B9oKLMdjL21
nLoBZwf9nI7C3jP7fRlG+OZEWrJvy/6deJloR38JD5mxu0kA1HjkK02uUs7v+lhgt08ywqqc+os9
5HtHY8W2icKR8kdvMkaGNP/RBTRO4aQ7uyIZEpwNeVXn3JkTsSDh0L1PcbzrdOioHuTa9QzxYV0k
2muEfkBZHb9q/UTYUfyK4GbjmR6eMkoeBdX4nJrE87oqKMJ8ECF9E0+PSiC8ZAtahuhy7r+DgL7K
xgHrWkk/fkG/fR1y/9WmJ2eJT3umvqbWc1Um9pSzF0bL8JiO1X4I7YNtlu9992C0a8c3PqsZ5JX/
JngR1OvrbiBxsiapxumfddD3lU9EhtGSw7pL6IpVBc0ux6YNa6/0QWzVy7C/XZv//beEgAub8h7S
KOHj4E4+oZEMEJ23cDm8OhqsUsgPxr6PP+pe2/zrpZBwmY0gi6inBGBXI4mXvJ10goM6BLEO6FiU
4UFHSji8Z1M5Pa5NC5fs5HWer+q4UUXYHP9XTw55jw7f9VVowBlXZzVaxdssunUiXnyJapDGHL0z
1EM7gwUJt4QN7MYdEvjt8rP6G/+VAVkJjByr7JSjwqakSDUwAahTGhb6J8kHWJZZVrz8vwTeZVcB
HYeQagajhp8Er1dPKQ1vp35Wt2PAcdIiuKv7Br8T7OfOpv3APLQ26Nghmf9WJ1a0ZL2VHCFNhscy
RfCNlX/LK4z0jEB63ecBLRz0juO+JClXPUO9XxmXpxgdqTpXp6my7ZyHNysJDurNyxrHT/UBAK4t
hNNgyWNVbNTh1Hmpt9XUx8Frf/nsHKNy9hG7LfVqlP4PNUi2QSaX+nONXbW6POrjqUv4r4+KCnBj
jlRz9M2qmc2ERQUHsCZHe8v8vatQECLCXzUgYBhY4PgfLc+R4P26+6mzbbEl3Qye2og/T08ifY9Q
AVWmsjsLV77Zrg36WHQoYCju1EMRf5aKus1TyhYzoI4dCjGYtpF9qUPpuLblBmdD052Iss9BFld1
SPWcQBK6/qCeoc6pkL/j+3+dVKRCPTnhSDpH9Va8xR2pFMzUMynZxvJ26nDu0B04jFXjSIHRSjAf
hhjnnC7Ff1xe8von3k7zyi+K62jSWKyj+dRaoHpFmuInXRMDaoJ0RFby7VFsW9xVGN0h4dDcch9H
usZyP10XAL9s02+W2xdtZLjm+MrPcY5TjBmc9RyVAoi5OcAOdFOdsUQvWi8Yin7c4okWjnvoCN9l
0GCAApo9Sz3ZFSJcQdavDk6NgK1KL1X0kdLQY7ExH9ktfOb9mAO4ew8LDcKuGKh9fs8iSbNMgSJ2
9WJLBP8mMnpEZZNkI98Ux2I+xGYeY6paPMPNfEFwAFunNdg3DQPtBtKiZf+o/suDykRgr5qhlIcN
pCEzbeZdvzM8zHuQ+DjIMONvPezlLvG+tKCt1rUz/cAfheRchxY1ficCy1Nr61jQDazae7Xm9N0q
oP+6+AVnbBiGmBWivE1O+ywi6qHZocnumqBN1sSaYWMXoOlHj3DG46QWrDrFpT2q6FK6JbWnH+kv
S7sbGz+eqeKhUdrCNNUUXmkoBIaGHTlpWAOZiXWYCKk/BLUkG4OkTNeiKQxp+Np2Am+RTN5FGYWt
qyAzHfECDFPxhacA/k4Ru0dz4PyL39LHz6G2snf4E1tda6mYAPePiE4PJJBNexjzYq0TT9mWP4rS
KC541aQbEgZWtWXvZoNWKjl/OA10OhoNetqAabcQJdufyHUFUsgoTA5Y4BDArsBJameEffQOiphG
N/4BMVZI1n4OW5BYVNEpzumraZj2RJ0U2P71kF1VQHGtn+uAZgQ+9BZecYCZDs7MSws/O+aS01yY
VxKq2EovB/h/eIqOhLjrIb1sQ8HQUPrLbSafUSBhf6O4Nr4XjxskrtuaZM8tQdPdLmcnM2HmsMeJ
RpA2hKgaHyaaimrIl5oH53tATOSQbTORJTxpfKsdKp5BUDdqvn9ATzLceVRLwCrOg+6dAqm9zeH4
lfizsU2CdLe8NQYEcG9w5NuOZhGvezsqjjr1tVNUa+gMkEhGvMt/sRVU+0oPHiM3KzQ35b1eFHfp
nAybJvLPecK4GHT3LRt9YuQHGqddhvl9QN0yJw/kr0/7ZOKVKFQICqeighH2YilmBmJzHMR37agZ
C5NhXzjVS17Qao4H0svNKTzhq01EcX+Eh49j/Q8nlP6qorvhjvW8K4wYO4vxi4pTEv03mXs4DeeW
GLhwNH/qBuBEPGQX9oEEVI+z2HVDcbVi+QXeHa9g3gTb2C5PRNUpI9SL4abffnYXBJRGFR6C60mj
66zuhbBjbGv5iD/g0K1LlznAQJFrIsTGrrK9IF83IvqEYwx7Ky+clasofX/gVAUoLiypXHI+FHlK
snxzB+vOoN4nu5tUjIHyqCX8EArZMadtg1xQX5FkrnJWBqCunkIvw3iApDsFFy2gQZ2By1F+3AQF
E74zIAbqN92WV2d2nnIYhIA9ADfcwF2Jb2FnvTkpG7gCMRuQo+jlpXerLcvBTk9dMJ+hEzsC9i4z
icWrVu5EeB31jgau35O4CS+usKjK1JsMINFFaPzISnlrMudZxPCAFMuLpYPqEbBsbkkFSbiBc5dh
lvnZLsz13wo/W4g5c888zJueHQveBL3iu2gKwWnZo9mxQDFxYe9BF0ntc8eI/pvV++cqFTfTyK9W
yVgogvhdw1xp1QBqm13qkWWFwa45buOWnCQnZMFv56C7QNi/HwkZi6PmPVZtIAfDQKQ9DqIyxZGB
hPJizPSICj5hPWLV0xGGvU7jiCU7glgZRMkvCGIWoKpRoB7EaSZyuRE6OBFuPRyGjlhmu8pwZdX8
XemYF1sQcwb0TeuQAeL2fIhEfUkEnlBG5PVWVrLZ+tJ6LpsAq23s8xLZjWhCYXrI1MmOgWs/WNK5
pS6BFF3zqadgyOQDhvR22nXS8xUENvsLMvKg7S8wI14fpzg0a0h1Pfnjgvo3Eig+el/xtBTM1NXs
HjCP3HlgUjngXB01b6Tf7FOHK1d7YNpe+12k/ssf8tTQfBTltzY8JvJY2N1ZIKjcLpBflrh3s2mc
dEXrbBTTU8TIwIkZWcdlD6GmqSGNRMVNIXauAtlHwBusyZJvBQq6fvnWmMOzIOW4VfsN/KWcNY3g
ZJ2U7iPj5qmotZWukb61YGcdLJFSBj/rYf45jExAMgX7xCGKSZjAVzy50v9gGLhY8//NGhYisOEa
pD1ArfbwAV58Wr8+npIiav7v/zb+T21yo8GBbXG1gEMxdQsoCvLr+ykCZqzfsDHlC25oI9qIm9IZ
pyJ1q6cdF6nQQN0VPUpvmfhGFnbFVaoSRoMSAWqKyUhsOE3bwDsuvznhqIZ7duOaVKc4cvdm3Lp3
k8UOB+VDmnXs33rgSFR/cB86TAWC4WmOuG5/Y+Zf/3zC/1V05EYmRctHcf6dTv7nY+NYTcaEFyiX
/b99cGhcMi/RbBzYph0yJo5xNu6wctMPGksz+XGYq3zLaUQXaTjOqvINJLqG4lzIlBuCnRysAMoV
Cf9uUjSfGCYAauT0myLko2pUATYHn37VI3T3d53D1VtWURpsawGhoM9Y1sw4f8ZmghsBCrLKb1Bl
U6zGqVBU5NHi+/jDtVcEhwLfhBUuTpi9mai+mLHVDJe7GApCrTz6epUcRHwuf1fJ/EAOm/0fLpr1
D9foZbTwQU3LxaMfcPcfF833fOH1Gu4yi3x6LsOXGYzSUyXRguWO9XNLyNB6IVMu9AhQl6O0acep
pYUNy8WTgcscpL32hXYfEY67kGMWWtM8M3kgAiVdNsnOosV3r3cZQrEeP9Imff/DZrOt1x4Pmt3M
FkmRG6IhOcyifsRQlEU1PtZyF8U0pdUd+P8fM96/jxnLYdJAheHDZPw3CULUVTiboe8/6Hpj7pJs
o4U+Wdgxy0SuReBbfQJzm7lCN1MlEE/OC0lPs/gqEwKm96lik4dT+OAQkGtV3pbJ7zC7THV5f2xK
KJZLwTBW0+MI00CqRSWy89vkc2WKIHghHIQ3NGi3dITz6Y12DvMBjCjAaEEVrk4aQ5ljW5GVerTK
h2Y7ePKESBcmVTrC8MhG0lEJMp6nhYeUDrYShZVH10cS66q1jQSuYO8k9hGvTB/H/x7XogwYyKJ9
lLAF3wc17E9x00O4RxHSR6gJs4cf3bK6AleVFOQE0y2FspkGG3jcNMDsYwUT6z8YyZr6Py3zGZKe
ZSJasRBmWK73zzQMp9OsEv9ismzJS9r0FKt7suTHjWnD2SmGe3d2ccJqPZbSqju5bmXipBh/syaX
aGaRQEavk+LUlYpnVVTFOQ7yO9+JXIIbeBG6qh+1yea/AL/6Myk1BsrNbtX02IhphvmhD/MvL4lu
cM92Q5O8EB757QsmDmyFaHywoJIqtrDKRI0bWSO9u9TubnNeltupCvk+3PdK8TjtkN6Q1sfJNp6I
sPK017CNibguu+Eh8MZtO7dn3JH0HYFdGx+nmXNhDM7Zge4qBDaoNTBJzKEvPVZ5YdDXPFIYx3Aw
N0lePTT06g4WqSUUXo1BOFijwyaHO7spB9qNmZ5vmdoQb8ib4uB7lUuzkwlPMcMWOpvVwkB3rF9q
xq8zaiRVpLl19p0FEZZyzE1kffOoYlItfzcp5Kxae9T76LvIM3TEFpyY5tdSUEZofl0NBLMuOnwE
1J2hiFu1h4FOWF/Uvjgqk59IRo+BJIguzm9qa8ou2lpPqjcUZ+3PIXB+hnq5QV4MpZds0tUc1Hva
kJeKoBvaNtQIs+zJsZfvihhExb+2tZgyzRHfdj8+VoR9m3rsskmEQ59YVOFz8Gsqoreozg4LU7WN
P2TUfWqmOlbMHiLAsqNAEuHk+ch2U9v2gpEyxyB2eNduNcFONKnwEXa9F6HB4FWsLlVx4kiDmZDa
W0Iqv/iYxvkR7hgIaC1q4E7tOwqsa3F6wPQFMP6QwCHFAvjFi2l1KAKdTa79SijLtoLTNZt83oE9
wb23y5fOgM+P1RZcHE6ASnZLgpK+azrr0Q/lz1DNQt7Mm+tt9ZZU5s/lBo9rrM+cYnyM0x4GAD6H
4B3mtUzH8CRr9vgNjYcIRC/x6x9+NFwdkiDYEiDEdYZ077An97WaUi6n/DOISECbrj+NlXwixOU6
Kd1EC5Tcsj0OsLNkm5iRlmeHL9iIiE1okBdv4ZiwbLtbjcZJb9AKmCnv8fkCcdR4YToeMVC6dNEH
nX5NW4ZtHJ8No2b1ADPC/PNcujD809ZKzjUX2Z5LSBJF8XPI523lK+eVAeAaZPy1E9I4d9DTMEfD
gkUk19QcjtPkE4Bn4pOJZScGVHMf7hCk0bLoxJMsetYTPUB4OsdXh73lkUScbFOGOgCgP1yGaf50
xGQ+i5lesuhRy6IFmxGxtN6rH1dMRzUGfl5LxymB76nH+Ll6ZUt7q6Ahi2Pzrogbcz2YVr9lh47h
LMKKjkwIt9Uc4P8uxzt6VF1SbBRnG+AOY7v+BEmzOHiNs12IQS2yHox0Ur6J7ejE4QlW2cnCD2En
tOI0z+Rn1aNurUZtvjPpmu/jXoPIUhTHvFWq+GC+iwtbkDZpXrXOKDlcOa/zWexneyaTNf1ZTlXF
4l1Fu8FpvpVH/8bR6DEQsGSdoKRZJ88jfHz5CdjQEGhyNRMbDMM1d9DXDqWOyXjsWi9uIOdT0L4R
Pu7SX4KKMkwVXqXLjy1gUIcAmbDKEb5ipZ1Nrz5DeRgPuOho58RLvVM9fy+/NOqR5ScUdYCgtQ3N
tphUIKpFsp3l382Q1w82kSvnsJvTvV9YPxJMdC5jNOIiPecbNMgO0NSkn6NG3pHVAZ1lmO8jz0sP
WZoZKEc66OZZlZ8z8lnXsk/KNW1E5xz35hUSnbNfznI5C8vDjQdTvm8ZwmHBfqKG/JAAqfgTMne2
oWuJP80+9/u9GU0x0QYZ+A4eBWSzB2sn4e10mZwLXW8PZUbj3AA83FoGPN4GhuDZz98qAvks04mO
Aq8mDJ4oQkJDwqcbm3GP2OzRjvDfHoiN8QxaKoK6E6BlfAtSnSi5aYOp0y9rSMU27cz6bGO4d8a7
66uCnL7LR9md8eVW6c55tJPutBVjbxw9uwDMoUt4HkxsaNMI2JC5+DmM/DeR9NhDhzp0lhDRUe5i
Z8Ye0rIwup0enXa6LxpulzgwrqbG1oKOCfxBrUkP43NUzJiRJ6eZE+iULj5PQ2MPyanf4yuMxRyW
YXqOnyXCsrk5OZrX0MkgEn4GRFmnk3EtYDidINinx1SGcI9RLtAjNER7YlsoEJmcfGZqRcb0Nssx
Iqi8uIZY49r0cEnLkvg+gSG+MZVGhc1YsioozYrGOC0MYNGgRJGyhZmlFWvC0Gmre/FhkXDJtmWt
E/135MLXgbB2WWatQmkzoFf/IkTw1c7n16W6yMkh2ICT7QesN9ZR2/zsI9iOPnAfTO7spsK7xExE
gK70DI6k0U7EJl2e7UKNzkaCtGMEVZMjd0MtPqcoOi/07MIk0sqjkAauw4/IRLQ2uNo9/KjdcpYL
YVq1iOaQRBUsk93/Yu88eiNH1iz6i/hAGyS3aZhOXimppA2hKkn0JujJXz8nWD0GAwwGs59Nvnqq
bkmdSQY/c++59dmIyRUg8JebtN0uvc/6q72udVIz8/gYo+IQp8it8tCH99zTnfGIMhh4b0GKPKrH
56ohx/yCqr/h7Oe/ImVK8bSETH+LNvsYlTRYR3ZOmd5cF1l8KD2sUp8LCwU6xiZWidOuxRKQYIIM
Cetdp+bEPUNWAz2eC75TPSLNqfKbNmR202FCtDL2cLUEI56fU+aKm77n53RInwGLlwrQRGvFV1aT
zBLV+uZj1fYPMZ27mwRuzoygyMaD0Y/XpUsGRdcgO9SKb5t8rAK9DVbP1ioQXjOpGp1edEBnv3cl
zjKElD9WHaEpaZlzFhb9rZwWb5OIAuAbzteUkE3uefM4afKu0f1r5CzsKs0Hulu8IWK8Oih3izz5
WWTOvcoKqteu2cTcTAi8A838MXgoVDpd7s1ZPkjXPpazwGjiHNcG2lVq475171FL3I9FawUDxIlN
5zYnguaZpik/IDHETdg8rJDvIpqxRAimq9W59evdklvPuRpo1spdo6XMY3TpX8a4p2ixbhwT3RSd
/tDifOF/k5FZJSkZIcjwaZvqMgskCdBMjc8WsbQsZHBRReH3EENYWq8IKN7MIikjQUzUdxTRwDiU
U43UyHrvAr5w/e4AeuoX1rRTxH4FX3E27vR0xEnEL92eih65ij1RPZURdZHAMGD1y7LNi+Kj1bSg
zbW39QdEToigh/PBKkEspE57VaYdm/OB01a+qdpznR+ENpWIdKKdqs9b2TxnrK4xyVD7Fgxt0pS2
PtYqeJtavfVG9ymfrTupdbeJiwo6bFA6t41/1aMEUS37W+Hz1vk6SbpJeucQvINAnrlk71xHJ4cj
Nb3pBnpo0+UG6UY+nsgBytzM/IPQBMutPrtfDLfQ84/KBFZU6hMS38CCqz0RGP5Np6yoibIigQfj
V7PZ060tosa38N341huiLw14Gp5zptUvuhX+1NpCvjP6SaAVcKyAz1GlLQ9jye8K0h7+dOx2Wxju
9zn7Vk4frC4wxhMt+g2wBzsvVSoP7L2Y3Y9llB/Havbf9aL4MUzMAuq+7Yz4UXgFzOb6OwMma6gB
SMHkF1+vfsrm5mtgcmqp33Gi/q3dPt2l/tLxK/oohxSksliq8Lw09amwTORi5NzQaBxHjVvHD21n
p2njLiZSbAv70CZQC7WuNaU/60TEQ+kQaWG7dRkE7myW7uuXtXgm59h49jLv05v8O2ZQMFoheA/9
Xh8gh6K14h1Qbr8q+ihhm++XPhsY6l3Al7OgUDOtNuKDBj364U/ZpxfF32UsJNPoGic1OTOhG5bB
ZASK4nJAJM5x2OKbgGw8WSNFtUVobk+Dozx3rYakcZBuoEwrqh9XLYkz0xhRk/FDsngr0c/M1Uyr
oPz1qfUJBBjDoHJ4rP1RHfPUjmJIO1WXb9zBv67GqdWBYaiLSoKmLKHWk4S6WQdw69zaVFUz5FaQ
AiPuG4AK6ErB2owUfoWaM9tjmW0tbtSMQeSxJ8+7mIgoWRcAqz9Hx+cIlJ2RvzsgpVVdh21626QN
Rv3UCIe6l8p+MMiI8tB0+FB/u0NRwdMx0J6cktZAjCU8tjhJfk7muOTR8tLbgg/DuaR2dDJs09lC
dMuDVAj6MYT/mHS1u2ERT11dhluiuNnxdANTb+vPrE7ZjB507JqQAAiE5/Rr+MlI/94yyrCnoI6R
tOqJcPe2tTM7PsXVEasnM0+i0t9jp51yQkaNkka/GOn21l/BTjlxx1C+2zHRKOrm1ib7vp1Knq6c
SGlBsyjB6vNGcca1FAfZaMP4nh+AUSPAwHXRL355smrd3VQzRiLMGufVIDqStuz0tEbdDqunVt6v
C861yTUHfHuWe9NrAJZ8pu9NUb1bnRZE1XLXjtyoq+s2dNlXOnLqA+t3709XX2unXWdjUFvhgak+
4lsUXxU2CPI/3Rui0NmSuwzy6xk6XBX+tquY2QOZ9+C3jyumgyTt+da0X/OIdJpiHDCWqImPE4EE
dluSb5hNn10f78HEEdrM40+VAcOC7sdNV6UEjDykCSohj6qpUhbD1bO8Ok/iRZ440a6+Ld/Xlds8
86zzuvl98Y2bVF8eh2IBTetRcbQ+cFkjKnfST9/XsRVOUZ6rcf/bDZf7Cd32WLnXTk6vdl7u3Uxc
wcjdNpVz8FT/CqqsQDWGZ0txHcJIq/aFcnmpdbOQmGX55dd+UtPhNYwavKy4yhj5JBWCc7nBceD/
ffKldfPQ9myP2WYGyo253l2ZNQe2bC9eaSJdyl6AunJMpvLk92joAC0C3sQw03E8r7dcoTYy61JD
LYr64bcriBepEO+SwfKa2/TuHReXlT4kjv5V9tyXmhYHg+Dk9AtoB2py7LloXXUf2Yd6JHtZ9FtL
K6TKvMt/V9IGqYtIooTyRPWLdhNqzvO66V0/Q6QW7OpThs4Ny/xGxQe67CZa98qiiSeLqpEqnZOp
97DLob8+TROxN2oZr+na92APv7pwfGQcxsIhA+gVHxPB7VEzwFivBq1RND91X6wzBMKQmILj1lfz
ycOsu0+qZka0me3WzcW6wOqcz9DrnlcvkY+1eaMhanSAWe0mL5oZJC6v8aQhaQjjoKQeZvbI72oz
NNwQPrhl1ci3zxhBSTDF3PUh7gHeHAaJYAzUOGNabiJ1QdbkwlI2svm04CnQg560pnzwPeXt5eA1
cg7flpopiTQUD6i9KYTg2KsnnofkEys3QH7qMauadgXoGuUXhA2hZl+q0jIoPdd3OY3tt5G605sY
+KwWL+PFXYi5jzKdvWSr8RTLNhHVjhH2l9mOftSuL4nRpyzyrh7Sw/q9HLXVXWo2qWkjrzT+P6WG
JXrS3LPHJ79djcWFOsc59RnbHXJw8+sMaEJ1ss6bJ2LBppadhNq6oD8TW51qjw1uTfxl8iPHbgnU
ChOpGTsvj4+laB6wN/9qaW4hXL9gfWBxwSwDRb15m+Xxr/UekoYBKHhqMKy41Z7cnr3X4TBRjBpl
iRNTxeXvRQ+rkdZTBnzl5nW1r5whBS4m/4C3hDJD3ZnekH8wONIX+uD1pOhZaBvzBLat+JgIZ+bN
eF1XHEsBlKAWz3P80n87c0UAhs2zJ3Tv8OV8lLTUhIbyybcseWWZ/1hu+ZEU40Piz9gtI2j5NDe2
G0gL7fHqn9Q8HqpmzZOzaMubWcEECjcrgxo0KX6AyqZvUBfrnFDbd2o6pcoWdmTJbm4JY1euQlXP
JQqFYBXYX5VHcZWNOFZBYlLKyFiy1EY+hVtTO1puRcSpRSJzEjI2Trlq1Y3F2ufsTPajGbEv07V5
DGzMzmNtE/FT/ayCAST27EzLbjdaUbf7aOC/oSgvHpKlp0CJxAdemKN6yzjpfuk+SRmMSRPlrbXb
4iF2qY7V8ludemnd71H7wz+VkbUZp/xLzSDHnhpydXDz/HiNYOlAcuC69kAkOzpeH1Wn14x+e3yi
C9Gko/CS7fqfEA+wyf0SmnYFW8yJn9cNRqmuzckLryvXIsNmzTMS9W8XHUm4+cggRW4zx/zwZ9ql
nPsqqZine9HyNJHwtZHQi/h7Rb9lNWziV41aTSAGxtNit8hZ21xuIkM+zYTw0vHS/PV8LH6NP7Z3
NoOGkZjLYi1WcEI9lCV5fF78o95R9dNiq6EjU46O1mQlombShW3u2J7VG8fJbkomyItT5sE65tdp
TAk4boqvPk9uVeW0ZJRo1LZBnia4ikuuHdYqrzrcTSvEI1oY47gxlzfZY8B1GXQIVUg4pm3A71gu
65nRKl96miJoyvBPbvCxXMJmChiL7/l1afRYpv+1xVPZTL1L6+wxyzUgLDWCMSn51gCi7X2GpYJu
Nyp2inzBmIj1jnI4FE33rbPw0MCYbM2Bg6T4QTrKcDd0T73hM0+hA7OV4dbphh1ashQPSLagxhj+
iDQl1qn4WM/ELE34cX0arPsQoeP6z11WSpRga5mpxx5SfuePV2GB6EnMsuMYnnwZntlpbkepiZ2a
ga/IAi9xSHXx7lZUgaFM8fHMlLdyMEsV1JDr/RNbLgYOxrybIi8Any/Rjaq9bJd9aB0td9OYhRCd
G1R87sssW3KfvZd1mLDOMbQW0ms/mM8rHKPJZ9S2WYvaEz/QkHGMelD3g8Zyz3FePZKYSS4UDxth
elHQXhebR3eW4cwqvB67xs9sA0DKNKyn0nGeYzbgGyKQjlPHNVCSH4zYezCCKjv2CvNSuNWt1sPY
Z0356Y3fq0s9lBnyEoIcF7Coe48m1amTmxinLth9HgULvi5/NMHhIwzo6IgYw9fbfOAmqkLGkDHn
kBVKHteEmcAZjI1+G0HEVtt33WX6SLrDZhrr144jWU1Wiop5jFEfJZ2R6yP6Qzz8szbQ3dI+W1b/
OoyTvSX+AxBynhxWElrIukSzKHh7azeNU0x7jvh2pMFwRfZNYslpznVKQJjttqukvmpQv8jyfU6K
TzPmiGA7N2zHReesQ7JluogzAJD2idzbNUIuIs8vCZk3SOrsx0IpPvJxuJONubCvSe5sDw1Ws6CD
K5R4qo4o3h3uSoaz+4FHSzQLe5MvTN8kU9KdToTUKrnohEfn6UQ3giJlS5QKOqXl26WwRZuD66V0
yxJCF3WSvhS/CokbAzQr2yCX7zelUPqNEmFXJvareCgWaOnmiPa0DTmU7Dz/Ra7BqmJojeEz7VqI
kfzKbvNhmSxkHSS5W/UkVzuxlbyTCBYg0uGbarb2o9n6fh2g8FFLqpK3Fa6SZPJWq4Zn9dyUaNAZ
3PcXCFXYyFULn7Idcg1uc+Lf/lT923qErudZmX4kgqbAqtFS2m+5nxzChPmAGCa5mZrm1mX3GtDm
f2ixsyeF5zGW34PXf9aSvbqX8pnlJiUbESPZdnIxYFrZTWsrcRIHzYoKoRivN9D8mL9+qO6OUISj
l4ybAaGOVULc16ODXG7MIVZ4gJZ5DfrlgCDvi6aFh8IgyUBBOQqNE65Qo2k8BJtGiT6i0Lv6HRVY
aFGBeRznavrlAgVYNR3jEp9HL/mF4pDh3rRZx5w1qx6Yp97BH9zkuIKhVqXXKDdWxHNgFQ6o5V9G
9C7r6OwbyROVUQjI1pbZ9woWIgeT9VJF0nNsvfWp/Z22+YsCGKnHpk6YCLrg5sur2ltElF/rug61
32Fu67dFZRpA3alhuyhuA+MzpRkaiHjftmx2Y3XzgdO8YtEEn8/Ra7hs7BjQILH0H2AB3ofI/faY
MjhqIzTvXfis2qdporyvADKxkmSYN7iKYEV1WCiJX28XtyLzTaIHte91OGwKZScmA8wE9cKGBCGr
w+dutCjhy8ZDY63gOkOETob9HKaiPhgQv23Xi5TF6LB1BrEtWgN+eCqe+hj1rHr3ubjR9bCALLr6
hjHhjdIq4V44rrXf2rtV2l1ShPvFY6eZi8TBM+Li/2oQPiLMtgA0IdFNDpOdHbpUvBkmRzJq09+x
ktTGBoz11mRFSh1iNd6TR097Tob6rTM8uWO9s/VFd4fWDCG8QompLm1SSCT8fvbGTt6VUnooctAB
GsNPNV6v2msLy/qvkLVTpLF1jdr35pdjl+Wud74AjOMoVDgJ1dmo6SgxPj9lC4/BmlxsibRsOX/t
KvuskoLYSEPSwbufe/02rhakAhb9me3IM7ROjtHS/VQ3RFogTTPx1agqehXAZS2Vlrsk7/I+bWgo
CvUfGqsKoOvvtaNoinIfTh6UEKN9XPld2cLjOvECdPOENMwm7D7WrXuBNLytrJh7OdSCcsY4bbKy
2tY9xk1TXNV0fKncr1JrPhXRSvWMLD5e8LQcZS4fFFOkSpybhaEHQ2Rqxslme+o/gy0lOafBh8lJ
znHHufIA/fm6sg9z9ev72s2ka/peZniIW0WjgyRChpuFTLe9MMT8XKcsxsTJEbcga/XmhRjsBeMp
2P+ICHX1Fs5LVvMrD0+eEvNUVWixQEEEQ6tl5eVrrq9b9VVCqRrP9c5dFF1P9WDr7IkZxZnQTsyk
xR9LzU/Vu+zVy21Re2e3Zl23iD/FKLHJINHVi59ZMY9cmxi16VF9PJYjsiBmvclxzzJAcB3yaRAD
WbKzkeCeez5TWz5h4eOBzhpP/bVJiTbh0thIVVmpt3mtiNU4fe2vJ5ebfqUVqX96hg6HWpySee0A
O/AKOI+zyxp+op7geI6yDvJeP6WIJMgy7WcCYHHwchRqe6egH6Zr+MCX/O60HLxkI1Fww6nhnVhU
qe2p8T2sy3sx4VdTKs+lR3HdSO9pfZIMqHzAHemU8uz305pKhEv0XQAsLJbibIcRzDaOqP42K/t3
ddasz34nXO4shEd7dKL2HCgUW48cZ2NGyU8IB4P8suRi1LANk7L+1VXPs+VcV4KUKnqFtXzkpX/B
gafwgyQwLFH01t3pbfxea9ZX/WgHmV0RvVbzgaqqYn3YaB5uUAj1SCI90tvJ3+JTNe9aYAkqeeiU
luMJm9Q9Ev3XdiQOFXf9tRyfiDfD36iJqzRNi0ViytGVfaz1rVba2rYIN0nrvFSNHP9O4wyDYYDj
4Gw0I+uvCvL/icb/C9HYsnRFuP2ficbX77L8btvv7/+KNP7n3/oHaewZ/wI+DHvYNGzLcWyBZvAf
pLGv/8syoMlSWhuuBb0YPd2/M43Fv4Rn6MKzTd02dMNBSfjvTGP7X0BqERe6vud4lu/Z/xemsVKz
/zdmr0e0uTB8WzcsAdfY+2/gYHduLC0e4b3GhksGimKkrFTz0ba6U6e/MgdozqQxwcpYdG+E0lCR
iq2+uP7N+qIoTKxxjPGfL4LIZA39H//M+hfr10qyBrdTj0rHpctxFO+lVWAQPYoop9b///ePAO5O
QPu6AxWXOOY2kucRoLmrOCHrn9aXPtFJR+57gqYITL5f8ehG21JGrH8cw8rHvOSBG1l56cQDFsvW
sLCjV47WBILspHM8aidpC1I14AOiishenRxgiixqYEgE2XTLZbSy/VQ0/dkgboeCJeTxhl3C2Lui
vCQLftyCOmSX+Njmbd8MsPJ+GlNHnNlUvzQGoLwuc/9o95atvxeE49zNZnqmNNI4MkBssLuqt6DB
2qCu8/tOHx5GJn17ZHvVdmZSRqRKsyN4G9UHtNN4iGAkNOkBgEFydGxQwoQRXdhNB/7Yhzu9jH/V
jXWZJxzeiDxwHVfLrRvlyUWz+kfGx4fE7mh+DxMisAAHThYPMf6qGo/+pPyOZEwU9psuCOxgTkZy
l79JEqKLi3JymbYWjzMckG3rEgcDlZkIHv/Z49EQpAv7Ksw4v0rouzV5bnv09xaxx/7NPPAMMQpP
A/ZUpfukhXlR9b7B4VUw90Qq2LHwZAL7osVPY5e+51PJqAgjmZ0zVyKXdJdZNJo+5vwd4BQmDgtL
G4+at3fHGzNynguXpYOeQCHh0ZGFvR2wBSIXGxsCS/h2Z3o+j6HYu7XbekLvYvygVRFsVkz/LHO1
OG/ko5mdnaFx9zPp3VvCkDeR7toBtB9gt7Np70qD5pP24on0poYnbbnXZk87ELB3iTqXlIYmoZyx
pnczoYPLqsRgJUadRyv2e1TfRcy3WTr9KkOk1XXCrsPylo8kNJPA8JbteqMszy2oh91sTg96yco+
YQGxQ+Blbe3Y/hN1AqKkxYA1d7lsIB6Ql1eah7loDm1P89SZ4mxQizYqTFzTxydfbwD80jUGo/TA
VBIBpXbiU9z5O5F5gNQGQmg70Zz1IQmcZjwtYtzWzFluEg0MTPjom9nJwf5ReiwIReNAFRl+572W
MjuoHrtOJ+ZiQXvIPtfmWAtIdJhPwG4wv+t7I0SNYBF6AjC6RdEPN3eeEraCrDppCnbYXbgRu2Mp
EPOgmzf2U8X8q5bGBZrwtdEJhU4046IvR2nbX4mJ+A9QmHMUlX5jdBFbMJAkmykZIH9a1W+uDvwZ
/ZjsWXnh4YqqGOHqDGUch4jFop+reJewWx+cPrrY+WGNDKBVZP9Z2hcDakbfMYg0ut7YUCcROrSQ
/G0C1jI9JhladEgW/5hTAmhV2xyEnvsBF9Aj2Sd4qedfPMeLDR53E9swv5gsK3vbq9klEkgW9/a1
MMRH5oZ1YARsPHYjEzbR+gZe+nhkaTMwUQ1IirHcb4JzuqMgJ46PI0TyZoIGbLL2LecyQ1c+gAoC
9NFRH220Ur+EWCH2Lc6z2r81bJ2PB3vr0OHPdcpDqlcYLH3CdcC8pWwX2Fi7o/El51OEazOLemdr
1FZ65AA55Da3RkyPIePyXqgfUsHiWQZyWwj16nahDn2XJtmaGueh120aDs5UQmn7ZHqYhqS7m3Pi
VoemiU6t/xxOfvTaughw6zmZjoAb2JSyFAZMESw5kujYxKIH6nE+KKrY0gDX8TMfy5f+x8z4fwUY
0EiDAm2zfMuSXdhA+yjyARc+qIRQwyfByTnoggrLTQjQ3EdtzdUYWzOnB+m5tni18P9wmVCMTlGE
6pT91Q4VK00zBjStdEFTlEyQ2OufRMc0juy4ZJPIMbzExB2WI758ks32AOq+4UnaLKjm/MjYlbD0
Uz8PUB9FeSL7CMZIU/xy7B+tkJh3NYcJep6cUC9HuL5/vKpUlu7hqDVGf4zG/DoVIcAtrWkOZTYA
akMVRePMhrUkeirTwtNicG72X8w5F2y41iuDYzLHMkPbZO1Y7qrSZ9UG/DMwOaZq28B8PJ9clyyR
eNtoYb/1DNa7owPVwfS08VTOUDQKoxjAvv1eaiKAM6tzLjBFMUt8DIP8sJrUwlCsQol6a97qWawB
ACx/Yzf5nOYAWCQeem26L4a631m6f05jNoKWj9GQDnsus/zkmiFZPfp48uKep0yM0rqIDw5zYGBG
JUnt1pIftRzDV5PHqPFsHUL9UjysPbeO+T7EJYjMu4IUM4uegGD0D9OFDn5C7yDCXROnj/OUsgR4
bYohCjRqkF29MFEY2QlN/oTK25FsrnHW0yoQb4cqarGa+zJmHl1l8VUWPIsWYKnkCRWQWUoOjTH7
ccg53xekp27nFsdsqvfmqX0b7PrIgOMWvCUHzczIdMnfPJ3xVy37XW4zy3eS8qf0BeHlTtPsy1gC
AeWhErXz/Zwt10awOslEStYebhfKBrlNDMt+imDTpdriXGCZINVs7xII1wFZ368NSTJsD8UdcfVD
C2AHEtE9nVMMc0su2CO4J1q6+oOwxZOmOUffWaO7zECVL+dqJtk8Ki6pod+5jEu5c37pMPjOYDym
Q5PF5xXGt75kFBJZm4LDMJ9qB64x4PKdE4+UD4ODvT0mqDGV5qaQY3UqFl8/V+rFis2Pgkf6DjLT
LSBBd+9kHOpLlj/GNRhtL/Y/hrggrDKriM52rAN59hNnnS2RhBXOVSeijfzo+V33MJuPtr/TvBjJ
Tq0XCKu98rNO0v7c21RfQ6bRL3ZF8aRn6RDMreLAiOiU1M5Ret0GxCAkOf+LbCu5d4wQV4kPtWUa
1bJqKlk+ar8581tYg/I+6gYniBS1UGigIwS0pm0mbJ5ZPpBCmk3cxHPKZTpvezOZcce1jyX4M5JF
81O3aXSH5DZdnd/pWNXgL+ENmkxrA9k2cGigEY5rCg0Apm6D7tJif0VpnVlPIkVlpQnX4iFRM1+J
w+hU8jNbvdTPRVcx+IB81B6EM94npM+5Vm4cV2YeYbasyQ2x5fy/Hekhz65lDoepTc+RiJ2AsfU9
dt3xPNs4AI0Z93ic5uaxkuCQwJWc7T6XgUnKUNl2y8lK2Cgi5CfuSO8HmFfq1xF+p07Y+OT6LP3z
AZqhgUA7nsLszIAHdpRpnss5TrZohqgJfTMPtK6G/aXSdmYq6aCftNvFzxxEakjHQ8ZYlardozrG
ATAXcBVS41s6BMIjTopPCuMq4b7shMR2gaDSQa44SKzurbsjlx4jNJnn59gy5RnEg92GL+lCsdza
LHi4SXTLeyo6i9zJWH+1GMkGCKSH2KzOY0vqWT/3wI1dGysbPKll6OKga8QvL2qJWi1dtFS+PWDI
gFNQ6brYu2x+8B62hyVHFa71LZIP1Dbw/RysjHJ4LlKPzDjOi1iv7srU0A6VmZ99ab1MbO8yMEmJ
1MBWKAV631oAnFPx6SdMxZdVde7xyetzSIrEyO6m4nYyovwVk6rBL25vo8L/RR0YB76Z3lSlIBGh
0oPcHL6HDMI0rEjERyM0B8RmU34xENSca/1ae4QrEnE7n23VRNiVFiADcra5BxK/r5gq8W1cXFIV
EvXy6th9tC9BAqNcrd1dOWWPmnTkwSmGvYNT7kjwRnMOmX+xp8bjVJftfCr8JwR67rlWL2P0JydD
/rSEyKJNWb5almFhulrwR8VZdEw0i+RnIHFbTzrtwaJxs8fYQmBav1NRgNEqOGxcG94kYR6y1snJ
LhawclP5IjlsA4GqDzbNJUngcY9xfqh6d7ho3rSdF8+AXXB0SWA8t0n3SfXwmkvooBrBko4/bX2m
3EGBLGmM57MpfHzUfi13cIbscz87h0Q5vVqnn/YlCrxNzXz1rGWVe3Krt0QT0z7nLP97U4PGeWSk
XG79yUevqa5Cs9G4UewqO0w5dNUwqozAHT7cVHK514W1LXSt2UZ9fkOsFUeH0HyOFRP9bjFxd+Md
1egIiUrvTAq+OfGOjQ8upy8S6LnZbRJCHIaB4eT9duz4dq4VXSFTiqBLu/jSF4s4dUx9tTLVz6FI
iwAY0GtEENI2ZhK7XdmdjryIcknPpKWUecLP7tkPd/2cnqKQnrlq/VeZsGSMMG3+vcznGMI2B0+2
98U74S4fMVuv7TDXN6lpXAR7M3gT7G/x5Dgj6+ykXppdyjwT1CUltYtsY1OPNxICwSm2P1CW4ZWp
imEnvZ+COfR5fdF1ZOJwZa1HvCdco6p3tQG7/n3Ja5ZzjOuDUXP++ZIUqM8saEz79SUULvymPOpv
dN1ci/T9YhmPPEjbsyGj7myR9EaWnfzEVA7LIWHCjohm4MJ0OuRucjgnwu7P5MN7DM5FdUTotRXk
eZJqKOGLahL6zFvCYXQOF90+J7Jw/v4pG9nCIx04gdjMS2hQbbOPStxGpdZX1CQxBDbIAMdW2pj5
G9pKWz74ZRQfdCFdZCVi57KgOw/q7/7zZf0aPgrEPBr7Il/9IxLz0Zk99FOJTTeY5io7W8mjyTKW
nxjOf2yGK9iRQZ/C8eIBCrsQMW4EIUzoPJlREyHmZbJeNl13thvP29tZ9WtV/c8qgXHEO0Ksr/5d
H+vQeq97ZgVF5jEnzpuYi9nzHmnFJNYAr/77EqqnpBFT7eIKXs7ri56S5Vn25s5qBbBS8NZguMPl
vL5oyyO4DXFaH2v/+WV4Npjj5XkuHP2sq5elr68lMhGVKyNRnNifgK6iwAjN8bKgtWHqzeG7cBQf
o6I6LUs2XkoxFFXQl2kJTiVndSzywC+HU6RpQBB8/ITMh7MCUYYVFza0B14KTf+NAQ0Op0sYum+8
SN/qeXCG+6TxSZ5PlR8Vj81Aeu8Bl9R5oig9tKRtuprE+8OVp8jNcJgyw77RU1Q3efqaQcJ6n0pG
09BtlIYcqv0O1UnyaQ9qnZM77YVAvce4bNznuqY00D0YTDW3ehk6D7AWOVfj/KtrtAOmRA8obc9s
3l6qnZjSeS+yrIL4NwxXgAQXx40wuBGgjkmlii6N+bHoxYns7v6d4PcBIcWmqlPrrYWShFIMEe5k
JdUl0yVvVpRtgYGMACL06QQy8bvr8yvaTv/o9PocTJaLmoT2LIyr6WnBJbKU5WdYFMafUlZnhgJv
LGuspwZQ5c5JS3tnRqZaWQ4smaPprk7kF0u4ZZcstJZVhw2Gwc5wGSvyNDvTvQUAWgUAUKGeeKN/
k9S/jTG3LjWSxsJ+ogPBe1oVY9AkuGJjTsRqXupTatL5RrVRbJeoH/ZRRD0xi9IMmtHtD3S3u0YC
Ms3CprkZwym8iez0yRk/5ykGFIGQqdM7sQdjgqlKfHpveUR+M0/FaNd0jnGNHW1TdL55mmpM9nVc
zjekcLT4p33nACDGv0EcaW/StmOZVFg7PyrI7oync107xm6os/ngWj9NXC4n4aTjYaEcoQHxkHy0
4bUio3Uf6RQYqWtPt7Jt573ViWEXe+Nvoovbe6ds3+LKs9kUqgeuCpvssYiqhEjqQPUQRsPSnGe4
UscI80Vo9fikFHLUV8d/RgTZ2Wv6LoC1fV2/RC00nx8gUfTMtXiZFeg6HS25yZUjrVdTWlLamjNy
f747OiMfixyxS6hE2GFtK4MLMIfiHKBGJrqVk7sZ/PEYWXHA0h5Os3qZzeaBrn78+yVzHbrWpnjp
JuxvpjuQ06he0ERwgAAnrDpJ8It64sj4oU2q+bT+PWTP+tzSnrF5iqkV8N0REWC2FNdCkb7ZGP7z
Yk7tbg65fHV9AHnCRg+IBxOE81r0hOgA//4pN9I8yErjde10Ktoat4iNwzSh7Ju4UIRhfBnSiw91
UpyKQfgQDVjemxG+/ArHX+QzVgkNk3HLXKbHOuLDG6ZcUOX6/ZH/PIYi/YEbBmFTGHN+aA+TQebK
EHbGbmFesLEn8T3Mk4HC0btAikA+FS41EPOefeJTHKVIWMbhzHfvN2mYXcUCjn9xmR4nJqJTCxf5
rq7Yp0p+1iDRTfFxPUQquwGYDA6jeQxvuVrrXU6MMl0PnkFstchHPOKTvW5fj+VAfJK8RB6RPB5D
dsZHQCNqddRED73lPqRAa/Y9eKCcDdMJw+ATqtYfhlrZgc87m5RqXG/2ORE/27keXrK0ONKzRfvZ
60krdZgZNHwEm0abs31C9Mfea405aNKXPLG++7lEfJ5kyIuj+JM+/r4n9DzzWZDGbdgFDTBck+Ei
x+MQTGoJ7rbAPfiUMsM6+prO1lBLh72FnwdWyTSC0jQ5y70Z3lvCm+3il9q5rZLuWgkacAfdvneT
2brY9Yv7u8z8U+fnN4UkW2vhXm385c0Z3TOmPnJNs3vSDZjRCcPZ1W0sN3q1qxnyErGlU9xkgn+7
V2fYslx6FFoHt1+eJwPCO8Vruk8TptctLLdcEudsZji1XC017pXGvTA1LlDINRZvjjBsjnJhjgHr
DESwvrwVzEpZFn9POjPd0Zc3E/sAhAFIKTFrH80iRFqUAyzrljsDfsFseRaKXu2ZQf8z4nr2L7Xx
a2gZ+6oythz/jb3zWJIbV9v0FfEECJIguU1fXuVSZsNIlVT03vPq5wHV/y+1ukMnZtazqIw0lUkH
Ap95zQWyLFAAKdqnfIk/YUAhn9qKw27rhOp5l1NwJmeIs/BZe2NZd90M9TSMo+d2wfMeAyCsnsFm
FFX+omR45xITD20X3U36QtezXWNwt51AKKJCJN9c2MIHtzsjUqJAgLqvtH6Q323NfdSjHYm3193o
UgrxFTBPys33dQi9pB/xi3ESE9w0+Ls2MiW0DPMuS1jNCgM8Wy/QRZ3ApsRaCWV+QSzmYKrZ3+G4
Tu1xaG7rwdlNWu8ytaAA0kyrDr2J3Dnm26fMUU9S0hCIBz/Yi3Dcw6i9U5TiWlr17GbVXOcYO0Cy
D7T/Lx3pfrPIxtwLuiaCxiyaoni1zQa6DCPGyYYD+UWgnWOHtHpy3/J30vqOHNs3S0b3Em/0LbD6
jMD4cxh9iHBSuJq19jIguo0gPAAKOlLAclyKx2qmdzvemrB5tmaLiTV+IhsC6ZqTJZhUgmsI4l+c
xn6f3gq6hIAkiztjFs5tHkYfi+SNTDWieIe4bwcyBiw2BEVJyoYneGxZwGeoWtnGYcrbClwIA8Rd
nmtHYKAGlM0O7eKmj79opM1hGlWwXdSnBIQm5QGYEe1saXedZtcjoF+lCKhW5XwYRkoCCF0ULF0W
SqeUWRoAHCgm7xp48UmCgXFqvdqd/Bpb0E/qkbZ9tJRnkK9oO/ZIhsZmdNP0iI1000SoTDWxmM2X
hXJ4Mx/CgHuu6u0XvEuaU+AOt3mZvqR2b2PQuBQgQAh+ct87RMkcMVEUlxC1wqFyUHqMmmVr0TlB
mxLZLPM0EvW0nYWUZ5GhwMGCZdMeiqvTUpRQfl3jSYige45s+VGTtYoUaSd2zj92TOltpO5lEL+H
iZ1s5xFQMJhtnaAl9IxgJucREVQStiDRUNLm7if2aOfousVkoNjL1LjqR+rG/pyYe2UB2zJKBKVG
E54CC1sCd9b42hrt0QmCXWW24SGJUbVwJ9Peew1i73iMEH+8cbPvokZwGYsJHpCA7R1GxtaVD1Z+
g0sbnkXJa01+tlFNVR5LQbOiDc2zm8ECJ2e+WrzqNoQqaMeTLuCl5c4um9sUXhmwwwMxzQNCAPsm
a8DBWxF4ieZuIbvjRKTPdWW9y2Y50Vlj/93x8+hClQkwTL/K6+wueoH9yWx4o5yCDlCtOA0+PzFE
VX0XGOMGwNIXkWIgZcTdR5oIuN9a8gElJAHhGOq5AxMF2Stva9lEIBlCnFFUbljg0T7NS/ew7Csn
LvEOksaOu75pIrXt3MLaTwXIh7ouD0Pmv3VByZkB0nIXJsvVoG+olhpRgFcD2PcNQBPSAUcrDLFO
tIpSb8F6CeoY9Dvor1099yjopcLdewr6bhH0e9JyRiGGBZn7hermWw0X/WDHWA2NV67pi5e4dGkH
ZS45BEFiaL3Fc3eTzqW4Yq7ZLVN+pQQ9IlSR9t4392gWaBhk2kDbSHTJaKDGPsKtEeIhk8mFDlt9
iLsOt1aXucw2kucGj0mkrtOnYWaIiYmGXcEtveuWudhn2oI+LdJ+p9rpxUanJs+b5ODVExaUER3I
qBIQiTt0QhMMKaGylQdn3sSdB1/ZweuiQQzNhfRgz8SVsNZ29ZSfiH4/1ZnD0JTAuurBhL9pH8as
uNhvSI5Z9xLhYKNvUFZ0SvvK0aK+o6v2QBLUJipaKEKTp6DJtO/MMe62FihPIrZx04V0FybmjKM5
UHmNln7v5f5X6JM37kIrOBkbqj3ePb1cdTB16bDE6Crzjt1gR8dAx7g/H1bP9Z926+sHP33Y15fG
YsJeIB0LATK1oICdtLzGWznE1lI/jUUJooAqAhYBY1Bt5zznI1Y2XEi0bcsv/9/gEHPI8+y1Wr++
/s8vT3/8nP7NUhcTlOT2WF3KPQt94cVEoWLdoH5Yv/vz5Y+d+Lm9X356/aef//5jezO+sPvQXJiq
g2Tcrl9EPKO4DvWPI/gIsmHdtKki8wSIrcdOWb6KxYIAE4rigLLBG0Wx+dR3FS4h6GqekNhB6DdR
b2pOT8OAtkPJamjFYM+j8t51m+sMFHOyjPOXKGOajlz31pO9czKkZpzrrMQffaKh358WdQ7B0yPB
6fr+S6BTFeKnvx4ST4EIWV+DOvDN/fo0kn5Nm0f/Vyvc5Dp3qPcOWkvp5vfP199zEZz761dQl2h/
+X0lk//5pfWbPpImSMGWRM6swT/e0pv5uVs/fuvn63/7n397zzY678ptj2jiai2oucYmpS5B3c0W
usO8jCReRu3/fro+W99bP11frg/rD/x8+W/f/befyvtyJG7jWjS6OUKjjboShfqQo2WA69f/+qZV
NeQcPz8v9ZdgQv3Pl9bX68eqJvvpvatRtw6aniFNv5qnQemiybE+XT9aH5wYsGNtoFrGz/389fXZ
z/csMVo/zMX/Pwrtv6DQJL1O608otLtL217eor793nXtr0i0v775FxJN+f/BtN4z0Q9xlaM0su0v
IJpr/ccBxYvUH+0iW/If/wtEs+V/PM9jXgZk4ODrbvHRX0A02/yPtDwfgTHmfh84gfq/AaK5v6PQ
wMAJHyk809EQEV/y+S96g741YxhVGdVJNON9aQs6/HjpRpV1MLwSsKMHLOOXk/QvEof/tkUphG0h
mmYhwPPbFrPCLuxlgiYCZALXnA0x1KtUKAvDSRmDqP8v4oBa++9XJUmPA2RDviVsV9q2p/3nfznA
EFtvOP1pdTKzA0a5yLm687la0ouql/Ofj+xfNoVWpbSFwwZBHtp/3xTG9SZ4/qU6ac5bmqXvWjkx
BuMDa/bPW9I7/dtBsSXHswEw0kT5/ap1KlrayAGATSDo730P0CohNeqMU/zfzp/JmP/HtjRO0XN9
xwWwoI/61xNIQxjKNkcFUIvumiXOXt0w26sb5GkR56sFtU/vymw6uhtzTUPGvbdCCseyuPvzUf8D
MclNRJfTl1xNU9kgMP+2Jy4SZdSCRuAAvnEQ5JOq14Yd09k05jPSsU+t7X4PQHv8ebPrEf5+thVx
lnI9Wla+BoX+egYM0ykt4BUMISO9SkSnK2jobY5PdTc9oZFCIyK8TYrlnHg1pCcjvjR2c6AWwP1j
N3BhPfWSqPTl/2W3ALdaPt06hVb633dLNWUvM5wtTp3dQkzMQGa5bI2cDCkCr/sGowDZd95IQKdp
InZXZo9zmusUcHj2iFln2BqjCi9/3rF/vUwIUjI9gVBnevn7fi19goMoKqYnNG+aUzVIsFM9mf5M
Sj/a3BFIfbiy+1xJWqJ/3rT5uxQmdzsT5s9t689/GayeR0/Z6LPqBL/kYRRo4PQwtTfhhJ51M50n
AYpcJNNpVOprHL8WTdD9l9Hyb5PAr3vw21UZaX5QpmUPlgjeCs4bZ9oJlwUSyTZhSvjz8Uph/vNs
A0X2vBWYbEu5ClH+csRlkDteXlb5qRTVASGgG2Kx91FovRUBcNMGPoYBw5ChdYFj9maOAFhm3vjk
NNap8wdQvGK+8fjOnM03fsDYsQyfFox/qFpxrkIwXOlwH4r+ybb6pzI5TE75UYP7/Ti5KLO1SCmn
86LbQOVtFR57ldMxKPkd/f89wS+oya0cSZ9n63mecXQo4bG1HokzqBvFAE0x19w46EZvrP6+WCh5
wNplrDjwECk56xtqGsYn21ZXgyQbNaMTrkA5GnHQfYVf3K0cdMNG3aCeL2M7fYhrXO1Ci0hquip9
9rEAobakxYfOnUYY+4il5XlvaeopyXZ4mgPr0CbLuavFyW6/pX1yyVxxk1rgfgf/AIkMTbxx2Es/
eddEpRKegx5PUnf1sXOz4C48Wk775umpWJ8ZkeJ0EkmgxYAN3Em+GS7OqUJLfEbxUbruXdu2wWbk
uMxJncZpeMm6fu84iJtzPtfJo1PTDV5vkM0aKobTnF9Mtmk3nCDJjDf6CI+M8/xkxlDmRX8ZDQ7O
W3oUwzqoqB0eJS7jYOyAlpQmAiW5y2UpQfjOeYlaGROYPv2BA/MkTfeyNF6cDgaLUebvTQ5cpwHq
4IZ3El0xstncAP0L2HGo3vwIi5yJQzVGph7cEc9DPNwn/vfJq9Aj9sYzUK+zJxcQ2D7zYkVnNTIf
qrIfN4HNngTe8jhZaGGzCPve8ORjZ5HnCNelA9/3W3//mGoPbgBZF9/hFADcBTL8rR6mG1tkF72J
YoGvMeqBRiVaby+e6y8tYkK+kV2sRdwABqs3BD/3U4URXCrOOAuDrzLe0xIXtyS/DC6AJ2s615Sr
KaxsvDJ8tEqwAQimAOJrtJAPYyp0OuQ8+kfKJvy41aIKRR8ImnuQ01i4HQqMN30vurFVRmWE8GJh
j7ZF1B3qKgYoVicX7C7Q55trMJ3Ddy9mc9LiYjXKn491el9+z829+QHUabDtCnXNfXW77r2LPuRm
Mocnve4mdUul7SKR7Mbw5wKumctv3/oddOAJMYmtDWcli2C0MJRHvThbGsLW0/uBuA8Mh2sTM4Ee
6SdgYDmcQRtWh7YB6Zcm86sZF80tcoPgcLOo5wENfORJgqY61CKYGB+WpBqTPKzDEcmq90TfuDSJ
a9oR2SdLho9uV0j86tn0OpVoS+ZRofCXca+QEjNgw3Y8U6NHAsbQItIBWD0D1d+wBIup/OjSDcQR
NM25Of30OM+Uy4kJ12lr0Et9pDU1JoYQDaLtRH8IBa/5jA1AuUNDSbzBrx/w4hILnKre7Z+2fRq9
u2VFDQyDi23XhBhPpa9uk16M2j7VcffFia+HmXtgYLiYIRpLBhKYQkxH1bNk+SMh8OSZ+QZSuXVc
/8HvjyFaFmxgOMMvolAHBns7KXbdstiUyVYC1qFdY1j3rVcbW2/GG6u7rSiquwBuXBv7jGa6EU1s
7DCXuRPIw298eu3HUZwcf9hPjQsL2YqBZGTM2wY6+GDEJzSA+xIgtzwjycbdpcqKH6o3CogJpGAN
ItNiKI2JGVzVmf4e3ueurINsF9wtTujcopwDyA8G+L4bGPD2eF3JlqZRNF5bVn3ldsyibaWXyZLO
kIGu2EEJ44V7K9aAGjxJ4VbJrr1D5wn76qjIt0Bfn+GjgsueKp/6WQIgC1dyp7DzvZ9x4mhqArTk
vsoizpUa5/Mq/7YOyDV4UX3yrpcDkWegQBUgKE4NU1zXwQiZO/GN6tVzEhXbQZiPY+DfzAgDQOMu
d4Hyuu2PSzR3uGblxynHUFUP/j4f8aW/tjQT04gZUKAWLqaZzhjGkoy3sIfnGn8Hh2EdTUO5x9br
ew8Dce+UColkf74aUW80fas4xNR8NgCmUQDpAfRbYfNa95yRsI2pDOLd5xsu/XDzq+pbZxcsKawL
P+1gqsKvV+A3d2JkzFuhcQT6CPd/6mHGSgN9HawNQPTgDzVBemms8Nod2Xn0S5lhgm43ICO76RNg
CVVZ7eS8nJKFojxS3/OuNjX6svCv4oKabYQyETIxEfgSbsJGlXdFRY/LGwjbvfk7SM17SRMacoxA
XWX4Dr4HuC2wUvQJsJ7KrAiEwlTR1GNjA5N5ndC79mKAaWmNvIq+dqXmZwwLPgX2uW36B7q75a7L
G8xFfXlJI3TDkAE2kMGs0ZZF9yHKuOyua1744r20gcwC/YMFAp12jYlsOb35iUOS5KPJPRv4nYOJ
3lYZqkylE4V0dMgvopGOSt4Z217HskEfJdueVh46x6O3LZGbhv9TPhWdOhcTtwDgxeelQDZIz+WO
ul+EE28dbMCB7Vuf3AJTp3UKckB+webN91FFr8yVSBpUb1XrnOFIf88mblvLE6/u6IrdUiQOoqyQ
scrYhylKwZCdWbId/na3NenBwa7yaxLNbmfZISZndOgpz+HtLR3QScVLp6p47wYdZeUEDwqbdXG3
zMCgtM4ELDbucAKDnnuZYv/k3PZFHG2KZ9l5wzPVf+Z2aOJy8d5oIz6aLjCGJPS2UaquQyQKvoT7
XriHtjPGl6S0b4fBqk4k3zEo2fiT1w7iJveT8dbwQDvHWXC0yuRG1sOxxsznLqwnsfMxAIfEAufF
zqJ5q41a0LGBDVkn6bEwYHWYZx/NKgX5Fc5W9hqzlAIWRZZnqa/mumERFNlR1Eu9Z0DHm24qANvk
XknvyRA7FUPVmuW8p/h+1UTWHWL1z8WoMKD7subkNsMeETiqmq42XjUPoPZwVrJuixjxh8aRH0C6
FTuzLB9SRQPGMbwTgJ4duiPFPsqinH64dzbjubzCxnRXp90CqLP/IExUIBwXsphsIZ7k9U0NjOvQ
KxSCVDcPe7R0MEGru2/GqO7BNvXbSXaHGE+z41Tl4BrtmpsiffIzRlF+9hAh3VQ6ZMCvhOhVtPga
IyyEmpfa59BI0ESJ3h33rZtYPkQ/gi8dsYXLyofGMrFatIttbDTllras8Ii3hsn+ZBvgVOeQmRzy
DYFWSGJSWx23vuL+n337NIAT20xlBOyFDfqY8m2WytFucywBg+wRQY89pAxdxuW8d/wG/fvZR2t3
prUi4h7ORQoKBZwzOR/NZ3wmnVOEpNLozvVthGggUMeeFWk69HM7HD2/eUDlJUWAoJp3AMV2Jmy6
fevODnHs8LmNudOWZRxwyITNYXkZPCVgDL5E+9mjR+K6EdhgwOVa86FuxwqeAV5MIyXu0sBar2GF
2XVA0HeqEujuGkAbQyI/0wi+ogjAcOKkYvfH1hUstc7BkRhi4LvV4CDuD9lxXekKqyTJxLukU3Qj
gim0r5YGbeiQOgHTmX8MiuJJ1rY8Lli0xF5onXofhCurwhHZH2CvMrrzEYlCQ+c1C+r8MA/t16w2
gsMcouWYyxQLx87fW9knENP4osjhgBs5QVEXh0cbuwc6TC+em8YHsjd1COLhTs3tq49ZJ92Pod5E
sTbowVhVSGKDpfdO3hQSIBaE6WZvwT9iEKBHR/BuAisfeh8L6FFuPN88I+iOGd1MmG4QJjsxnMa5
yi56wfxRXUKINyy3aUz8k0BL3nCvwyW0Pw6ORMcRzStANt02dZcBxRfjpoRGumslcZYSZGYeAoVo
jWMBSGd2DVvTyNqH1axNmz9mHcrAAdlMMnTVoUHZavLBwQgXEx5zYk8tLtAIi4UYb7uek8XyXsqi
/MCc9LH0wvs11O0S0kxPwodq4+QsPYK3NOyeTHz95Pdu5rjRpLv41VFHyshTn4sMsVgJ5FEVYjjG
AiJSbHx2mDuYBCH74W0D+BSLCv58yUGnDRoFDdIbA5KLsHCCByOLULEreKsaQVrlNVwYQrumINDQ
MiEgkeIT2q0e6LUIlCaJ6aGKAWrYSNAMNoB1i+gCWQ6mDdDfAf4ngYtgvGHWaApxGROdbPW61tLr
sxB5qBP3sfsatFB7SoHZU2MgoJ9epM35H5eWjJM8DTNXsMFcsS7JaAaSkRxlwcktsw/uMN0vLoRK
T937VA4rG4HIpNsPXn1fBvoWc5azwzq9BfGH8F/VgkStn3Gfz/cjNkqVAGVl1BkIDg+jVtWWN9aA
bqpr5xAuPPylY1RzbERhyS9dZ5VBX6uhoUdqaukza6Q8/AipuuIRqUf6tCRfc418TtUGWx/SDjHn
dKM6/4vsTljQcU0BSq0jNATDvAHxcwOqbOdVQIgaNDzX3e49OJ2lGW4H2DebQWQnaYkHbLgAHHik
L0qr/krlPsPoPK26ebCknqzcBwVCxy20xidrnG/ihuC4dznxRPYkaNg+x++G79Pm7IentCbuybPw
GrjqnSp7MlMM25GaPq/XoNdqIpY2Dez1Puh5tSh1bqHzYxHNH23Ek3raPrhYxvPeA+y3cS10nNYs
2cpQX3KNe+EQailBsRpo2cUcMgaX3gnZljtfp7aFyu90MMV5IhDXyWqVAGdyXt2EhrlRzteFlLeq
5p5onfkRFc5b151vsrR7kJQhZnO5RjiCJn3Bf+if1vUPqFH4Sb7aCo+3foarxhgprOiDT0kP6sWp
7L0v1YCvbmVOtyY+hTS744ulU/QxJCQLPq7lt3XnTb3mVICTd6DeLmgbowUVy/dOFbux5JtGmlPn
BYZA5Vnnu5hXtAz4NFb3AQTWjTkh9m4+TmZMZ9qa7lCa7reG82AMyF/m5aueMHqkHDKxBf/KzDeh
vBpbDYOU02PUJDpe1gIX3REEk+uBpt5Y9fNaTa5DZrrG+WJ4iuKZJL1M7flGr8tIQEK4LL43A/e0
TuqHkpC9N+lWuKV/a8MH61QHQSvAiRXw054Qw993ZMKMYC0eZMVopBxNgcOYvmsXXR1D9uIbFp/O
dh3zHsi96seNdvCm66Jvv6QgFzd6osX/MB6+NfWAtVt/0FeVTjtUWOcyZdElMd+QEN6GrUpRIy2Y
ZoyHGf1C4Zcz2EQOW5cghpa7J5ymJ8d9SfvorTYPS0FVpQH/xap+FfRMGajrMS8Hj9MyfdKHCViC
mjKTYtWpe8ejmOkaXHtduOxbuJ9ErSwkr5K7o1YUKkYbgOGUs3KtvQGrQ34k6FBpCgILIShzOdcG
HglV9lT75WEZJywxuf0nAnWkTosrLDIM+HeI9pkImmk4diIoeg3Fp1klC8JU5B264OOEaHvZVDXU
yF5HrXFFq+doEiS6emivDzjQUZyCboYwWA2tCPpNdFKZup8mhmBb02CiYbFX4/TBVdm8XwsL0Uvm
wEwNpNeCIGDghTEJeOdD/AGwsgHsCO0Hzh+RQN+bJpEZdfaUqkeOn9xa8bB8fLib/n7I5GGgdqIc
nVszKiU2o0j6HVGuIltfy2fJMfahCkVecDcitjS3zOo+JyeRHCaHODXjV4qH+7oZ91kfQDI3Cfzg
cH7qwHCs90MX2FzChsw+JqFCtxMMlfrmLB25UD2z5bQ7hNMudLyPlpInr1s0A03ffqjRWAGmOWuq
HcQoaVnZtUmNcSjJ2eYJCwZs9AKd3rPeD3X4rkImbidb9v1IWqS89Ape91M2YrtaSezkKf5vZhOy
LgqJQHt0IkkVds20QNShozQxMxT0p7su93aeXh9puGzWGik4fUppFN0KBydystUkYjZQIdFbAbRr
qPCp70AfsX2GZL1IJlIqdzlaLhG4L9JTOADmWFIZjI41UniIAHWo28zxc6tq/5jQ6EZ1uUkzQxPU
AeyVjxEumhgRA/+Ffgm0YOPUTK9D8tqFaIQPLVNM5mTfimYw79fcs1gUwuZetMtaTlHn5q9NN9+O
ycgqFfTGNutyc0vD9YJiBRHDfWjZ9/aUv69VGsPgoJss3tUVHvQK6iSOUmLrgI3don/7Y7EjVASs
WjNsHVJj38GmMkkIT9FFdyMP0SJdkssDm0EDIc1LSXkbRMeAsGOErQtiFQDnbWNx7lIfpbCMGBn1
7Q9lkrsHPZWsHp6VTw8J1M5HQMvvPfIPvufDlKWKgOL/e1J9yGeWkGShorSUn9qle6gMUu+gTEmi
wF1uoOZRTphxNMRbZs2ZC4tRva5tKbT2feeq7zV+9ehGERzp0pR0uDELK0XzvXygyrChWZ1vVNvv
mtA/4H6Z8C8Ja1afXxo8w7z5EBlef7fey60hyVGr5WGN5tYDJfSad5VjMzeT5FGZzX190a2OH7WN
4xDK+DEELth61VefBuMxq+/MWXwOHMLtiiZAEOLnFKMdbUVWQMkBfzvdJ1E20TVs8LKALq5H/ZQ+
1SkwJwMO7Y4RcmyL+TNq6wR3bny/+I+AAU0uQNDdWBl5aKdkcd3ftaylTKUNsmRFfp1waNf2dCW8
iqSgmb8FlvvRsIsK9l9xdEKsNm1/7pHyyz9VNdYdFXqquGVrDa1Zy3LmBQJb9VuVGeoQOQ94BV+h
5Px5CT0X13By3aBr0bQLEYZIXSzPFXBNbDRvRhnLu0kM/fMs8tc8HVC5c6ZTqkX8DP+wONNT5UfG
3qV8t42FgR7IXKEgVhrNGZPiZXKuywDTuXKx8PGwsgRXV/sGZfhdP8n+IIb6fkizcWNkQ3VIJa5+
CosNlAx7IIF11h4yk7Ah6aeHNrbErdS83wEtSuHRmYM3P5zCZHxpektd5TF0dcJt0qMLYkv2LvBe
HVTGnRytsbYyvnQlaHkzDJPTUnkomIv0I2pvWIf0CJiaWHohXVZ8KEZ0SbaeI55UDUNidULJW9VB
dOYBf9QazTPUieUEXE4/BCYP/WcMjUyYzZb668Ep3esumQn/hW9Q6EBx9wAv7jGrQc2uDwpn2muH
O2eEn3LVhhU/nxUPGWKF+3kwYFfgJwDqn/pBRL1YRcw0K1ttFMx2AVJ3O+Qs4LRm2VsrDHnd5+Jz
UdFQQGTV3Of4av0g0a5M2jgNPvvN7O+lVTvXE3zpXx7W9xIMOPZRnX6NS1RoMtgWnE37ustH+3p9
9ttLK+qtYwgdJC7xeLOB3O+Vj73ySjH8+VCNYOhMHwz8UAeUcOopbtGwwlQlqPaOMfQnTB9L7v56
hLrgMgtY8W0aWs+oynuH0e8hGU3TXkTx7eqptD702hipafV9RcF///ODJGBDWUpFwzQs83p9oNwv
fzzrtakbGll84kIjon8oATLWcf0BFBfNvUo8takpnkrM4+CDUBqEwXUVIVp6m8r41VJNfWt3+F+P
BmIaRibCa67SU9mF23wS1bNQzS0fT/fK7EHop1ly5WcYXXlxEW8VYjJbr2isR8c05GMciWqvEqzp
fB8Bvs502oNNRMCkM/v4vvRex4DSLym010j1h9v1FQwzMOhiMnajX+Ah2rM74ThXT4uVV0+zbQMg
L6lTrO+5pGFQUNQH23iYUlE+oplNUQwpM9T3bFFmD/FuIjXUrojRQHV/sVObhQjvqrY3FOVv/dQp
om/mFKK3p62oCmpz1+uzQV+FX94T8KiH0P6EAQjE+DHod6N0PxvC7Q6Tn9Y3+B2FN+D3Jk1DH/TD
+mwaomcKZ8umrVjB3VZMMGSy94RG+z6lbXi9vrU+iNT/62XVYHsMtSLbM+llV5gYox88c0NFeOKY
j+nAKJdlhzxxZt/Pj34XDHSbeECG4Y3lyN4odwmecX4ux+YZYjl+JOV88mxrL/Vd7Oq7s5t9cUSb
9hYgYcjwQ4rWKCB9TgPOEybvwGYj/nfEvpvu3b5JtSuxhJqBwU/MVLOLah2fNvu5MzGz1Lc4Krw4
nneVjdK/wPYwxrQ26dEpUB4GAhLfpUxPNGVQHuO0948goBMTCmkQ7SoZYQmpiUnZJO8jL4E+OUoY
wYfKTT1YXi1GxzD9GzX4uDTxU0o4qAfn3kOvScBpZi7beJkg6C4G6HtVvNU1256Pdi/YBRu9hFLv
TCixYiMk5KnwoDK1XojMQgmLughi7Aw0xXV9tj4EdvPXy9ip5AEMPitnfzW7FSrrmjsbae7sPEZ/
PVvfc8LXETPzK6rHPuvcRHk8ihd0eTDC2Egk7vfSQM+jNdsvkGlunNhliZ6HD1UUf8rQDdEqMlC9
m/lkht2rTF2u/LSJ5hkKJ4OZwsMY3gaxdy17TKlUF1S3le9QpEP7wSblKbIE7fpKfA08+5i4N20i
TlAYv/h1dV6c7mM6ETFCd0AAgkKmQRwCe40QPpytVyh79OfiBgKWET2IghoG9jnUPewvQjbUCYb2
W01Q3jVZf4SMVu3fLWzuYxOzznH0HLRJpNqbLjAyWFuecqtdCRURUHj7KXHyr63yvpKY4I0LXRTx
ia8IMV1mu0F8FjGk0GFaXxz6IdMhNKIrfQBCjsdsW3ncElOEI71W24YGMTOJIKYI8uKlw/CYIsu2
QvQkZkLGm5G5rfa3puXeZxGzXaO+xJn1uVn4kWbBTWpimRt7jJUjSo2mk38Mq7Ckp+G9SD/8iuL0
V2RqqXs9xqlChDAkgnMc0u8FZSA0+28X63qpJc04Sb9X5c3BWbTd0dxJqBvxJ2ahu1REuA+atKcA
4x9l33+QdYV1zNTPpyXrNnlj2HtLY8PHmAVugS1BLw7lhUd8lMc90Wxzuygq4LSi3hM5QOLXVR7b
6HdFKW70YUAcoLGcvAwu3D8AiUTUiLXSrwv8Tm6T8pQHzaMpBswdSJ/Wil7ih++6FDStCZWgwuLl
xbaTwbUxaAMxZzw3Prx3R2hNU8oQXUACaW0dEh1pkLfYCYoqrdt8SOtxb6n0Evvi2SJYpHZIzuzl
GEu4xcYbqAsgDEvUCJSgpyyUxdlF1p6xOdm1f/1nvI2tIWZ/g4L5gqwAWJNPV9Ay7d/wRe2yhHbf
Ur7SDrnFTK5SmSLam0uzmeiRuFX+lUgP/kOdsZzl1Cd0qcmnodbDCvejBPdLom4KFDEGNzozWE9l
SJnR1rrz41WILA74g0KXhdv7KVF0mR2Syz4g30aKdBzmd2UxCPqEmFC4p7hEQW6k2lMmyjy09Wc8
bi4TkPWtMerSQXZYmK4J+ROUDoxbBYzlzyfF1ICuf5wUMKSmazsa//g7Lg+G5OxREjk1uXnugRM1
SLqtuwQt5s50bxZIrH6zmybMOf68bfkv20avUbJRE2VGONx/B3y19uDklPqzU6U73rD4qEDuJjM6
O5QZDOncl3J+UqBF4IWePVde+SMAa7Iw2qJPgR8iOYMgKXEELeUOpzX/arIp+fx5L9U/QGH4mQvX
QeRR+JZF0/Dve1k0U5HaKmXYeOxl1JEgei3EOKZhkslZl9cKM91WCpl3bFcuGjJWo4ikwRzIcHBg
eJqDyPAOJRkxWIOLpXM5LwP96ZbFJWnyC/aC74yJgy0JysIkwpY2Jrj9sEIQQ6Hzdl0O7Gr7vv6U
zNBlppCkcMVpkCa80whGJyFDbW0gkZdpVh0TFtxwmdBHYi89JIe2LbRn1uLsbkpsvAoxPMmd4WnO
o+9QIh8++yp70gkbdZ6LasanrGm1HvBHqYuMsaqvnIL4FuPahdZjY83P2RSd/nyuTesf4FhOtmNK
NHddV8Aq/g2uWU1xaXiUPnCKSZHfFvYejCrZr8abNHoms1uNisqrK2o0A1SfGVlb3BHuzcE+qEmU
LAdUlD0XJRIjq1ocPuPx1A7GMdMr9zxSz1nyzEURP6R+0vjDkx3QAK7M8nZp/fwwiOUdjY2ByQ3i
vaoh9uliM5IshDVhBLvtErYGQDiTejX60BfdUCxiimTJyNzfkKMIMCr4exB1SQqiViJPlUv1jTJD
2VBuUyyh+6T7MKIlSHgHsTEvs0/uQkZMT/uSSwyGkOLeVugE7prAxXXLJSrUn0fQ4zdrv7U3vmcJ
opPUHAyzwxai6N6QmdZdhjyXRArIMGPqgzrJpZeUG3NLHL2oo+WFJXMRDgJ2hKtbI3F4GAvxSqBH
vYqKj01pLpXN/2HvPJobR7Y9/1Um3h4vYBPARLzFiF60siXVBlGu4b3Hp58fknWbVbp9u2P2s8lA
nkyAlEgCmef8zUEhyQWGgb/acptHmWsvlPxk2vEuKJQfuT676GGjt8w9613rWO55JlqMUcwGSwVX
VkMNryj33mV1v1FSfabjlcWacgmighBxiy+6EY3QcwCUxon1ajFIheDez/uvSN7AA87WntkejcLe
FTNIQIQ8JypXbHF//uyjSSLfarlDqvCH0g+PbZx3ZyQtsMKbjVW7dng1PAuwBsrPcY8OGrI8L//w
df2LJ4qGDZ+GxJGwXOujDCyCiV5kKnW8NeY/eX4a2MRYw7nflWafwQEWsx4giJwQ19a5eDcXzPIZ
SWfOMKqySf4Bv/vviG94tTwkLH5HOhlJ/cM9tRlFD1hBC+H3+u9FGl1YPu/m1HfS46JQjTtvRpzl
ffc6Q69w9/jiqeUnw7H+4X/zFzd3wwVvrUORMIFEfvwlt2EL7z7Lw22D2DjIG35VOExEsMBBtjQL
kOLfKrZq3WR9ExX1Fx/IeT3nN8SMHwNPsaghceGj6DyrbfiMlOS4IhPmQVMd/gGJ6/4bTN41Ve45
IORdDfG4jzhcFtgmZfA+2A5x5C3xg8MBG30vGOMoUCMD5NK9mxLM4KDSGvjoom7o9fe2alYrnRNJ
UB/GOOxXbeig2jbhGKvP2agQhQbHMMMleVb0q2qAeQi4vmITAeBB7VM2j1mu3BWdW+/6eHhJxyjH
2whUrJ5iNOvFJux6y3112Qvp6qNePSlxUq1kTtxXQp4+cFD12ED+rXURWSSxlnwqYD1voae1q6IN
A4SwkFIEWfkiUn0NQfgkgnE6ut10F47ULRSjX/pmIdAp42djlHA7dW2m57nKp6qoE6zhOpKrrvo2
JoB1FWM75xwlVDQjp+a4ynNAAVflGRHowQV9xxS8TfbkBmCjfCMdl6mh7FzVumDJ/oeVq+1GGFsv
SqptXkPTH/MhWpcCdT4xlYfSRe0lGXHyFTF3q3Rshm0Vhj+aPsyvq4//T436B2qUppqsYP6zPvf/
Sb7UMXedHzwZm3H3/X/+63rGT0aUpkOJAqMvXCTXVFPM97wrJUqz9f82TdZKrk5eXXdn1e6f0ty2
9t8GqsmweODwkKT5RZrbYshSSSCztEI+HrrU/wsjypAEhdt6dn4/mg4dShOawx/qGB8WEI7dQVpF
XPXHVDd/VMPoH4LJCk9diz6EW2nTlzASuFc30Xd+ITogcs14qKIaqKANsTwH2TME/fDgBx11mjYd
Vq5l5U9V1dUPeLiAfU7wp54bv6X02CaptQn8kW5ZmMfWci7cCiOwWJ3b3NWx2t1fJ+Mdhh7jgFr/
5ONiViRA9cLOP0LA9FAuPt4au+jyI49qXIjHUHEXNVnB5W1YHsk58qjrbGz7sHOdLyLDme69VnZK
ndPH8xShDu0tsbWTVVbtDw3v81Fr2/eRRe2yG4DXJX6c3MeqkZLJbMInU+XGUNq4P9lThhGOmlfH
VPfKo0kGYevl3sstJOOyucVKJ1mhc+7ey7gSivrQtw+o2iGikJTFsM/mBqmqYS+7fNOSrVul/xZ3
9JhtSF5QhJGzZXPto4LMmLxQ6PQ77r+o2sn51vWsLBt2GbWzO5slLECVun7wyTGjTamwgMMoYk/W
1crvAKyn+xiNuH8/9MI03ZuFgj/LAt3oVZU5/VFk6XCUR1NPLQe4Th3t51E50JS5v8msxlmrkQIa
NK7K9xDn6qXXdf696frOW0GZOXWLd54n/mbIKXa57XAKhnQEDG4X75oGPC+rTHwio9Z81fR8YVNF
fR90AS7LqFirzdNInD3kuWk82pHofzm99DuoE6xSN4UNm33JviPEL6q8XLteGJsn4UHgTz3RbcDn
KOhdOWchdI8fSIHXFbDJZYmB8BnKlHu25gYd/H1AqR7g3b/ibYBTlw1iXIZkg42yezaTuFuGaf/z
GqhRUVf1h3RdZ8AXAef1h061ENBNu2SlDHy/PgzIKbdYDXIXsCf8eRbQpKgMSO+Y13ySvXYyofHL
w4/9QEkYalk37xPkVtAYw8P1NhNfNj1YWp1u729B7oUrr/Qp33NbfJSNmjSbylbsU4pI2WPLJnVf
ZeFDCRjze8f+HjXJ9IvBYusuKVz/ZaxRugqp6Z/1Ipg2YtBS1IF7nH7Rmt9Yudvu2ckp/UuA/0eF
c1SqnAKE3kBVjNp26MYQEei5STL85BLt/pfQHFeQhFxYse+ubgMhSeTLd30Ygp/nzhPTqPbYECQI
vus5wktN6awizX0GucNfNjemzueMGpS5usVCbzq4kWIc03ZoHiszQSzQUa4ngQrxdzYVch7XOqSF
dsoOMRadcyeMprC7xq+HuOOYBySenZVfQRGVk/p5ZqQrQcfCFzrCSD4CfIIanByAethvmkdAQPkR
+bzg1Mxxy9eIk9vzEUGhSHWd107ez/G0Vr8bqXY/dqwTyGZTuMC37ZHt0Hx8bXq9AOSNGnFZxto1
NtncHck1HvI5BJIhO7C7erud1AQVIoG/X9S7XiD3u3OJ9CMfI+6bTtKsJlVvj95E7xqK23od9Tia
yS72wNnFRf7tNvcWt8asXqeKgsERv+n7dEJIbTI7kAyR7i6CwUpxx8O2Opm+qohgLJU2jY/OmDDB
+vlU+OcJVrTMC8v/h4wI25vfkkbmzFqF/cs2QxPwrNln/J4SyWvMaBuc1H4I10bei//4YTAq7cC2
pBOIlVpiU6bNC1XnWWzBLMAFh1O+Keb/eesoMwXCOvstH5TWWTkmvyz4qnlQxgJfw1xtyIL7qQ+t
o5ZGCMBXsbPLouhrgh4sCv3Vppj8LzHK3M9JVw4PxZhRPqUnm77bJaJNf3YwzlODKbyQAp5JUtCG
sPRoKWgxvSABxT62qnayq5Zk4EXu3tmRQyUysZR7YxqVVZGo0acJwyQ/SKPvmhq+xShmvuQiNHCi
jm2QX84hhUexKPpIvYSRaaPQbYT3Xg3SxEwnKl3IibxoWTGreQ2QYxJQvVGLd4LeY/sWdJ35qLQ0
bFJA5aY26kjkaeh2ySkFZy57cppTQ1VKCl56rG3z8ToNg0b2A4FupJfcqfGpEJGycRtAjThfn0UF
Bg0JXA3RK3e6TCWapCjmeUsnHfKv3qm3kfnVUrSDp6Rg+dPE4vTLIvJyXYH9r6zl6mHW1P/zXyBP
Pn5pbNvVLNKMyDfBgf+4IbQjEDxo//vfgeRrS3DHSLgg2/Fg+KuY1DUw4w4vn6kpL8IZQfJ6dbMy
oiF9Vou0OdhsHygUR8PeKBO+AZPp7bmfKHvWojAi0FVelnnn7W8D8kjG5DzZ/RC7nfth4K8m32Ks
MBG3H+wdGrFoaYamdSzMGBCV5XibGEtBZDNL8P2mYr6NdvvkGr35R9VjeVsb/rc2SDWq4r4BUmeu
H1pzTbGvVAeS0twPWCJQB56j10MZFQ16wDo14Ov0eaKMu3o/AO9DNrePRLQtSb6gp58WZzcykmUa
G+6bkzfnUcu9H8j4bzS8EXepK7CAhnlzSvR2WiEHVZMdTOk26aTfyUMUQs8RRlJgmpgnQ6MnkLJJ
sSfhK5/yaLCozMTuoTH4rU15GqzqHFsML1LjB9yL4we1aFRirAoqhH8fjE6JHxxc2DZxaJcLGZPz
TMQxtinlgNn0+Oe5vVMq96Dh324hc+hSzAoNRLhNa6lX1P6YHrE9jY2XuMIPZhBiLxvToPLgJbDn
yMLY19htVMbqsK3+epg6po5XDdK0t1PkEQyLmsxUbXyZkr46CNf/YSYDrsm4lyEs5YIZ9sNnbfL7
J9xkV2lkKY+FqsCtdQ1/oTUBHCPb3HoQSz7ZU2qt8aVJduhWqU88XL7JCSRvfxRQSZ9cZHh2JnYY
60Ix2Iy3cP+KXvvqen6ERZ/bnzEiKQ48faalHEg2fgZ2ftJTlOINAQF38o/xmAXHUYC9RgZM3/W1
7p9YGgdPpddcwjxQjyUpvyctV9xtZHcBjCoGZdMp1QUypXqUvduM0kAIT5715zXkDJI33vUaTeSb
d72OGD0cQYqaDmaU99fDKNecewUDF3xlbofDBSkdBclAI1iVVqu8eoBclmzjrK0ROApy5UbGUpWn
gRwV1bBUbEd5CuJMeezTdkNVTnntMgTi/um29ftdy1Z50Fm4LjqqBQGAfe3vjzovQJaBpEv2I9bd
7pKTX7/rI6/+WsTBvourMbiLT/CZqwAfxe4QNbb+AvAc1EikHILEmdJFaEDQ8YokX8unmxMnxj16
aAmGhlnurqOmH9eTHVOOxkvhH8o7xlzT+mU7bKuWIRxLsyAxqbZhzVv/Xzn1iuYrdp7YxjffUPao
DpAeRQuyw/sZV5tr3w0DxEVLLP2GqMkxH5wnOcgQHocJ+SmMOp27IDCCy6ROAiUA7rTylCbW4IHk
E6awVR+dSxPV6qwCeomAcXSWMdmIxBVIdFMrlAPWPGpXoGY7Z/LAY/79ByZzrr/9xSQSLNN0haUh
s8Hn9vtfPCZp6U5i8CAERccSYvvrMM56ZY7xVhtFu8t6H5CnYZhvEZXNu64r2UKRInhGPhpd9sJ8
Qz0ypDJnOFhm0/Ww90yMurqgT6s82Jb/dD27yOy12QTBRl4bQO5DrR4hD2O19TkcphokO/UHlf8I
jkjz4bWPkPL1KCblna6tYqz3Td4qMBjRistznEXP6MgtaguwQ9RavAmz3cUOFkt3Qxc7+zCx7WsT
DTXuSLLfI1+xnApgfl2qYGA+P+8x9YNB2jhvphbUa7SPh52bF9UTd43vckLF/ezOVhXncZoSG9OB
Kl7Xg1u/J5azMEM3RkQniNfxwE2dcov+gj6dus7qwlipnfi1a44CuoOhPKW26R8jLQyO8kg2QcEG
G8Wcdv1hIMTU8h+KvOL3lLzJ79Vgl29QRXIMG3HiefwXSQUNWKXqUnn93tVOBeg6bPGFRrpvSFUg
dOH4aLgNDYZH2EMhYUZ1Y3yUA5AcV5Euxus0v+69XeAnAC0BO7iaukMXCq3KB+TE0MOsAnevtulr
lzvegzn13sOoIR5m+VgSdUlO5l8Fg4c5RgTzdj5DTpztD3lEWXt5hozDmZyvKgOZbzryqrInz5BX
TTWqd7erBGNlUISHwSrnwSGDlAKvdca1aXEDful6OPflkWz6GfGGYAibOHkIAXKpVpBwwIRl67//
EWpSLuf3XyGpPsq6JNPREiFh+PvHgPxkEhehpX+nBjfXhsr4nFbJowupHFNOPz7LpiPzfo5CI1rk
hYMCxjwg58qjqrGNVa/B2PwwMEDf3nXB+PYhPg5VfCr6pw/heH513Y8OTT4G2EnTkzNkU+NJf0fV
Vbm++m0ApyiMq1p4q7/E5jdYK9BQ9AYLtg8DWe3HR58d3S1+ezFFKzZOpil7OSjjodlQhnSqZCMV
9qcZIARmGMOEa//joZzgIfeT3H08/OW0wMhLDf3BDxeb+w02QUsBbnXZVoONrG7ioDLDkZ0udOCL
Rytqn8LBf4Ii7RzKnJqW07coJAYwLbElCJyDHBEkXg+yi9seENwe9HscOdSjMUV8qXXt0+TW/iM5
N0BhuQ1JVJnU9yR164XWxdoB1G32jEjtXsZJH0TrvnGKbRqE2rsuHke9q94EebldoVXKUs76i6ui
3TFdiwLfhv/t/8j/apci5vrY719cF66DOit38Qzhfvb7FzfKcw3ipJ5+J83DJyw8/FTbVneOcV+t
gfPHe9nLI+zLl4GeJityzNA55im/jPTRdvCATMtQM6qhujQx02PRbfbL2+Rh8t3rnLqI08MYeXeQ
KtuN2nPf0uN2E2KJeNKm3nmg6seKz7YXrp25DzKUNVl9b1o4tpsZ5gP63BSTgFkVIR0sY3Je3Djt
ghJmu5GxPgGEyApk51SZtae2au3l0a2RMUqXcOe5Zd3JAVsvQVR/mHPr/jIM/3Hcwoi+n6gJf7z+
f3y526XKmkfiiMvgX7wzF8vG+4T/0X4CAXrI7UzBvJijMKxfu9hS0JL/LY5/2c8Zcq5RseZ3c3Ne
jJE5v53/YV4PFHxRwbVdfhjI0WNA92y+au1n7dLh3aKB/mdQXnGuwKLIbZ+C1jL3XtwD+abGsJ/c
vV/HVY2CMXE56OAbVN2lRoiV2Dzvdgb5xgfPU8fNLXQ77TrX3ITeE/ls9eDwXlZoZPSvjW69G3Oy
Px7EsiGz8kV0+H2RNilRDDXdy+Anq0o45WdnxHcgGSv2VG1pH4LatlBY8cS7S2pKJjpEEmDrHqjJ
06D38Ra/ISwHo2CJmKMH4W3aFo5dvCp17Z+LpHlPqXG/Rn5cHNoSY0HZpQRp79JZfew6N231TdVO
0SqeJ/eg3+xDCoB6EUDiuBhDVO3w7po2haWET31OEj+zExuPhPfIGWpqCBpFGCWcHp0SDd8uwnq4
io35id5Oj4UJMkZA3tzKmBXV0wWnmOsJMkR5o11jMgajGk3cR3klzzce3CIPjnJGB0172ZPUW/le
2S+gfJIXHyvknq93vMEaUPNFJmU7aiXJC+6UspGjtzvjbSDm2WLpZOJvoV5e5HZDvb3SLSZna39e
3ttqO/nc9ifMY5AFAvotn+vX/vxwH8EobnzNO95Ct8e/9herATnvtjj4cLnbufwLsG6RfXM2Wfr7
xYIxrwV+u+XijWSBxBWq7lhUFj9AFowKOpAbxfU3E+NDHSWDQ1J4+rotox8DMER1bZV1cbge+u6n
plDse+6U6jdfwSyCuzjCMoaKYbrl7mswpEcWuOYyrZD4r+Iy2NstHEa9Ft1xGgz3ea6DgxnDcVXL
sm2HPNtqsAP8o8z2S+HV4pLkfvLgu/47af2Hv/9b5xrox79VQ3MALxhTUzWE6X5/vKAr4uiDrmbf
RDTAPIsG8ehBEp/iQFxkDwijvsnIXKB4P+JDlIocNDGbMTma9gIgC+CAO89FgjguI3DmOKWgT1N6
e3lUGP0ZEBOJqDlOxVMgdjwfysYa66WYRhWxbMujKCG8+1Lpqn0TN+qmy5vmHIQg65HDTp6dAKmh
1sUCqa0yVONrNNcRnAr9gy9oyKQqe3kkY5OpR2BIvc0tdJsm57Zx59d3MqhU87VCdKf8MSxfWIRZ
axuSwHqKSuUVtX1EoU2vvpdd09A+KTiLnGVP1dFknppXd1CNS1tOD6zHou3ff0xXnbvfv5NAEoQO
5py1LYCHD5+TByZ3KCpL+RoqVrFpM+WzkXTIhM2NZw0JBZrowtt0SeuEqXoM1WyLMWf2EFpR9lC1
fnqOrRTV3hJn9cbzxSV0FuhswU1u2y9Wr3hneS1tviCAN0oJZnW6vYYV8pk6LLjk9WRcCasXX4Mo
EevTQwtDiI8fNZ3Ws7R9HjXTOvGE/phEabAIkSb70jfaNkV8/Q+QhpssEc4XvRdAFC3XfxqjqYFe
mXl7NbZhqVcwGk2Rn27lIHMqeauGFv9aIqoEYl+WcZAlohGG/jHRIDDd6kp/nhS2jYp1CSegTGlQ
9qPqhAtZe5xfpQkwF14UI2o+t1ewlPICaw8T3TJvHlOYuscqrE5hrDaPMsSPYlyVAbbSsqt1UGBJ
o/jDrBxniwNgtR8o1ecXjObdWaDsqedX9VYJeFjtwNMP/XLxVgbtsevc6GnAQOhc9YgoFHO8Swek
5Ecn2WEVNaLvD9OQzF2+N8dkLZpeOd6aQBU/u1UzvHhxR479KdA7Y08e+2eje6axT1oLypXn1+YO
JuRSxuSUEYeyfYCnwyZW2TlXUd5+Ag9ld8YntSnHY1rCEJVdRSmGNWhLsRZVaHyqeEACI878089z
cr80HzV0jTdBH5QnaNDQV/gzvtXiOKmF+hkC710vlO7QVfg4iZHNvhrhyTda0PGQgYEI1IwvgB+2
KTWXzwbVl5VixOkub8PwLQKGIOfDukB2PipMFlicDpVgPvk9M7iHksj9R+VSDXnED/dKfnW2JbNW
LhYO1yrUL1t5C2hwlWKH8NWp2dEYqJaetbkpp2BYNKkarWWsb4uKYqKqbyuH58RtXuAU/d5LvEPZ
G83eIRWC9MCgbfyxdT91GF5EnT59iSAnL3u0XA5m7o33xphhiKVXl8wSPJAysUOgsL7IUGNG7qaz
aqQF/ozJAQti66Qm3dHzOLOsXJTgU/ztLFVna5QawC4oF/R7LXBMCs/gSGTX9wtYs6Ia+/31UEaF
qHUPXRnm/xItcOJLomjYyYFmHr3Ons92K0DmuOKIfWdiFGcqXvEEkTfc1rFDrm/M1Ee/AoyeTaAt
rcge11GdBwfZIOkXHMYiKxcUMrLlLSaPnHn0P8YMCAh7DwGVP2fJqdTIxoWjdi4ElVqlBNnaK0Up
1QgGOlI+rfB0wMRsVrx5KyOKZo1iEBCVOTTiF3FW0mlpzD0ZqpHkhIWHeV+oe9FFt3se+2zLjLwe
30tMKLemb6AJVIjxHbkWdLm98tlLYvzGAmjzchofDFxlJw5P2BgYj12Fd9Z8OmiYflWNtr+TXbyA
HZzT3q0Imx0wvS5OcfvIqqEzj0Hw3MxNh9k26J6naySYYW7JUEDyqaxznKXFPrCavT60FR8BDUDa
adbfiu4nqJxPdeCr91Wk1cBFGQ0mhBAKdSx2ioOxzhj54QmYCtroQ5JvGpwMHvUJyS82rN7XHmvk
sDG9H0KUn6hpV5/6ureW6nxSGSg10GKBtJoftngWVzEbJXmIZpZ9f23g8ZgLeWionrcpIlzOyWGX
xlK3TIcqlLv1zSZWN4WfIRCnpFtZ28k6Ko4Ieo1Qsij8oD3W7wDA3Dugcj6xiEDCcHKToxc40xMJ
zVM2b+R9L8Mhq1GGpTk5Eeykyb4ESGcdoAHtZA//Cfsijxw1B+ydi5OThFQlnGEdqyNqgPKeiw5N
t2308F3ed63Mc38OyH46DWglFTqyJv+6Sct4aBmPfTtYdyn+ITyj0A8J3Lx/sHMwln4FmzFxKfQ2
aL6+m7n4bsdq8W1A4aNzUg/pjP5BiacOBUI6oum8k2ycUqSHyBMr1e4sCPbzAB7C3gkhs7dwMihm
ywGldfVTAVDezVz14I0TDcIbB9l1MEtrwTbQr2pRb0u7wPJwnjeHrqOyz89DvZ4i5/EVu8hLDTW8
xSrJl1oQmYspUrsn2Wik5oF9PYqcCpQXlcmyF3G1kWPgpPNjoXUvstd6WfdUVtFXC5oCHChSgIVj
eWfZuGVUYyuCnNct1opYOaPeh7BXLQ63uB3b8x6u+8ErKWddLdmBcS9HZnOwtLUMyslq1oFDjrJT
bOfNDiBI8jYa7raxUmpfpFgvbRt9leEIxdZNnDbtWnY7vuh3ETezs8jAAruNspTxxsHdgyp6vESc
PXmLsdFYzBjctaP5bPtErn3OFUjZecGNIBtG94JLDZAyvBm+eDFleOA7/gPYJ2ALRu/xfrt+bY4d
fFAP8LZs8EUxwC7/2R+UKYNrWvrLbo6BamfYj4p2H+NwsdcKO9m1CcqAZaRkF9vF7L2ulPA7Ymb2
0AzfqPEOuEeF7TmPakFlFSVESLL265AOD3ImMN/XqHdhbmvjuFYSD5NcQPy/X8t3zJjUcnGx+0nb
94lmo9w9HyJhg+qfPBzMcFNgUblTkY7fi+5ba/PJ1K7odrYvypcy1ZqlgCOw7SjzvKhe2Kx6niBr
lq3VSz46/CMDHKrkqAsFejN5+DbLUdup4l0tMnMhu3XKLc3UkGmW3aBTs0PbsU6R3YwPzE5M8ehP
JUq0WRf8cNHSQcG2xvfJI3UBZ+tz5OFJEmpO9jTVtbKyPM3jt9Hl94oT+NAEFzoeSUlsn8qxCFa9
m+vPZtZod41djF/qRt23laF8jnVzR4XAfxZ14FwmY1xRMIjwqFPid0/U6VHHcuE5V2dZxBahjRw9
+x0l2HGfWzxhRrQg50aj3nc9kt1Ws9NDPze3KYqH362Guw+ABX9ca1m0UoF37mVDHrjZm/gwFXeN
IyjvoH2+USoTpjfb57Nscpyid13WfLmF5NGEwz2GOrm2VdK0WYamMX5OdfcMECd+buyw3Mu4P8cj
VTkr8fg0dIDSeyA7aEHgCyY9Skiv5id5pNpVfkq68efoOHdlTI66uB1iAVlNb2YdFMDWVetkiKE+
YrWEH09Rl187SCtTIdJ3JOaqda2n3c4qSv2pMPwv+sQKGLjoNnCb6pSPUXWSR/qsqckmGx9ZnY0I
6g8MyxFHoDhUQ5vndkzsNiBPHmsLaQx7zDZyQMauV7D08MlmibYx9frg8hgDoRuewddRsy4d49od
a7+/dj0S13dCKQ59NXjYrlfjvin6kvyIHV+mouvJx6q8dbbLCLQM7aVu7GgZa6FFgTQyXjIHM+Cg
haxd/d5VKtGvoaoVh/SL5+R8icvUeFb1PHzvDKzr0gxEsTkbZQ1lY+7zRK33LqLqm8RRiwfgGsYC
U1vSwQjLbfjlJufONV+zMFN3xtyToRD1jHOCy/JCtFG1zvAaNfm3MJwGcblyEFJHK7Y8OoiEPuKL
OG0a9NzXQJrb9yBNgJOJ9lkLO/tQqLgZ6mnZvcP7UOBhhMMx1MX01Ojm0U2d9h1ntnQ9hDrgkfl0
8Dt3SpdFiFtFG1m4J0HhYJlL3V42dpC51yM5kMsK/22OmcDUzqwSKcDWfNLNCCuqrvmU8Pvcp8Ct
Fp4ZNJ8iA/JSj0LJdZSPEsupsrcPclTN6kVmpM6zifzTJSvB9UWjesxVD1eeJPeQsqujYy6o5s49
GZJNhkjaIIyzCVDwghtpsYsT96LGGbIxOj64uCDVr3oKsXrWPd3LbqIPX5qxt06yl3n6VlXL6FH2
cCT17aF9UlMB87Ysl0YhxKEee3GYK1YdAjkcyr5swh7d3bKqk9Vtohz40G3tHIHzuvjlereLfJj7
V9dsSiqCat8GrEMS69zqfggvKmzuQhIrMUbcmbMIzQiSSfxpFK343iBliFNJCN+2rM9lmCjvtWtV
i8kw/Md+/rZ2PeTPMSnIQ6OXsUbrJd56A1lfPEDR0SwoTlfcRT77VnSufKV4lvEwCH/GMy05WyyH
HvXuS5OGwaWcpcOKYqi+ov54sqPBf7W8msV6xh6sHp3xtSL/ICcoAsZtiPHjOcQV7iBwN+b34ddf
MxjnA9i0z6kizFUVOfm9FiT9IxxLDMjna2M7993X0+Jp8GtjZ7Z2sq75jr9P0F7kBOhi3mJopoLS
nGmfCgNQdTaf2ScmjPewv6PQN3PSwIJLQLhsJP5bQsXl0W3gw7wPXTm5DPGJdsSA+sEMML9d4MP1
bq+hs6AHmTcVyxBlx7WVj8O2LsfmHZW8vGvjz7UwgMAmfEyR5sSfSfJgnWqP5EKNCURDWa7ktDRv
Di5JlGdPJOF9ZiCTEjZjtR96u9qHalzvb91ujsWO0s7ebRzK/nXin6fcYkUOOTyPK2/5V5ODpgq3
lQUzdmb8hbHBt0B3tee2jr4FhZUdzblXjY6FKoY1bfF1QVMA805kkvImtRcyocS/x1paIsSx9c+M
koPTOVanwTXJBLUT/8g6/HTNIN1OuPYjxd+jOhWcVLR+l/ykAwjr6oJ6Vxuwd5x+Hs0xBYr6H6aB
m184ugfMMNiWzI3s3prcB/jeaD9ukQ+zJnOwFthL4ofDdrGo8voxnrdII1gi4HxNey+7WqOYLC5j
d+n2WfYsKicDd6W8I6Tg3JXGhHZQnmhHBWmtpZK72XtSVvdB7Inv42C/GsLvXzNfWCuzqnUUGm3c
QcJSXdYJMm99kSr3up2C0PYQbMsMoZyF2f1sBmx17np2LRskc/2LHEBouDmr7Vp2xggC7J09Vv2a
pN19jcts1vgV+lRq/ENr7ovATf7oQkjCqkOtR8FsAHj7hLW3Ot5XU59uJqcvHoEm4nrHA/prMiTM
4CTWSJemcMWbWpvR0s2s8dwKgOTGYK60sFoHnlsvA2VqvuIeLxHPYYkc05CW4UnMqD4NWs6YT/mD
qcCx081M/9pMyjloYu9Fa0JzY6km61ckUl5Mx3usM1F8HmzrBXvv/NGOu+xRtWeT6NLAjnzuygGl
qtE86DpcBQgpdkotm7JYY3xitwwKQCu+a3H9qUo9yC523awN1x/uMeWYzmwNh0UUDtk3M987U1x+
RyKWkq2rxQ+Jp5T4UYT1BiGt9DloohA/B6bUo9gYjda/Q+UQS7+0vcPk6s6h53G3bNHjfre6dCtf
l4Q4X1TWqI+FVYkVZuf9aRDTzyYH7LRP/Q46xb/irjNEJJMiEP4l2yZU7P81+TZn7CkXYLOL6kBs
PYSeGm2ioQxeWeqpy2IIMBeQXad2FknAHyG7kxahR+wluNbPo1ZsqEi6qe6eZBrdhmp/qcXVUY6i
U/9GQhrvoC4OX9kGn4rBbi/XC1F29lMfFbD5RM0Qd17fpA/tOCAUPj+8U0BnfQxFXj60ZaztI2qI
lTjeQjIOSK4vySY3iJiw4YtgMlRtsAGu+UVrOuCj5ZggPZZM3wAOT9tWrdNzXvJDKTF2fsWVOMKv
pHa/j5Rc9TEHwlEa9aklk/w5zCyE9KeyfURUi42gAtRWeH22d0lebGB7Nw9k1VV8imN8TifHWwpv
BNlSgrVGWCV6lI3bJjsVXNDp2gtr8rRC2Ykpia8THMWaNkbUtQu7wSiw1e+xzR2OsvH0JoGjO/dH
962bovVU+95r7tnBvse8eGHGk/sa6qO71jM7WOtz1+09e8HXy93J0cpAFDMznZM81Uo6JJ5Il5H4
KB6NxLpOEk6hHwojxup4vgQ2xck2SzP//3J2Xsut60q3fiJWMYdb5Rxsy2HesGZkzplPfz5CXtba
8+z/r1PnBkU0GpBkSyTQPXqMpVwjfaCzNRk7HWF4tF+V1ZBbxbLn7kQle2UrnAqD6iCHGVVpYihz
MqjfJn9N/AuSIVcWXkwtfMVG6Kw0NkLqWnIVvczw6vN/2mXYLw32fvhCDdkJX9gKqrsbmNV/rSHs
wtQjwwELaX1D13UpDkNksdRl25BRttQkeOvH+G5HHB3epiwrt85k/09/YW/LLHsp4ZGTTM3dN3CU
7sWVmgAvV2NqdaSIYHk/SOMmK6D9uH9vpy+vAanGYeygHp16tmU7F/GVLd1dTYZvW+SFVJJe6d7+
x+2dGFBr43deKT77ov/YTz62gk3UKcSeEfaozHeCJt0HEfB2g/4LLBJT1w+6M/FRNkJxqB69ilSP
sGsRrFtyOfJsk830pWWfX3Le8FTtJvlJQJGbTnVJIksfkSp9K93WuCLhFZ1QGeYgMNlNm40cR/Oc
gBbiFmrWmog0OO6Orx6B7q+6jUqhsjyOhnojgK7sN6SLq8IBOhV6iNqPPJTL1dipEGpOtsQy1OUY
IjKrFOiWl6V6KfvSeA5jGIEgQS/W/HmNZ4LmMvyoMH16uaQ/C5evCT3gRo7KIYBFR05eerVajqoV
XNWpF5XcE7MkfAklWOSqytpBgUHYLq1795RYiUuZUXLpDTXbkfXfpXFc71tEu9k/1MdhAqeJRp0O
XpFhvbtdW22FKZwOaP7UmAS15uAfIxI0pPCk0UUdQfKQ4U6zBgIztz/euyJWqEf5MchNdSd65ahy
Q7UhKSRPuGYT5D6LBoDjm9abBWUFjvs8Rsq4ZPNuLcup27jsWHT4/PSotqA+y/MVu6vhInwROHDm
4dhI99W0YIo7W8gfkGaVnjW1VZ/Hn30nQyooIcoL12PQ7vq6MxAMckyYoV5TUCh/ZJdaFceo3z0/
9xZWav4yg0pHmwhOOkjra5IYunmSlbC6QpEHf5Df3E1p2nIenzzqvrZOYlC4TSbbVXbUduQbToAA
yigHtg+WmfnlAsKCZ7mUsw0bGsjO1Qn2IIbvnoUyjote06r5v2YKJ8PzfkUd3KE9YbWnstKuia4P
76PMUZ/wUbsSXeoFvsXcvC5VMN69lJqYml0DOw84KE4Nexq+jCP6yA9b6qX+lgxpQRljrcPsEcNJ
Ca9y2IdsS7sq2LsIf+xFVzRjBrs5aAlkE7KcrbAwKrHk+ytxGYFIMefiUsxEqYCw86aGY3UT+231
5BU+9be61f4CKMSF2v6QYxkwQKlV59ptup2n8HhyOxOgXSt9IzXR/lJDdedGyjWJZXmXeEmDkldr
kEIPyPZDuOcfidWxoWqb8aJ1cgdnQardWioYktiQL0Yqa7eeHjwc8kWMdVTciDEoD+9jeRkp97H/
e54YUyZE8Nc83YG9Cno8f15FcJ1rfUpGDZLXLZjrbs1jIH/ONAd9sAncY8LDrxMTDM16iaqH/qMD
JTQbmkS9SGOZ7buoyJYKCPZvBXuzfNR+NN70L5eJZbRtEJ0AXaITPw0oCKHAPRh9Kzt+NGXla4gW
13xBCyhbxdrQppx7yBNefYWwidop2QZtBOkApAfWFk83dmGRGKiVt59XvZlNUo3+RsuSCQYzuTxG
xdVjmq+jLUIdRHhiuz7rC8189yx1WOdR1K97J3bf+0RBE1pPvvOYguRNSSJY6srxhT/TxeTGB9WM
G0OWMrYvbukD1YoaeeUMUvsihVFP5BzBHzHayhX1iIQjtBRpEmJg0H82WvRkUF77Qp08gWBZR6Xt
a6UKaqxVNnXxn1GeVu5LN2oOieNoc6+FdCoX3crinz81rW1qcJBNl3fH6SqSwleFb9Ja2B9NMXpX
sGeU2uflK7f96k85xRyobPjFlrdF2MmJX3IT5XfDb/JD1QfyXg/CcJ5L/Skqrf7aWslw7eOSLRFA
AWESDdRHc9WvmrPoEcHur/dRMQFingrACywyX2uUDrfvuOh3jzUC3R72jl++ClPCreSk5B0goakU
GLi2tW+ncuF6ah7dRPLeAhm5Ek9UFIsBUO5yvdKn6mHRF00VuRHFSsVcLPD3qv/qh4H3VKg6DIGd
kWwUILULxZLkVyhU6qVZK+3a9WrldWLaB3rTG7tiVOLtMAXXPRWkkg/V0CpO/eTmW864hqNRWfhm
Gt/CtFC3pl+iK9DJ8a01Iv9gplo5u3d9qpQQvLuJXiGBZXWKEgmQiZWyDOFOF1ePRgpsUiSiH5LL
Qh598qy8ptiHNQR5Qd4oS1NqXlwHGuLEq7tbUIXVruztaC66oWnE+1RN4UtD6+eW+VAxuJCk3p2t
XrIPLSTZs9g0uhvqJ8YRSomf6dRLCXecwnB4FWN1EWtnJ8gvYtnIc7XL4Pl7MRbrgXEtLGklxrI8
t55ceAvFmJPyxKvT32Ko1/3opnA38sJgmIfRJrUS/UX4pQPcTSURUfHaVqcvSLPbsOhCZKw1Znpz
u2EbQWd7ATuf3Ua/fpPh3D6JMRsik5ka9tFBDPIzT+aJU4YoVzFTsqAt0dlRb0Q3a4kTpH0vr2Bg
JO+f2/t0kvDJ/7MZhkUrd8pBmMemzIlQ6+OnW6gQh4XCYdF4gVpBAcx8OZTwGetx3MRqef3sioli
XMyGqE9eub6O9GIOP0NudvKO7QAxJx7ZQHrQsT9oiK5M2ovFonY1h3/VZOwg/QeFKZzsAFyxPBJc
7NTx+GjG3pOPaqjHOxB+W6hSQURNHsIeDcS/qQN3ynU36v5MGFM0SIbZw4n4ebBElWra0Eh/2hx0
GylfcKsTRWTWm/FBNL4HTLq9VyuJ1m7q5D6UFOkTlDYTH8eXj7iUpDA5WPyxM2voz5E1tHM18HIU
wcPqNSh4uveO4RGPoVuqxRMCYOFF9BBSX4xaOzyze+GokUHLW0DVUMLk5KokyINR0qY7ln6FNnhY
DUHiLUInROGKrU66QIUkW0U637l5YpFp92TyZve+UjpnP7HHQ6Kr+lWsY+c8wFPtMk7rZWFQnwx0
TcSQMFF+NO6GqP4jTHf7GMNZ4uvVXLwJYWuRfl7Yrdcs/VbJVorT6eyauEdGo1edYYRDlcHVjvV0
4CqnRtglKCh8RdaOwlUvus6Y8Ze62x5uYtaXr7AnyIccFJXvfZMHwzfXhdBAyeT3HqnYTd849Sqk
tk/YPdcc3+1yrDeGjBAD0kzBjI2Kf4CjqpvXRaGvm6SFks5KUIdUNr5d61dhYYeibohzSvCgOaiI
haksk1Myqq3kWe2TDojvonD+v48CCKIUB1WcuZjsJ9HvFmDtwmyG6LXpi22fJupVa+KIwkKTMg5u
FAoCLzf/uzBWgd08l61F8oUJaU+4IjPrvRgz2e+fHWl4E2Me4dqjigbfrKkD9clujVdvLH+pbta+
hIVnPufmqkL3uJ6z3E1CFOmoT2NmXFlzO8rqjXBtbW1cQ1ZScbNgNBld5/C1jjpUYp0wYr/aBZQO
V4p61qaTUTGdlvJUe1bCTjuKnifXxILqvltKGYclJ3DL0+QvBrPJX66Mv/2J33ZLMehqY3myBv1s
JT6gpRhhx9Hu7Z2ZG5Djd7n+xENKf4KuwIBg1UGtq/SNp1RRvfOQBxsxKNx8pdcXlUc4/jHL6J4z
SreuYo6aaw1ErYMBOS0rCq9eKZ8g3AqPoudKmb2zpxfWJ4+/Xlh0vTA8RGVwM81WOZcGslly5Luv
0KX8cUpt/O1rL5mkxVReU3msoGn6ge4TEmGjBviIx8yqKI1xH2UugTWJQ1AGQvIaWANSHJZtvLpI
83qwXBVFnzxXU1N6HRUYEgiZNIuTZ8dmI6EGxkH0hIdVVNYMxvx6K2Y5bRIeysH5YemWkbFsxpE5
KhqQWla3pRo4n6mRH51au1e3idWeQUT0MjIqUxtAcnlU5A/hcTdRiBidRL8gywQyTt4rk0nYzZHD
SRoiJShnTXvONDRHES4uPsZKKxeFrAy7qtLct658seEZ/Bg72UXla9KuDaKCGCR8vYSEKm6h0IEL
Mq5sYuRCy1Ce+aOfb4VNUxQCvhyDGtt7orgte3IJwoLuyNqZGBNeOUQPlCkUR6NrtbM2NUZqtPPO
qMOVsFVKpJ0hk9DOlm9dObiou4ep0Br9FChXtWJfMBPTc6Di/OCTOb9oCkx+jXBEQn9LI9nQjM/E
ZdYWXGa6B/MYp6P5w6nqm0938r0GO9B/ulBBbnsys1vdDX9y3/jdQ9ZD3HMcocX3A37BWftMwa9F
Ol92v6emtYZ8T/pjIC8seXLxYzBNbZbUifE8+BAgjpJlHkKtUnYBfEoTrNqDd7xExcADp2UstL6y
Pvw4sVdKaPRrZepKJO9gSTLebM21tmGreGjtkWTPfCgp4tHVNkYsaW+Ol94ouDMuap+GLyPZVWGu
Ij/cS37az0XX01xnkbSJ/r9O0vIIAc2xBL1FcDpX/B+mb6iLvK41fg2Dd/ZSyNNrbVIDkj90GVRN
qxvGU1G4kLxjLhUqiYeyrOC9i4v3dKJBzvvOJMHcB6+T/odw61WVMKKFml9sJzvU0/wPQjEweIAT
WsX54H1og39xOzB5ErfRM2F8lDcmO2w3yoIfxhTc9PyPYlx1oZG/+6listEYwwWM1S5HF11Zgrc8
IHTrPrecGI+togYQbpLdLjtCQEOrhbCeltELj5e9SHOXgd9Crlsba5Ecp9oLPvJgeK1Bve+HvPQW
wk2jFoYqsDI96zB5XIfBeBfLFlmULKFAAso0vUqztBu3+KgQ595aZh0uRWa9Hd0PMtsdsc+q4o46
FjOx6JhLAVIYtb6thh9GK4fDTIFPFZ1hbZOTm8zWvmr7m5QKoMNokEeImtpZy7WvU9aAxu6pbilh
6MNuT3BVgYv4bsuCYw2zdTb1DL1tV+yHo61kDtK+zCEprrrEeQmQfj0bTnwQvUjTx5eJ82Qastuu
2WdZUk9hC2prKFg7ZCV5+qChms9VdNRW4sx/T2znZ94a0i/XreYkK9C6rNno2F05/KTuGOnhoDNe
4Y6BwjZG26WU+3bZBX35PEr9AJVWAeXE1G2p0704sr8YFDhM57oGWjOlYGHpa657ylW7hWVtH3Ej
fwr6jk6XFItIg+RAjEl+3h99vaBkkUG/ivCIlF+RM0SHiJKCFa9LUktIkracL8Yi0c95Iyt3EJja
F39SeUjgDyCpZrHBXQhwmNL2q5RD/5tSVvlG0w0wb71mfpQZIdeq+s6vuF/GPsXV3Fr/qK4/UMle
TPIB8B0tKm3gDowqn6QgiyEayjcAZIpLHLnMBtPaFVPz9/i/XB/ztbppP+cLo5h+Hy7h9/dQTrva
DXGjPo/a75YMLMSSs4mYwC7glgCo7Z+hc/S/q16qzopWd17KgvpnkDDymfC4snaoH4WBraz2Ulj5
kw5TvCsTw71COdWufUSmEA2t3auwdc2kwD4W2qpFXGlGBQPfQzgbV2k+FusGyPP7UJrf7ayILiUl
DM9poq19bhCcVtFpiUYTJDL3PXPZ9ASJQDE0B1etOvs4oFi/cSBqNxDTJEhbuE81IImN7KM/De5G
QjKc31DOvummRQpMr+h5k1tzy7cx73s06IzoaExdyZFmhZ0FNyh/gJi21pMw1yjMbqN80tdir/DG
M94FlK+1GzFqO8YfilSdkxgUJtFFdXOvU/9+6/tu3DhdhORg1ygfRMSOkJwazyoikOjYVy9Rb1uz
TG7DCeTAi6tKuGqyHkrcqQvGrtyUbhpRmkmXwgRph5Ym4Whwizfo0b2T4hPXl4wP+HbfZGMwXqoq
VVdgxbJlxR8AxakJSWvBltlWkvFik5w46Wg2x13lzNS661dSqR0aA9KZdkJ4phDUAPANo/0wgURh
k/K2Y4wolBgVfmEdwKxMiEz0ukGdJLCAXNqFcwUknO/A2ZkXHygA39uq/6k0BceLNPnm6qG/ZG/P
9ka15VOTG+pceOSwyklZ+LMmajWvbPLx7giqwyoRxR4daJuqxpp10ngyi+DgllX6boWKD1osanaG
5ibvnW7POx5Dt8Yy21OX++QQ+EO8t7HhLtmJqmutHMqZ7xEfgfTLm40KEJes9ZdIf/rfAxViCkvX
pFMIsnPX5zxm+P0bL6qneDMoTvMrKrnhJtEk6eh0ymcjx8WTASfH9mGvQV7Gel9vhxRyf43v2Ic0
ZucGjPMfN4kWpSnHP9OAiJ5ZAnaiBjFatQ3nRLmXu7058sKymphPda6i1QVxyw8LgYhQNYY/mufu
kPWTv1VqVs7lwXMOhhF6CPiV0ORSbPwaaGm4g5pnmItu6ZvmGswKWbppVI3gp/AT11iBTytfSdwi
1oe08GaYRk2VgJGpFwR3plE2Q1Txoml4kghOvI5gXrMij65ipRwxKjOruhdgOsPLgGSgmKNqarpx
88w8N33/HUBX88e1t7pcV79JBiezPlLym0k5zbIa9PSYKAT3DT9J1wNx3qsMXHI++Eb2PbLLDTV6
9Z+kMLYdgZZvoe+V8zQoxyuaMpQ4S0m9S3N/OOpylEF30ag3bUrV2pRu/jabOfu/+g+3gF+JGcmv
dRxbgAmcjG8cFeIxpaiIybIjMhwQwGporQzYbicYf7uT0hdAo0qwLay63MNWUxHTGtByRCo0Kvei
EUOPrqkGgKpseMv+NSeNqapQCkfa8PjITjDlZqcKzMlCKbt2AVMlxNh+BIRNDCuVjUbp10jAmY4d
Oz5ilKqWm8NJou63mc2z+N4YmcfuqKtXRReDV50GEAAAmJFW6geEWe62Ed0yDG1YCAGsTi6yMSIR
ErloVbVKsCcjjoCWuBw8Zboc02qdue3pPoIWS7BvW7fwV+LyX/6+fYaJ17w6erUKiI68jbKWHskp
AimbukHtVRtN4+aguK33JjeqhryaN27EKE9qtHGhtT6KUZLqMHdJ8rMxFMXztGRfK9KrWDJoxnom
umLJjuzXQnQ9tjf3JUUXroS1oRfWht+gvKtqolUe5ViQlMmoU3/ZxFVnuePO6Mo+uY8I418+/83G
hmVTOfWRDI9Oaf2tzhPKo7XWvjSeZV9sarliMxsPD7ve9+osQa56Izw439qXeEIl1kRiyVD9MxUV
FDgiTJiThV+/06GBP3J/jtad39jHcrpS7PDzStg4Kn2O/uX330YBJdj39bLYO7qwuUaRau3qnnpC
mIiokLUdXUf4b7rU9ZFdh7i8OwhfknnqzLfb6j5V2EoxX1z+axLpEmuXK0a9GHwroVBAKjdBC1AX
1UbvMiaeR82GwrayBKZTpA7Jx6+BIbK8E8XkqKLg9rA7iJ0tuV8AtydUbc/EcK2rR1DF3f7hJ4Vq
sKuC4b03DGtbu468siaBJHUSQmoNPYUqbeqPyMvtAjlz9eVjXM9TxoWrMN797311UnonR0n9EiKK
oXxO7XT87mVmuZTjtN75QdA9q0r9LuxuiZDSMPQVOl0oWC1i1fOuSaVIl9SGQY0ve70oK1Ni2+Fr
1YbUowxbXQ/p7FjU5h6U5d1bTGFz6Zyj/EV0yP0xqzOklUOK6yhsotFisMVAeLmryD7qyOgCEzyd
qmRnXZXqBHkih19WKu3aLqI01RturpbU11xWi2ucR696ng/vMAjATrgq/Fy+1TfkBNpb5bYa12rU
tjeBdf68NjWIJxNvPFOmbc9DM1NXnZarnK+gTQKy9LvUGuugBnH/EpQgNH2Z01MQuv0LW11v07AD
X4hRqcriYzU6P8RgXGgKW6Q9uIQYxfOxXCmad9aGFkSjXjhH0SQNSe6Z4Q71upWccHbvP8bFlVU0
G1mPEXprInjEaylwF3lKdNUJ83ZvtMQqUEqVmr3oW5NRXP1ls2MV8isik2zENAg1VB28j43oWt1a
3rlBOOneGBZ0wX04Fqu/BigYgPWpsOXZY4D4nndO9DQ88n2Z/2UXa7p+9jzAXLEVvd5UO7JqBJKn
2iBR7TOiv7k19IxarX/KfoTd4JBGKdqjkAifrYbfw3S/sqkeeiwnbGLNL19h+mt11ff2illUG70f
Ea9XAqgrDLfZOFES5lQiNANpOrSFty1ymVzSF1cpTKkzLQ4Oqp9z97Fc7QShlX7S1dGDUWdYKK2U
n8zBhYhYCVJlEUphCuh+GtXZP3RodFUjXxSwyny6cgjeBpWvUaq3yVJ0U9fIFlCZFFtww+GbpoS/
1QnaJAYj44lfCZLdBsAbEoyXQpGCN7CMzs5Ef2ounLy+KLldFSroBtbnZ40mvW5Xe+Hc++4RldPu
apsm+TS+E8JcJUYJLa0Z3N+Uiky2JH27Qx/y9KOIzOgiIA3sUaorFip44ssD6QAG/S9LpnyEURtd
AAtXd7zE/7zO/XUq4/2xRtdTLEa58q5JBzAFBJr9fSm7gzkHQA80bGqobKwX6Rhzn0jzhnJFqQnR
a0O5TVzVwjiOqJpFau1zcpucxHhQqfWn/91LTIgSMuoQfwHN/WsRMXyfFFp+dEAyjRPRPnKaat02
zgsBXmnv671RHsVl0KUeFVYYB36Q3DQoagDtZ7Vg7Ch05HsQuERDQlfaB0RHZll66p1fte2GiymM
mKMkQtJRpB//e1JSDAEI+ExPSpq/qrsy3elOD10IBaqFOqFJS87nd1Kye/9ruJI7qTt9dfsAnuqZ
YCpTYAOqFnHUz7vCiPa9Etbe+sFrVmvD/QVCgyzL6at7XwE+nx7ymKSjqHPsrsqHaRjaVTSlqTbH
UPeB2/vcvVofAebAQp6rTRvtmlaxfo0QmVrHkivPHzaHe/CiiiwSr9NSYiCzkEceVDKMDxtqJe9O
NCJAMq0k7NxXFxX4ccqImKkpWXiRLPRRp9cTptLWU9KzzZOYE1oU3La1ug04Y1G8n/eA+7hfta7T
skMtwlkKYUfDC3chrVwaJLsmh8H1FlIeol84TcyFk7h0PRKPSmhXy8dGrJx2cY/u/8OG7X93qaKq
ngHoQjCz5eAzgm/wGq88u8CZYRueGrO7eIPR7xoe8wbANGxFZr0SgdW3omdFZXlONaU4W07xqzcK
UNVfJuExqEhFNjD6bgYDKuIIwaUjLKsIvPjt8BaPlFP2jVs/9V1iLuNcco9O3SobXaninQqB86Gy
R2+tZXV5kXSjW4RJkNzGseDQ3Br2a9z07V5qZPBRJEhsYJo0XtInh7zYK2ngHFTXYxCq4M9B4aGq
Q3jQVX8mczCWYyO8ZFNiMQxC62Sb7VL0RCNxF9jFWv2rHbwonFvoI61zB0FBKozNRWXG+q7yKDb3
kL1b68Nov7RSyaE1Vfe1AaaQlPbFCU6WYUSQIdJEPI2vNdS9iW3VZ9G72z1nx1lQOpCAGKdau+qb
awbGTnjIcRxfbciXkSXujI1uebI3p0ADSEJV+uvH6nICEWiXkjh/2LIqlpajFicLsYxYsCkaZBxD
hU80vSljahDuqrc5Aniz+1twZI29gam8ICI1eHMTZoqjX7frx3tuTC29ZIRP//PTdf0AgUwCaH56
28IdHvb7p3uYvj7h4x2Euk1KJPTMzf0lU44bAFXYPjxeM7QsODNTMnCPV20DyV1SCvf5CcWCZZB+
fsL7XytA0Pr+6e5rq4bHfodPJ7zF+uITVtCIPd5kN33CpL7//+5/li6nCDzqPz+dmI0e2k7ybFBR
0x9CzM6S9FuolsbusbxF2hFBMSlEbd0rnsEdTfWucn7METF+IlX2XKmW80HxDYxzqQvAUnGLt0xB
hdGUEtTdHH3pjEgJ1FZ25sZkPKcqETl/dLnLBBFZz1hXD5KifReDoikAY2iGM9z9y5ai+ZoAKLqx
TO9CvznYefTr4e8oxA955rPhtOVFo0ns9YqJpj3p+0UV2sqT72XqE4xSB7uvpWM49YbC6nY+EurE
mOgKN9OFsp7dtg8rJDa39qGjsKE8ntYQjVrn/TJprfxfNjeqVg4Ksef7qwxhRczfVWfiZcSsWg9Q
BTHzZCe6vTJUJ8DN956Y1SOWuijMAnLOr/fro/IYjIp9EaYQwocNZBLZ/PF+4Qz/k8lxhbInbzCu
Q/9oqdX9nQqTYhrEQfvIJ9v3z4fUPiKvbe5/EsD++VoOE2D82rfeOWpump4qSaGAdfCCs7gy4oTS
qa7MN6Jrod+szwoVBEKg1+HiL28nkvttSbXjYwHhIRpewUWU8f4KD7MZIRjmfL3CYyAums9XyShC
gT+e/ZDcwpEso60ElJnQNpuOlWpIGiX1XrRlOw+Z9ej0e7LONun2sjg5DlIJvezXVw10wYJ8jvki
+TYSplravxtV58+UXht+hBn6gnbr/nFGcjWp37MnbMkqszXzZrGtsj+R/Z+WrvyuLU9699GAhS+r
SW8qdT2LBLbRK6VLHE01TT7xdpU1atbW3pJae4uIcbntJb65WmYJGRZ2Xor7kx/XcACqlTczlOBp
Fbb8tdYmWzHSa85UcZSSS0b1LxkOd6ulObOeB8ESREXKv6Dmv5zOg6om3i8p8apR2J7Mi3RKZyvX
NKr0pwL+oXVQ5dugVAJipo53lh3wIOCLJegY23geqUl9HCtTfgrl6ibstofsVDiW6IIDUaOmUluk
uSV9gGdVVo7qmiSSmd53x0xtoKDtdH/LT0NZCjMnxH1X9PJLeDVGH3XCmRnXUKE61Fmu2CYShCTj
i/x6r8f7qsprapSny1GFtcI2lF2neBnxRX8R2G2+HIc0uTkm6bOmRxzBtsz4lkvIKpgZ+A7RbRtK
rsJM/iN6o1TbMKQ7RzETzhfjCZb0OUzBPIunxk43IEvqF9HponwNc3t9FXOTcLzpXiCfRI9PAi+v
64cH4Rp3gAAbQvVbwgfSS8L5c8tPIZdnel4FxOpptF4J5rKVassxCD5tY0I9FwzXFUBhg7CfcAx7
9Z/hydFsxnznDhl44y97bkyBhlaOuJGOrxFqK8Cqi/itlRB2dmqe/KKr5cQ8tVBHEhKQ1ht7gFfZ
KMIL5erja2MshJOSOvFZy1u+x6xgqyH1TKbCTmCaEtuI97qSC0pgGh0Ubo6dNdpHMTqS/waH5N0G
0FVXQ6tPZR0nb7piB/uxDkrC8UzK2hFJRTAWKzHJyGUJlG/A4QGFlT3s/e7KmyomRRMKXR4nQIcn
niR7hFEDS0h0FCqY0SvL55Cw1hA16rWJtBLu4SBaZvyFV2KwG2z3TJ7x3hOmsum8eRoP/ISm6Q4p
7b1Soyes9TkJSGhBb1LjhRwTWIlAsLMNKS4AwfwHcfIfMDsA+wmmMnHdyi+RXhhr0x2nmrkeEkCJ
RzZK49VUWe3MoPbOv1cW5VPKlEZXGsSigC79NN1JjzDJ5Fvum6RadFUlkK07mw6GqK0jjROeJA+W
MKtmtyrmaMaXsvtJfG1xX6lIo23etfr3SKdSwaQw/LmpiXrVcZAcNTkjc4d28yaQLffsW1q2sJUo
eQtM6VdiWcbvuL/e10H06iohtfLRGF0N+KqVrg6sDwt3HFFp6uPbiKzVS4AexEtboQQVWdTPTaaw
0pFJDxuQ1dNg0STFKiOcvhSj3BujQ6t3QESn0Rx24Zd6/1iLfNwU1Yrqgxi3nElo1+JLJn2kTtO+
DG2yKKAzfkNLSwF+EaCSOHW13LBWpt8UEFnX1RsnMaScop7yCTGauCsSH+2z4iblE6VVd3NvJv4+
zSZ09OQVZ/zmKB/p14PcGHuUreOZbkjdceKnWMiV3811c+yPwiYaoAj9MZ6aMazNBZJOuEwzOohs
B7CrjIi+KkNY+hgWNjEKHRzoqdTcy1UczptudE+V6VnHOrP6+aCN9ndCcDuvd8fXfETAIXOrYk1N
ZvDu6SPaErH9XaKgeZGqI1o7rRJeUtI3lPWq1vc0HN4UxCc8Mhsz3007cI1dcHk0Vu0eKzY6e4oZ
C3sW2U60HSUTmdjJLw6sT2cvgINYl9MjsueZOzMJ1c0Ko674/Ys+p4tVkfDnCYx0uFQQmu3GDiiP
qA5oh/hnOcKsJCoHanpAenzYnKgqGJzgp2w2AfKspnqbxurJ8/9jnlhFN/qtrZTBWR4pFZAqEvGu
ETlPvtE5T3YFfMQ2oefDMsgEfaDJqRdiTNhMu171Tj2eRS82omhTdTCX+YjApXPTrS6Q1vbHcFos
c1V7NaIiFaiG+eSjsQLpfcLBRKvNJzUb7WtsAXNhTFgq00BMlXr2BSqjsDaGUbjUKAA5KqCy7bIM
52EYla9Kln5eCRtlVs3z0OdzMBTBN6f7o5lZ+W7lZrq1KHBbCrPrBXvHanSSvdytkI6ByiDpgm/h
KP+kZL+9+lGTnQZtsGbCv0o1qCIyqzs5mpxcXVX/LeyGk6OdWRUmtDX8zhy7OAg799Ya7syk2Yao
Mb+HOsn56e1InRSvYyjY1qLLuzO+3h0i7v0ym94FDDP7orE+313LVmreqe6qgkUlRJT4d2EpZyKy
2fsYZsbCjHr56NZOsS+QkVl1XRDdxhaIAnGa7DfV4POo7vVzo6nJotE1F6pLDxGQ6erRIIQ9rM02
Ojhm82+78NVl/dXT/w9r57Xkts507StiFXM4VY4jTfb4hGVvj5lz5tV/DyHbnHdq7zfU/5+giEYD
1GgkEehevZbtP7etflQQBv7i9gU8ZGnknwuloTxedrO1mrjWa6/GFzewlR+hlj2AikteNY8/qysz
6RhqY3eGnYLKUd2v3sDK7z220T8UN/+KNJf+LJdSurFzgu9aUMt3nTcGE2mm+zWSvLVwhQ4JRScn
r54yqr83rd54B5lS9gvsUf1SVQa+xIPeQsU9uKDaRt3aa6Gz44ARCbKg1zEt60U3DvFXIw++50nl
fieScJdB0PFeqONa5mffXzjtGdKTLFw0JvQ3VIwsKP3Y6FlSvju+fEVMrfmutcH72PrGTjKdbiOj
PPLoAt7L8kfoIrLHtiw4gA6ushG2dtTLC4VjuzTrspsHdIXe0ol1whgozA1Z8OCnoXPJAwMU83RF
JX61auIsWNc2dCJrH8Yx/gPOsVRJSvN45dxoFNHDbbR2qUsK7TpYRxbkRaS7G9b5PeVm4129TRHr
+0qmrMM+qDexjcJyKMXSxbU79RgPAOUiLyu/teEL+GPre1w27hLqbeXMP8w86zkl5eU00Ax/JdQh
fwvNLlx7JecAcwCikssd9GpRaH0f9ZyKjMb/kndRuwnsUN5LuSE/2KGPZNTk0bfmk0YN5nOQ6t4O
flAb8J5ZPjeJ8igcoCRC7jcsgJxVVblVpUDlLSBfBBQTeF31xQKTvZPiJN+UCMFYTeS/wH+v7mPd
6dZ2LxtfzaFZBVY6vLplr+9sFd0QYS/l73UfxG8Ncm7bBvjRVnEC82ucJMZXzSai0MeytS2aLn4b
4u9iLKLGecO5WNsh2TK+Dlq1EnbF4KAaVolKzKv3Xwgo78QtiO9Yq0AKtpoZS8vS8JE64yxxFFf5
1J1tYmASMf7s0umOTj1Fo68+ze1B2h9gdUfREoo/0ZQhOOUiyLUPtjTpsgsvItySKUCL6I9zPA3A
1m/DOm38+GRXa0pufa8+f7K7XpaeGxD/bWQOy4qq5WXXda+pUZX3xVS5aMPhc/xjouq9ukec5mYi
y1YSRKIqVuJY6+uDsspR1Lv3MkNb18g9X0CAOptc0/Ozw0lvR1Vsf5Rr/p+kxd29Zzr5Mcn8dlfB
8nk2XBh16igngyGh4hfBhXz1wwpOALf0HhOlhSE2ZDMaqvIdMIDsUpqavDGV1l2kqeFysL69F/Kw
gyOBk6lpphdhE1du7BgHKoPuRE9zQg8qo8QvzhUJqSDu0svNFpYJEoKJHK/8YZAfKQb3DvWIGnXi
6kPBWc9fAoDu7sWoEdfFygqQBxVdLbK7Uz5k37MykR8rvWzuIFs8xZ4La68aBmR0DcSHp66uI3Wd
5qF7Gw26cas7kftA9tR7qtVmJbzskf1LqbOPl6lWBPgF18xgoH4eIK198ku9fgn0chkNGnTMFpHC
UW+bteg2dfSD2vjhaidtdJ9y9jTqGJCoo2vr3CxqeC+ZlKBWlZEx2ckZ+q6WaVQPpU0UWI+DczPR
jES1EZxbHv5iTDReV5frRvXLtWkqYwwQurnqhilvPRAk+zRwk4toFL2IVnJhIminZenNFtRjQrWS
56MCagJnnJyFTVxRwVnu5IYE52xzJd9dwfaiLEAe5uO6jXtyIxMHT+I0ySGkqGkb078yDzq7tmn4
gXKeHVVzfwbxgQeG/R4W7k+16eWXpJRGYEmVf6mzyt7Bjx7AtWjqd51C/W6u5cWLEiJmHVJA/Q6W
19A056dWhk/hU1rKOk+owbw1dWLBUNcm90WUIWn6r/Z2GvxkI7aB/kiziA3/Z2F4lXrngGemJEMe
1zrAgnM2agrYyPAdSaIBVpdhOIqrubEMJdkqUUMVNfJuztT47EOoepwuQ618alUyxLPQm7CrEnX6
wnZz/uMnRmfnvlSKdSzr7k6iGm2L2CqK4oSkX1VFkuAOlI19WHnBqx8l3wLTqS48uINXfcqCx9WL
51o9oeHkUUwZi0o9kDLslsIp5gQL8otqD6KwPFMGHhtjR2WR0VvasxnqyiqJhuoSK2q8U+QiAb+g
macijOONX/bKg0WR2LKjnOStG60HguwTkJ/tF0mrhUsle+CyDfF1rVxS7lg/6BVPkKRQ5JMCV+0h
tSVvNxbyeMn9dFgNCJm+dB2n5PwLvznJSTdyUgBh1S0IcMnRCnhrfPKmMimnoRRyIfqiAZIXgnBo
RjQao98jYg3hLnxuc0RflWBs7dq3odKTe3+ivlb6Ljv1aXERpnAygUAwzmFXb4VJNJ2uNhdiBQsx
Z7aLK3XixL7Z8Li5/lkfarDtbUE5IU6XRNXF9tPsJPzlMZA2rjFWALE0Z2sQ2DqORVgc6qxzCME3
/tmuNG0DJi66omRlrzi4DI/ZYNQkjLVieubmSBVp3spuqDvTI105wtgCiUEysYUoZR1thDFUUru4
XdoeDM0u0bThKA8qEDSF83TmNdVj28UgwXWXYHUiJ1u56SBG7HN9PyRlsU+nyGQII+NmdMr4mksi
lK16T7qcJUtTroov6Aj78IQSWmwhJqWaM2WrPGzd6RC1AFi4brsCqjE3s7aWPSyMCfDRFlJw4ACO
3tvUtfzGXVAvIZ3COGlf/rg1FuhCu6diJvO1X25uZbqIluHmsJqwi9XMyQ1cy0c3diEmOIExPkV1
XW6l2Ca5Hw3qY2Ca5b3PL7hZ+0axdFWKAloYCQ6lE6uPlpmqu8wzqOSfnG2kXh5TSnsmVz1PsqUC
1m0nXBW5jg+NBFxbdHWrRvDSKdRdZ5ESgjZIfkx8mDUNx4heco9TTzOq5pc6ZDPMv1/5Fo1QSfi1
8kNKW/ZcMUTbxCoWNmGucOGVW44ZiK6Cp1lXUVLcS1KlL6uGUvMybOFoahJChyQBvlFEfs78hrhF
aO+8MrN/kp97dvuweMsTI19aUqE/aKDkNjU8qmczjLR9MyTaDtG09k6sCNVPCimXC2t22/vfyozd
Kc+uKXZ8W7FIQO9MK+qtky+HiaRQBxa1F2ecvzsFfbKRESsOfkJoezR2PkWKYab3KXozQ7JO4B+C
pVvS8uQ+qPPsuWiK56zT1LvBbdNnXmUGuNEgIjMNjlIG1Z2tlQcxajVVCH+n0e7EKFmPAnYn10Sf
k7mEYY1NRay7r5o7MDQF+HctfrMD+WRMGiSmxfHEc50vqW5OdKNBc+eEFcDMVnE5ntcUhEVFu6g0
q34fN64n5e9lHPcARKDEkvPujdIO5+RK5a+mbqphHWextvg08KlrlhWnLYojhX0MMrhDHCQEk1F3
Tn5NGBrydQ6tocEJvwj6H+zIIGTuu58wH74gKO5/cRJ4gqkr6i5h3Bu7irocal3s/JKQEF5Bs21u
TX1wljzeeNunpqHA4GgqNjxyvYa8uDBmqKIiLD1EZKYNl+fXGCwC3dNPXVW5T67XTV8UtUaYkW7S
OuW6bAwkLyZnVALM7ajp0G1MXb9x4HFGDPm2lJU7zZ0vNc9i6sip+AHCo6U1uZp10y3Z+gSbmPME
dZHeGK3ymINnpkm99tok/PxUK84Nvb8Aktyj/BBAOmCs8mjo3uVceUzJMn5zW7NaqJbpvKDnNSzR
3E0e5UYO1hBPH53EgifQH+BsDcds34PEgflEkbJlXbYHtho2eHZGFUuPt5Jhx6ssctPHZGoGMgtk
Gu6FRXa9k2ONe5mhs++bzllVMmNEt5vyadl0kxUQoU5eifFyICKctfAVV417DonLLwu9txepLz9F
FtVXJpQM24H008Z003IpmIUEcVA4FcDWWT5JxwNrlccKRcRYfbF0/jw7Ui+iJxNCB3n9hKZqdVXg
HD6UWVquvNQy3oY2+2ElRnKfO5V0Bz00SW+j43uEzsMUjbwnm1x9T/zmh8F79sbDpUH7ElhAqDXB
EsbmK2rz3V1GEdM6sG2QxI6FZKbSVfvSo9zahW9yQDsHuR15PPFt+aqM/ECiA4L+W916G9MBYQnf
W/DD4R+jlZKyi5RQ2hEA/D6UEJsnOgTkBXzov2pZYIhM1dx61Qfd3SJ1km7NIm/ufTM/x+6gIsql
cfQvk7/kGmYXgs7+1QqL+07yw33fB+YREm8YIafGiC9e/i0r/NpbeB31olnQ/uzUjazJ2z4onC9+
5nbrWpPLo80B4uLxEpdhwyZLg8Fhg+q2finHxlt2xCKpFipCmKIdP1rUTWRR9ilfNKUZvymTxCrk
KenCtfKcT9SwyWT71Ydr97ttBzCrdBSc8UAJt2YJM4orG92rYwLXKnW//cszhm3pFSTuGu2pTXWH
Kj3p3jPTXa1DtjBYkI4Mkbqsa0Smu8S3txGc5Mesr/qdaUsHd8zStTI4xzGu2oVM0INATNNv2kAz
N5nbfPGttEbh3Q4WVToE3+FlutpGYb3nfHmgckYDFhr0jSPV9QHq14NDffMdDpOYORUKd+kALj0C
BtJ7fngvGgjKlKMUwUo/mSJJglYssY01uR3l3FmDcpa7/Etv59fCTInGZ+UT5ePxBWJn+TmTFAi8
FOtODfPqPBjltQuB8uRJGB4D5z2Um/QkQzrhhP2w9yzYVYD3Z/pJunMbKhV9M3nrQGVswaZDzTR1
pcG8TJGtB1Ntu7vGrClclwC16VIYrEq58Y+q05yVurHhrJ8QhxMw0Xe4YovwI8p9MFID9AXCLhqK
scDTCxfRd/zqK5v+FBbt4blHW+hSxOFzrWTVHYFWvkljR4avq9oX2U7DBUUWybYM2h82mZB7ZIK1
c99blDbqfrBkt5GduLoXg5DGd/dtbwFXHqPvhPXx6BRj2DtBlC9u/UC1+sVQqTGgurRd571dvBRa
2KwRhcy3omtqJo8fR4Ff1hupf3PyYdnVlIESZdPS4+3S4tR6dHUq/ZYTqOIYefoDqWBp6XeIEPrO
Ia2GazGExsVOQLV29Vp3tB+c64qFHNbfO91or2OdkHbKoPksg7ex5HsYSupyaMLqZ6c/drYFy0/k
O6eCNNMCFqp21UcUzzQhUuSB1Lg7hOIIOPF1viYweV7T6Yo09DVR44IiTkxisM0olOo6fitFV1b1
5E5Syu8RqJ4M3a+nMpJbnkHQQomuFXjjebAJlvGcewLz2T0kTbakDMJ8yjM5WQTABEic9x+11cap
G0caT13f/PZ30mrCQww4PB722sDd/yi4WTBlD0H8s3Bz+9AXcD/aDfo2VN0ku0Cnwor6TCqTS7jJ
OHIPGy3XistolxbFlnJDDMe7OnWR7TK26sfUJi/n8/Xf8QwhOZdBpQDh4XiBlDlbu0EgPzRjZC1j
vZOf8vi+LNmATnK9920bhrtWRxE+9Jz6MgRT8sWJyzfVTc9ywTc9invU1oEzEeXSlqaF5LrWGPqu
cUd5B1YaJfNMjWEHt4q9YrIa4O7pkdEVZKbZl1KwvFbl0ny38+RRGZAJqjJZRrZGWndGmP/klHfn
81v45rW8ws6PMiiagmZXDvWdzVdpG6l2t+0Ne7jKlu2t4IBWX2USlKqZhD9T80wmC+g4X+ar2dfW
m+XDc1q0SvVAgqnZFHGdgXUpwUYTxmLPVV2zSm+WaWVF34usX/pZGb/LfokIQhrEzybQwE0L9clx
HDVYWgywvL7TKeT0h7Na6/aT7TgKP9kbolzFt8A3KO+05eLg6p0FnrB7V7yIH0rbAopvVCZA+CY8
QkUcroncDHeJY+aL1jC+h0ruPVGKOOwUiFO3kJ46z5zRoYpMvb+gsQBAmCbDw5DoHWU/pbwp07Z5
hRf1IDwCsx6pWiM+p3ZVtm36aidbXryHE8LcK+QfTvwvI1J/tXmBesJZBRD5r5ueoPugBsMpJey7
6APHfTJ0nXBQ2R8m7EmnwRBc9KAF+zo+BwD1qKgp63VpIFPt8V6uTPQv9zxcpJcmHP2F3dqkv6fR
qrFRnDH0J1mGaZTEA5uimgdpCaRC09tu3zREr0dbSd+c2HrvQJpeCyfUr5nm/0CsPaUA2lnk4KiX
1PHBsODI5h4RqWHbt1H64KlT5Dprqr9MyLOSoFHeOeW8F3JgPRdQP60VJXqzhzJfkfd0rsnUgFmG
SZXc0c41JVWC36NSVmMJZsl3S+cqHB3HBJofksSebbnUm0R/+WGZVhFuMXGlq31b+7ZYbCKu01z6
tiPYLHn+2s7y9Cx5FQIEYwzxU6vFJ1AXXy0Ak+dAM9aZXz1CQR0s1VE9jZVz1BPiuJZjK+ccUffl
OPjKyqjrfufElbpHh2S45FMT7NKBkAsog2CXe06w0s1GfTUH+PTLvv9JMdzod5zYobV6Lom3L6ra
ydYdBEn8XMbeeCCDsPR1yUAoKtd28gCILS5MhViNZ+3cSEqXfOT5virxF99RoYGxEYHR5Hw4jRSr
LhONdHRoav2qMyIi9PJgUVLXNO0iqptHyIKSnbDNDVVhv10qW+3WndVpC3YjZ51UwatddYRhLD14
mdgoV21iaNfI8Z2NT3G2mxhbMlLjiQKjdOcZKN50agHjT1Cfu1JLHmFUYF+Nyh7YK73fC5uSAH2B
XRY4qGRfOQpY74pKGGqc5MjsB09jl4zaxDdZkoaDr2fjATw2745LBiOgqP/UgD1iIxh9kSrSDh1F
uOsWAuZdUvT2vYy8p2ypLYcelOapeyVWGnDG8YNmGXtJcAIznO6DkYCFDcxjVVijutJ8x4XcpXvw
iIY7hkkKfwwl81yDUHSpV7uXMi+7Zy89VTsjGzGa7Jo80LvPJkIAyJH7bPLiunxG5YsgeqQ/8fkx
wegsYXhPr3Yz6Qo3zxbFyFcin8mtKchLrwoYwtbD5CUGwqJy7+r8L9FB6FRekzCNVpZVjlcYppyF
ptQ9WRZtvN5ssmFu1djWwb/iIgY4LegXA4jkZMm7MFrKBgLutdSUp96xilPTxL+uYqgWYOiGhhHS
a0DKwud2yS8Rn6tYbjcxT8JzaaDuK8lGvk0Ux6WqkoaPgbNvaov4fTqejdLkAZCE93UhRXz9+Vlk
B2uhCAtDN8ImlJCUhnUvbLWdEWisoC0NbZVjUuWSpCOqC+pvO8ppusqK4a6BDugqw2yw1Fzfu/d5
1VtCczHZwg7WfG+82oCJTnzpqk5ZwSuo85h29aOTq8m2DvW31m+js9/+IAhe3sXNkG8c24UtJkCB
qHIh3RRXcCpDkyMu56a27vqiHwidIj/Sm7KJ0IQFX7UUv7mwonw1kLdYGLpUv/B7ryzr0PUeC7tE
qS0s3Ysp86EIIkh7guhoNmjzqo3Bo2XqiqaD1IMqSCfrs4UYUnvi1mm3krpYvWrVQyDImWQzRnuH
N/jG3SQTjttTFUb6YqSohFOvOoX6EHATBEuiKXyFbYFvNhvFk7UbgVNZN4iR9ir8QhOFk/Dr0LWC
L9o8RRk8AnnoxavGUvRDHVCv7wDmelJ8s3rgOL2Q+yR7gvlxDUxSup826m5TKa9a7BSnMgncW9fI
k2QZDl24gcAFjZW07aU14qXSNgam+1Dp2V+UToARS7vuwHctWHRkqu6NLAIv58Tj1nBcAFel9OKj
bfXQDclSb8rqyRuG8ilL7GsOmfBd7knlk6N1xrIdhoZfWLq2rbhbUhThyq3dOyPLu3ObD+5ditg6
/Jzhq5eE5T6Q/ZzCDS96NSNik8Qhg50YjaijBiNPqkyMuhLCVWkkPcq2Lj/w/NgJc2+16Sn2M5BN
HDQBSI7+Eq4J2E+0Kl5RD2E+G3EEgbcKdzgVVeZzUhH7Bmgmr+ypawyyss0zHu9SZBnPCVVKQEKV
eC3mqk7rbWH4bta3uQ3IYZ72Ggy/OLPDqzbZ6HrwpLFU1PYBpO3Uf4muikjlGmZ+eSOc0w5Mug7t
6G1U9qKU0I2fb29z+95dQfgjb4WzRjHFqvRt9zYam1Wzsiiz3wlnOegAPbVTGlbcd/SlpV7X0Rbc
6M6wnPbSeoO1SYIxP9nRMSNC94TaV6vI3dNUSfOUlP0L+TnnnMEssIPhAXZ9re8uTR3vKWl3jpYm
wcYibLXyrRipzLqZWq2L7nSQCq6cqwHUpal+JDtysDu7uwj/tAziFefnAPly1E2stGOLF5AnlsMY
gTpyF4nS/5XmRvstz30VmXDNuFCXHu4CeKNq0mHXxoieGxmpMNNJ1QMx9XYZOr33WhI63mjwHGzE
qFIh+1EXMeoi02imA+mrsvbqBbb20nyrisTbqX4GaXlH2C5MzHJVSUW5Bc3Mc8v2xuHgIFNhrEPD
+n0ZT5e6khTq8oPDh0s9UfJNNFV7ecaDO3Tei8mfR9HysJKgAXrR+LTduzFCRFNPMjr9EnrDg+iF
Y5rdFaDzRA+MlXHSUOhZBBNj+lhC8mT3PXzn06oIdGqbiV1rFZqSdhlc+VejS3tLouRwNrPhzw+x
C5hycprtsQ7noj8E5vLTQOaF8qJwk2E7OwsX4hGcdUy45v/czm05MBqlojwjTLChvnt4s0fTXY21
050GJZXPskq4q1EBDoackf0Bsolg8DNA6TTFJCskrmLNmHgwEIYdLRSFhE35cxVnU5K5RZ7204Bw
FqOw9iL6MS0qpqH568GjAJHFegREfVu1IrYM7ImkVLMAybyKhjE9ZFXwq6E2MD0Q+U4P4moemP3m
gU9+/4XLvDxwMwjvxfrzPNGdfeY7/Rcun5aa5/7jq/zHu82vYHb5tHzlSb9f/j/eaV5mdvm0zOzy
v70f/7jMv7+TmCbeD6Ud0Hf0gwdhml/G3P3HW/yjyzzw6S3/35ea/4xPS/3dK/3k8nd3+2T7//hK
/3Gpf/9Kbc8v2R1qGaK9A1u7YPoaiubf9D8MRZXPrJQc4W3Wrd/oUfaxf5vwYdrf3kEYxVK3Vf6T
/3zX+VXLHSo063nk40r/ab3/dH8OMxy9Oz1kdz7f8bbq5/fho/X/9b63O378S8Td62G8GkXXbua/
dn5Vn2xz9/ML/ccpYuDDS5+XECPx9C//ZBMD/4Xtv3D535eynRLq3FL7NkhGcGykdmJIBGx2jP80
YiQahuKgaldhFhZxVYkJs6/pluFRDJckkPZOjCyb1nkPmdboS68yqK2qDek+C2II1Or+iVMwRLZT
L86pJGzBt0zjYs4Y6OaB7PtPMS7sLjxRm7GEEUvYRFP1sGWYOiCwGrL9E3TRF0g94kthS/G+sx0E
nzvqfG0zujUwVMbnPIWBdPLSogglOTEaWBJwNk8+3WxiWI309xYAFZGzBmoZsVTu99Q556q8vjm6
sEquKiOw4Uk2qC/JRiR2ONmDw0RMdeNHaLna8N0Y1M93xUUnaEDePqS6Z+oOgVVcCiUuLorSaFtP
L4Cui9mtVg07twDZ8GG21TsAk9PmDXJBVhQTKzNHlsio7+e1xNJ+p1UENb3jbb0gKZpTmMbQ8v6+
pXBL+64/q2wsbm76yBHNUneOXPYUMaMX5E3q9jexeuiRKVH/IFzfyNRfjUO3Nfi/HQHleie/mrTs
XYNJwiimz8MFOBFHcvRD0jWgKuy8oOg0hekjs/Z5Yfm3jqMEDmiYyZ4Dx4XgiuDVbYYwztMka4yW
JD3q9Yc5N89qKNddnKTHzxNHZfD3TSjdf1pLdI3MPBPpNvZKZaBVHyO0Nsqddxc0iXcnrgB7eei2
lt7WBTJLXpvReUD4dc4YnUcqSyfXeeZtIa19sO0oJm4a6AfRjITODigj6wdxhWDasE+kZCEGkz9u
ouvqupdScMKMjOJoxGalRevIwMtQG/MhHmsK9a6VJOVOWFvE5NZgarWlGLiNTu7iqhtlQt6qdxK+
swcZJ3Mj5VB6gNf45TuPRor/iMiQSsD2Xwa1MdN3ump/m+0meEIVPq00I8vjylsxMt/MQcMQVF0H
hcn0qv+8rls3pVSPUkN7LV6EYXkq70iZwLBluwfRGFmGYv2tna1dZGLNqAkhWjj5JiBbEL4eUL4b
4076sIBe5AQM4i6WbgveJn1YsOzhepVgaFipMKMf9akJw7w5iq64mptPNur0oI3lILacB/6nBeZp
t3uovbPJoLZLOfiU/SnhiIgCsppcfdlPr6GRcroKEZQQA8TbIjSoEamdtCrhpbUPlAKM6UL0wZ7+
MlqG/4TQgrwRdtBjzmGeMfuWQthSLCPmzj6furnXU43h1PtRjt6kJiWTkRswuelh9BgAUNvbFkED
mU/Ya9FqO+FBAZfDmdvxr9YEY08zqutyMy6BVFlQ+E9wknaCkzQDoJ58zE1Sj9OlMNbTiLiafcSU
qt9YPfJNs6sw/103EBCVeaVYHu/cth7uR8e46nXSPRUcuA+5rpbroYzTb55ukFICYEXobIDkbUpB
yZH7pTAArkYF9GthXbsLqR72AmwsUMiiqSvbXRqGk6xnm4Atp1TVrRPwW0sxcIMnu44bbjWbj/4H
0LNXt9Ee5sXvN8eGKu4qgDEXgSv34BSOc+DkqqcLcSkauNgNIAQVmvY3a0kVdF+oxkabPSE7dZHh
nHzIGyETOzViul3UAQBLwgK5WfUwhqYQqsujVyObE1R3ZQ7vs7gSTT4kVNumOqgOt/o1EP25ij1A
DjA561vhLGsactCRDydqbVWXPo1fQtexIB+OgZxKMWpYf2whqayLGPCnq3+yJ336Ev9ZI2qfCFvm
p9rJozPc/9G5Ka1V5RD6hNTrl0kMjkU3gieplHwPCe1JHu2hWwifqgNBTd4TZfjUiagPnNZK2roK
tuIybox3O1Cz7QebuFX4M4cX/CSuJUKmfa8lEN3pziGZmt5UYKSc++IKnWB0Scxq99kutc7h72y9
4bsHCdEnNN0nn9uqwir6Yo5o2oHSk6UYKYpB3pFVbg1Tueq6n7/UxJt9GSC7Gfv6M1GP2mzyF89L
ZRTUO3D9cvaiICF/MTrzUcwIczs+lzmbxlwnWms2/NDolFwf/dR3j+Iq6fKvg2ebG9HrhsI9ehWQ
ZB7uv13CP1ezrQNmihqOi/rENDoP3CaLdcSKn25XU62zSutk4sT/l3mz86+5gYwKhRVsZD/ItsWo
e/eSXMJCXzjxF6J3b0avKz8R13YMndSv7YWPsRXVb04bkdIJW//BD21+M41QOpq1GR8/rdNA+nX0
uxK+Gz7EJ0WurH0n5cSfoB1Y1IjnnALkJYZzAyvgpg2BXoJFMMvXMJKcdQxb18IiUE7CNInWnZY3
p2ZqSNZ9bGabcFFkZR2VtrSf7WLC3BVuwpbmmrkbIwettn9Z0sjHj3eY52sh6Yg6Sa6uYVAIFSPu
YMFKvhXdWM6TOyeJ7wDYRvmySVGz8HzUtnythuerR4FL0YJ+AalWR+L8X5oMvV70Xg24vRdiKOwU
eKzFZe4lqMAWhNU+GN0iM9daF4Jyc6pmEyiRMpUc+I+iaXQIJNC6vxc9r4AAZ/boJrcOj8Aaf3uw
awL/qCDvrRRptSLt6J1LQZJU1DHbdjfr18IIdaZ/HgQhUjw5CeM/+8xzZp9qol0SA2GoeTsZrB4M
Qrn2DFdI5Cr5c1uhRPe783ukkAppk1IdRTHM9Lunedk6hMphKX4G51/FbIAZ158GZtvtd3Qa0AeX
QPr0syqaeal5YJ42LzU7Zwg2Ea9NUn7X6/GRWv9+YZNxP4wRejFqYnnkWikpii23KZYVXCV+oz70
0yDEGPayUUBmC99eMo1jUE16t5nWFqRVgqNdqsFFjAY5/5E0gcZcdC0y83e61x8RDpIfy2HdUh9T
gaQDsjDJnduZtnIb09+nCF2cEgsWLs5EebQSlxCLD9XCzkB2UoZabuoh7atFocm/XG/j81Rx1QUT
B8PAWUV0ibJTzdQDwouk7MGm2vjOrTXlaSDpudQiS9+DmlKe/NKyYbv3XBSnc6jCZL1bmlP21UDy
dW9oxV/FKNscVycbmEYPEFhT7scpDysa3VP0fVDXf4leM+VshW9A6c7f+k5rztPFlVhXyaRyD0tX
fOyjrqB+nf2Uwvtw0UsAM8LWKlRr1o7rbMcik+5y6nTXQ92iNtd7+bKvEuUwiiauADhlk5zgQhg+
DE3jGVwfBy9pf10Jlw/eWhR8STO53IHeKQ+qDLHkH7VBITkoulmQHUmL+EdhqoUqYZWQOjPldKLg
/61PKJxLk8o5qVeBHiNZ+GFGr+RHw7S8420BMTKvMqbQXa/+vIyhrUiUj168NIL8nVRq/kgGqniU
pPgruf72pE89RTb6HZBJpKwmj7xQi8csaFZQn49X4a8UI0LEPSVSYlAyzOperQndT9PFJNeNFQBH
aH3fbmDHyTlJDWr7tTxfdoRKFmbkZEfhDIpg3KsDlULi/ihEyPvBJi0JcbXVaq9NVWpnSwIeK7qW
B6nyWFOVI7qFY1ULWY+sc+pJ8uuvOW2raGcpgWfcLRztdZ7DJja8qipqfz6cloEVf0/A4FyyqSGF
qVx8NTHW/aReOtvEQKJn6CREqPyIrmiEi68Hjz3oxMNsElfUjPYmwZl5HXKH9sFNofz9c7ubp0qt
uds7YF2nlyCa3tJhUE/9bedK9dHg7JnDNqDWR7Uvd2bnDTtbqWvoaTHFqqlRtSL64lJYb3PEdLMi
iQgU9/9IO48mt5Vgzf4iRAAFv6Unm6a9urVBdMvAe49fPwdFXVFX776ZxWhRgcoypNgkUJWVeb6y
XgcT8c9tk//HgFwl5zMOlZ3WsoWQRdL5HlFXc71WFXE1ku7yq/nW8S/bNI9ordb9NVg2G3oithpx
+X9PbSauk6Lt+a9pC1JfdvoIvxEuSLKKUZx501q350lrINJp+fmb5rwARbZfAZ1VpzpCMtAekuwt
88Zi7fikl7PFBvRcqQs7V7WVO0fmIwWd3Zlz5Ka8kraJQHTCiucWWeS/r2QVTBrNrpmA5ennB2/e
71XWzEe41O29FqTdvdBMb9X3KN7cbJZa+qe68LbS1JN0CWV2RrrqozPspVEWEWCIrUVAx8y5bu9v
hfUUNV5+T3SmzVbRJIkzryuXgHtesIws9ZSaRLORYrqKwGvuCk6rX9uaT6iOTCSHZyVm8n/Jrvba
5s6Yq31DBCsZwt5RtlpO8NGP7niWQ4mAvaSVKO9lm2MU29awkkfZFirNggic5FlzNfelR34Ywotr
Kc8hpLx7Ajbru9wjInWupaANrletmyBCoHX1XjYMpl/du5XT7iBpsR6ZO98a2kDZq5rRInhBN9mX
ODZ/0/oEptz6ytkRkSvjILiOvrYFFeEYiq6tFd/3Nm4fwCFI/PwiC9VEGmpqENCVVQSNfzXURQ2a
RlX9za1zNrciOdGvgrgAPfd7lnjQ8osfCHfdtwUCQb8b5Aizx2sXKTYwJkPZWJC297yOtc80VGNm
OKU6C+ghy4VWsMRa3uq3ZoQLAV7K+tg05a42SF4O4mmbc/4P5cnv7j1d8H2br/T4FKEBeOFM+Zcl
8vJ+9vrwB5Id5oauaCoyGAgmxVu89pSEPP3IhRMIgHbfu419P84FWbmoAFd4xxIttO+D1LTvTc2z
t80Q24ubzdAU7UiG0500yaGyLxibRZOJgBhFZpONmu+H15e52W4v43ZkHHewae7cwO72JGaTnJ4U
0xeLJfcqNVr8kXPVgUZF2r7xMHRK/RQb9tZXxUSsSeffJUSYLkNZNex4nbR+vZOtYTl8RN58VE90
zkvJt1f2gq0C+J4NIaIVTF3WWrYByxFuZXWKSqIotcA9yapWEfGpZF8yPWjPPKmS6yD0WSAPQ2pY
y16FbiqLqiKeX1YzG2CnQHDbKPnaWkWO0gI4oH1d2NmWm67+xGEDd3JAAt9DC/w2QPxPGIHD0kbq
+/JXXwNOAFos9M0SVN5ZPq5I3nVXjTrpd91cyCtZhEhR3dll4JUw0GlRCLdadHrcANykGlf1o+42
0Zc+btzoucja5kuhtj+0Ntw4dlk+FL0qnklLJzyyqlkphoH+PBDtsfLN3tvK1tBgv49qiU4ABp1H
lL/vYo8wqXjuXOFDvCcF/CAb5fio/JY47IakJSiid79SIFzPvZUCsP8EWF41TXWV8FN7lAXJV6oZ
PPZmVzySzDnhS1KBXU5enCydhO1qZhiAUX/3b7p8qwemeRa2+OGlCJINvZZc+pw7JctJ6PhEI17a
uZANQ5ZZe39IXxqr/Mc0D8gypzhVVrS89m8t/xAF06mViNIZPi+vbkXzH7YxNf9f/W7Doojvf640
w8pI/JhYaQ/izmiQMTznnIo6EBCDKORVV3BOspD1v5qJBQ13Qegdpf06gxzyV7+b7Y8+BayODb+H
H5paChYZvPAfr3QbIq/+fjeZgW9oYFm3+F87yhlvc8t+eqCY65K7CqRuNAKWvQNVmm9tXGzMmS0t
66BNQoKHCWi82fpBR8Poj/o8sJVGOeZWVI4dHYqiVx4IHDSfujr7puRmf5Q1XK5iw97MXHV8b54Q
DtmFcT4cs9bRUMkhU2O0IoG+aSYu0iaLLjOBXDoiX8tqoUzE7pbdtMdny/e/rYJXoqFDMtS0Fq3A
PNsY7tie4rh2yVMJ/YMyk1+ZFMc1AULBVPnEoPvBRV6ZgqdNrrXQkf/dgMoY3mPP/CLt1pRGYCjm
Llrys+45SJJzpLkTAIcYBLc5xUJBltzQ68SybzVyYOB9SxAmuUubJL+zh+ghNMx0G/02SXtpVUGx
+PtyIKMdKx/0dbRs/6PT79mk7X+fsvDcf2ZvCn9LkJOz1no3O9VJ2AFaINOgIMdkEVpd8CMjzJMk
op/8Zd502FhfJi1vVp7mJJc8hyQI3E/sRqvULhZrtJXVtcWS1H2Xw4dmOgYG4dmbKiCVyK7tYfWH
UV7KQvcJUO8a3SNci5htYrvFdLw1jyDu20Xr8TGhm/xxawjBw6LEhualmuaPPG25HYMjlTUyJYy7
Op/eZU0WfWHMX5q+Wot6zB+lTQ0BwVSTw48bk4doNke14Vq2GbMJ/InYToreLm+2NG2cxdgRrH6b
aIg/PQ3t8uuspIMdSJOLFnIOactc2LJeMkQbaWNxFC5LETY7OCOXvBiR+EBm6bFzreEEN/MUzTXS
5MvHEQr/BmjatJJVWeDD/0GgfIR3km5JbboXjxNvOUiaGrKtt5ANumUFGJo84WEkksxDmnEoxCUh
Ot4opvDczDVpF4Fl3LF2OMiao04GUYpiLLc2klsLabwWtSounkAqTG8hzUlb0Kv62RijRZ1W0dpy
lfIcFians6B5d4mt6Wf+3w4Bz7b20lkcoKidEXwfC22ZAkMhmbszDpkR5h9BSeKqA5UK2JGirOOp
tI8GhJKDW6vG1sYpct+RD7kCwaJ+MfPwkxOu6qcdbVHU8DfcZ6qtTfbcfesKa5mXPjarbd1Fztr8
2DbuQbZaSgzxPhn5iqM1au1UYiH3CRI3K11U1pG0+R8gFQISKDQkvWfTrbjZLBjtu1xtyTenh7Qr
w1h0sKz/GUbu5v/PdP/1qtI2v0P2XWLtEylfzceXzVy088mrLEg2WkUE/B5vJtnDF6O2aYXKH3Tu
K21yvKySCPpIvLu5l7XbvGTJZLBAtjnpUoeWsPJZZjl9LruEZFH7Kyh791JzwjbWWbnLhRqes74h
+9fUrQe8QShPuR5wJXRIF8himF8Hs33qY77BylAvzZ4zTnb5d1e+6h+oVXk5uqlYV6VBqsxMVhW6
SSGv5kJ2mWY6azt7rcMp/TmJYrxwRwNzPQTdJ8kqh5K0yi8+cKMt+eXdrgy9CBkb9dPkO7bLHBv8
Tm7nrwMJSFvXmca1rNZD060Rasq2supNfbRSTT3ay6orZvgVQhd3I7fKVx+SFelGoLdKVVVO6D8T
15yBXytVR7wMWvarWs3+Vll1Y9cDRdb9apXV9L4w1qOv/uimyYX8aqmoDiUGsb5NFhMd3bODsTQU
S/jPrFKlU0+yJos0SGeQhfgR9XqWrgd7Lywc/bgNdNJhVP16NS/WSYwpew6BSDSTDYbIjGsrPzWD
FKW5d1KZYl2IHvbs72a3NPViJWe8Tktm7WLMPGXdIBWz7JIuP5hxik4gcrGrifjzT9UEwiDcr8rU
m+tJC8JDWznZkx7rn4h4ptvC94nTaf38JAvHG5pj71xkZazLsl3dGnXF15ZmhcTS0Jb9DqDhq5eV
JBO6lVi4wlbOzSwYwmmAf8kSaEumpv9hL8rMNxa9A3wybFr8BnSToyDQdvupQ+mS44vovRUwKi3T
+Wh6nwddXMCJ78jLaPumgxmRux9ggj60oqueDH2MDyyVtDWI5/4jZnmc6O6HgaeOk9pCJRZWaI/G
5PyQ49gH8Pgm7eRhIOOR84jW4LkbmlckmTo8GZqlfSWjFO1OQkT2cusoi5StUGAXPKbm3aQswpK0
T7UpEQjPbAfScDHZp8K1VnIT6kSzXFvmLzWvUS91HKmXvPbeq9DX9rImC9kYxd6iJzfudLPrQhjH
ttCnEqlKtXZfrUmfTpYXjotORVRwAjK3dsXgbGU1VcwXVJ2XqLGiiTFjawwtCvjURHCUV/EUpPVC
Xvq+E9eLW5PqNGxaKo3IcIb80fHXJbJ/C6OxXGiO03CM5sLHC5OtKr1/s3Or3coG1Lc8pE/C/Itl
ZGQcFlVQ87fuiR6Sl8GM3YlmUYv5gXO8FjPJ51q/dmo5ctPQ+gKINcdMy6joGp6bxvYzsNEYhUut
4CpGz3USu2bW7qkJl+epHum7JhXiRe28X62g76LD2KMMxzrBWZBL539OdrytIsP4CWF/X0ctTj4g
DWwfvb1V2/m9dOQnopwWqp8Fd7Lqa0GwLlXQZE5sv9TDhD5SPH21PKfYJM2A89G1q7fZnpdi/ErK
LFhWvsIc7yxLIqQOuTqEb4YTAzN26+d2hAKZht0PaXbSPtgW+rAw053FHu0AuRtS83xl/Ls6KkM/
yxfSfL28dg8It0I6HHju7zF/zXPtrSEvkC1uc/qu/WCTB7GtMrs/Kn7eI3iPlJXZa5cWLXMDMV9s
sjVWh/4oi7zKnpXBt7dxHVneSdpAgxBDI4pqIUcQZBLinp5nLbMp3mmc/xSIv6L1TU5SkfSb+Hcy
F39Ae1rIVjOM3vNabXdTowmyGuYRYdBwElRYIVl6vzvKLDCQPhYBZh9sY+MYtGXHgqZgEVI1HGJs
lSq2NgU8M2jXQlNXvt/8LApc+UpSohNI3guZFf+IvfN/Rfa97X81SAH4q20mZPzV4GQ2ya+3aWRv
qRJ/FY7/9/z/Nc3NdpWP/z0iMyGr8Nvl3YTzuwlneWjZ+/ZezUA8+kamLzSlLlf4GPJ7FMaye3u+
Ir6ABCbrIi2ymAJU5Kresv/o6ibNyH5odx3ye4ahHFNuY167liPl1IajducRX5Y0GWkXoHhhGriR
wyDaTJHpuwuN5+qpcPq1JqtyXFokOceZqrFRfdLGSfPr2mNIROjtnclXJ9/X5oY/ddtbg9u03V2N
0/H6Ngx1FgFTVgg52w8pbqfWxVEqzNJ5SGrXOBH3cpBt6mzKextQhz6yOpqrsqEp2n5daa67EhHr
8CU7OG9R0z6rQdvXPvxRLxbwnqOchbtC+4Caza2d2L9mD9XlZDvxzglb89yYecLzNeUIVKtVQnQg
G5yjyTDP8srxK33vN83TtZ8c4vfJ98zLpl3KPx3HNyNsfhK7ptbDhTXPKvvdpprjQke7yA/Xl9Rg
ZYRkZa36+bSx71qfFLyi2MkqWucIAZukIsmqk4L6qNonBAOcO/Ql7GvxV1U2SFvnRuGmGIMI8iCx
f3rUJwv0baoHNOaqhzDizMsoBBlf/VjxMVOQZ/KnTXbmKdiskh5ah6zKfnJsE7H2MHAwX8f+NV9d
B822qMnF1lA9vzPy7lfhtvZdz6KBFHhISyRT/dMwS5aXCCGA4zSjOq82sMthToAZLLXSX8kZ/riU
08ressWDIMIPDWmkSUU8CvFNJDGLFE34JnKPpEzjZOtN1NKLPlVX1zpZqM7x2mt0fQgWVvD5R4sp
B+XzeKjnbL/JE2QZnrBeMSpPuZvIKmR9RWHGhYIMM6d+AH2EdoiHIjyG5LlCn9cPUZpsfHycu8gm
rWoqSvPAma21843+UdF7sqyhIi/0qWs2bKDGrzFeBPJPxzfhw0TgG9JsqqS72jOrmq72PhV/2GX/
iXCSa38jaZUTqoogWQbwSX1ZnqtZXTeJ2R43xRgepll7t7eRFtAQ0NvUs9iuzsZlxy8qWMlWHzTr
0bNiHlDz2DIbrXtVCXft3BfpA+fg+N4rCNPpobY6fVFXUHtgwSHjYOofutYij+F3IThzgxRXUYtF
ErnxuQuL5AnFpUsJTfydMKtsY/m1AmDNLd5dMpnxHxUk+6HRzoE/qonpiRTN6gS6GgGhEhGg3qmu
Jt8KABRxkl+dtErBl5YSni07yz6yQVZlUdjksXs+ijx+MDNfbh3llTIjnfP+2216aZaT3Gx9EH5t
7fdkyKdNpde+tikni6RFhe3aCiHScsl9tGYZNTeZUVweh1bnLp66UbLBgZQu/scoYqmig+7qq+sk
cr5rJyPuvmiKXu0iPQrPt8LKiaLux+XNAh4pPMOxRCthCs1nXJL+XtpuXeRVXTjT0tM0ZXVr0EaH
YXhN/a3ZpeQdzi92NcrLvCKyA3rTSk+MP9+FbuOKa4v2w6ni/uB7Y3dwVftXIW2yKhtu1T+6RKWS
LP6o/55GmTxj6SGrtZStt8H/61z2/MJKUwQ7NJv3oD2mbTjYwaKaEVoNZH9QAE6xKhRXv8sCF/SW
RG3FQKNOMec7y9EMcfZ61aiicskYNeePMk7iTnYBPxBCVkKAyfcLczckts3qsVLe+17bkzkHjVsN
Bg6/Znb5bC+n8oceQ+oIo0Cci8Y41EG76ZXuENVm/hmkTs1TUldewsgoV0Ot9PeWaoZbG7bGnYP0
xLJNxgJpOwH8vmk+0tqOXvRCse9zEokzcG8vHucxz7l/kE2yAP1ASLNaoxtIb9YVD3VtLNDc/Vai
Ffwc64Lnp64sZc1EzOjZHviROXG7Gllrr2x9YSlh/OQHbfcUD2m0clKv2Sap1T2peR6duAO+ykZZ
DL731WG1eJQ1cBz2tjbI3YxU3EJLJnPmyVw7+DXZVCftFkfwaWwbDvymnDXMDPHpIGQTczJXIZ+s
7UZsywQaUBgqPQ/hf5R4pDCOltSAnU3iS28NZV18IPNig1jGC6CkAadMQ3wvI62IMryUTRrfyyCs
ua2ea7LNj6JLrSbqYmxYddhmU3BcGKsLYvWLRzs38kfW0iRLZFO2lVXZoOfkCUeRfZam2uyqo2js
52v/eZCvzHKpPpueZOyiZNkbzWfk+u2d7MJJhnNpJmt5G6CpzVLlJnmsNWMR2yyC4yLsTFDBibd3
U+USVb7CZonAzzOSZd057WvO/9WEpBUPlOdWt8lZQKOo2nqepvMhevWyNAOOyOaHaSJi2MYRsj9z
TRayMZ973Lr9321jhwrfUJPcGyvr3HKgE7KndsCNrMcode6GISgvaJSUS1Ra02//7x4pcwz/nqPV
SjRJ9NzflXHSPNWj8ubxHo/5XKuyNthN/aAtFcWon/R8aJ7i5E0YSfwoLSYaIygZmv1GtoWja5+N
AU6SXzcPSSQIay6NM3tTlLnTrvvseWQHphK9Nbarb2pXD/d5rFrnlpuB1TveXcVjriJdl8thcpW1
UxAAieq7Aw5zQmxpasTLCHrpWhWdJV7azrP/qN5aZef/Gpvh+9vBvE0n0Rxl4aqQD3jo5qAc/7HJ
K7WFeIEr2OMUJJsDPMcUWV0VsuTqamznaNKotXeppU+HqYCOLaHsLQpIPJPs506blN3YtYTqZyJ8
V0t9CfQz+CRwknCw0HkRdoREYkEMTtwBdtXDs9kr4hxDkCG5iZ/JMfWL9bXRihp7b/nql4CUBo56
vNe85hbhWlO77RCwWeXupD+XgVHfcfzRLWRVAAe/D+sYkZ5KaZe6/kUTRfsk2yoAC7FSBmdZ04qx
WDrnKeRWfg8Dx7kbYyVeEgCAvMhojaeunPQlckvBp63bG1ZK5peuKaCKCAhZ1qgEr8UsCDZ3kCPj
WZikGiA6yZEsrcPPqTQ32WibX/q+L7ZdvA580N8TEcPV97BE53BsNOXV6vrPyqzii6yp4rVuG/WF
kLr2gcO1U5LkKH+3HieZIvGXsiqyPt0SCmytidN7S8mP35eVlU1E2SvTriDqWiS4htS5MIMB5tTv
qyGFlMFmoN/IBlloRWJd+9kAP+6Ahi1v45OaQxTkj9oaAoQXbOwMFa3BadkZV2N8dltVcMdMtEdI
zf0yLmqHD33yF7VdGeC49GFZOH5+Z7Vl6VwvU6/I7zTHxAVtFxAZlW+tDp0bh1uO1NBAGPjIUyrX
e2Rx2qZ/Et6sGZ4a0bfE85a4HtufadTdG8Co3qeRH4yhl8V948bFrustfIRaKs56VKqrQOPAHmb3
hxw0OvsCCtEP2+zTRaBm1UvWIbRe2V63qHwUwDkf7CCK8purR6PaNbHVPuOTmLXGiG2XrVUe+Bzy
GN9ko5377hMfjGySBXLnr+h3uydZ063aWepOT8TZPDXo4v+cSzaWyuT8e64QwRND19yTMQ+Wc0Xi
2U9SYyXdbp3ZJqgbhc0vf90f9W5QnGXaQhyq57V1I2B/TPBgdrAizOdEi+xN2WXxupnX2l1Ugb5V
uAN3c1Ud9OmM15pzX2qKVoinIX6QA+VktlnsUfDoeebRjkBQSbZW6t7JuVR9+O9X8l8KP+TRo/ve
tfBFYxI6GsThpu3qdiFb3K781Syr1z5qWmt74jz2t8FRwc7Chx+00Ead22hFjNudsNA2I4yVs8CE
++ts8mbsuRpoY4gsE5fX3mlIcK2iRYcJRJ7qaO+mGhBm3LTepvfz8as+wZ76x9yWkHalWbX/0/yv
3nKSbPbp/au3NAdR9N3NYRsPqtPt2DmZ2xga/bMx+t86qxq/AQl5VAAQvRoiMkmuMlUyNyu2P+00
LWQPMIubvnPJ5vSCgoD29oseacNS5wT+xGoS8qqqNPlJ1lvixvuZC+X231haI9uVGz8zvzijK+O8
96JC7ajEq23jT91WcHYOdt0qx65zxXrK+/oZsHkPV64evuWVPt94jJ84hrZQhxdt5k7PHYEt8ElU
YrzmT82sCPf4DzsaaqfGKNRn34EF25vmr/4hQlG3/jf73L+b+3s2/eX88gP9d//b6/rM81d/+X7+
3f8/5pfvv5rfvz3m64EDlGfdNX8Eett/a6FAT3GCPoyzIJMuBPhvZjtcBuIb+unfh8iwD0BuOxac
prmDHhRtPMcbv8JrA8VWKV9sAfO4nO2IF49fIfIsjd/2jES7q33uPzlGt8N70ixSBFfuaiOuqkWS
KtZd2es2Ah6dWMkWWciGW1VeVbXOkL+a86g9tMEw7G72UetNPGWB+oSsM1ymNBbvRVe/OJyq/oS3
myo2vLF26ncDGjXLAQzLJincCrQfBXpa1VFW5ZUslJ7jct9oakgoPJIUUrSKqTnJIi7c5hTOhax6
5mAuQbw0q5utMlr82LLuK1O00Q1/WshxcohsGAuosuR0VuD9bfW9m3Sk3ir/JXfM8Nj1tna1jxGI
kyGxkNNUUSRhb2Ccux78S5ykh9JuUVFPiObauhnC3bDblSOOXvLmbFKRJ33m32XT0xCyvXFztlv2
+IQ6yPTkoF1ASmmH+OJsI+1mRNiVBUdokeZniXuS28anZnBB4BKWAfnYrcqlPzhkFCTiLFutcM6z
IkpsrenB9NQC4pp3wywmm6Wu6u5bFIxfNLiEP5P43oZk6C8si/iIac4TBKu/bhPWLSIn7KBT26+C
DLd+i/JccAYBNW8x9R4pX0hcw061AyIDNMBualkcZG3ANXKRV+Wl7srheq3wjF2ZIuEzGwgEIoef
rKHUJ/W8JDPxVGXFkG+rbmTJDFBvyeHkcDJJ28pgQUH60btPr86XQzEa8G4LZe2raXiItX56rM0I
5Cxgud2gmu7aaYJ64wwoxmqKP7w28Qx8bLJgL6J2eB2dSFuwAczQYaB1KmOeKAjgGWk4oFJS8sT4
XSAC+avK/ig6KG4Jjx4W0Jk0qO6lttslaxFOTSKN20bso4kzV8mzB3rXZato0Pkv6fZM18yJJcYF
v7aKWrwVyqwhXsfuhQO36s4gugRtKKUjXzIINkzeLMqG7IjMccSDLFjcX3RVA2Xowy672sEOGEpx
XxO5/ZAnJKaEYgK7/c8QIyx7/IbB2800AencqToO7ds0nJMibMOT8Tq0Bky5TKY2W2keQsgVwTin
eBL6F1D8pa82X3JT+GcHmOdCmtVYoKBhWG8aVEvO+50NEuzETcU4FFeKmMOV1WxfxZWrrNqoYo+U
Z8Zm6rT04sR+di1SpE4QhgaBbRGKcs6JrNyqOjpsZt2Ol9TvLLJvNPsriOZNYfj5j7xv3vJKG14N
W+3XiojqIwpv/TFv8nLVi7Z57srUW3FEHu5qLZxe8S8QRuNXJF/02vgaOO1XhVgT0gSpqb7J+ibt
n4ysMZ5VYqf4806vGco898HkPspO5fyVIedBW9ghpGWRtVtFHeJNacDvI/dleNE796jw3P2wHDiY
+kBwThiiOklKJly6oW8+ypEUutxOnIcBsthdrxEHMBKp/VHifNNdu/gCeT/Z+bYfbuvGbN7nIyPZ
AZVeGLhj1h2qTognEZavLX7XrY8vYFfN4NfG1bTnOeJoE1d2eED0lyRIYFZLxL7E56D8LIUyfieg
lLsf+eKPgWuHO70I9Z1Te+pD48P2Bjw2fSd+CICW8q3ynYS4m1rc+zay1XVnIzlLqEOW19GdOxOk
ZeGNk3ok9ifdjHNoxc12vXKATDsNX6hrizl3DDQ+Yls3MNq/5+GzsRBCRV6tLLLh4E82rsW/L2Vd
FsIwhoNKGsn/7KQ2isqxs98PBzMqmYUAxoAYIVAJKkFmeqh1Z78KzYeiGrr7yP2IDB1Z9SQNsqM/
eo+yzXYb8yEoOnVXZcSk9qQURMvYDIx1l1saZ1hz3Ycyu+TWnIN9o7trwHgsnG1aQvkbC6Htpooj
aZLZbdbBGic+9UT8NwKWXXtf1yFh/2p/ljWAt+19YTl4mLNYrKVNFjNPAa0C7YyQCVNJW+OJt1RT
msO1h/kmUv+Ah2KCJdqRu5UTa4F2zBz/WAr7gdP76JKoLiIzgfOQ6qX9kKVmc0BTO1zIqm8P4oKa
Ii68zpk+aq0/DIJIF8WNp12jGMaGRYf6TgAi+FNlXw/KA56n7mGwy/jgmMJd+J7/0yjieck3a1ib
T1bJ2qTh3GwxQFB+EXGUrGqvrHn9BCEAogRPds2CxbZJWVfTyrlrA7XmxDbvLt4sVwAidnxqW6IE
R0NJ33wf2WbbBlRnWdAFyPN+KLw6/kTFz190qYGwRw9SLXZqgRhERGiG3aXP4GLRwmoj+6HF8bce
B8IPSRvXNk1Zk41B4MHOyoR+17Ho3fsdH6OjzvcI1Wp2xtTHJ9K/uRVZQ3xBapHHIruAh3EWMyn9
YnpC3kzFPYIg22A7JuyVQXtDPyEm45AftQ3Itgns8ruhjvsimyH8nknGcDshcZAG48LqNPtlspDH
DduKTbVfkSEt4pVb+9UbEUgoQ+g58GHdrt6KZMFeyH8bVSs/ghJJlrJXYpPzrScOsiPzIJAvKyfJ
wKKKujubtVfxm7YqpFBL5dUJXJIiXbwTueieTF9ZquMxMM9dUoRo1gzZQSCh9E0vsu+makbvqkb4
Yhg56MpqFueuSTIRKGuBukj96izlegTQfttyykJfqH3dXZw5jUxm0sqMW2IxO3D43aMzp+NKUx/7
0FmSThxcJymeJnIXD4hMd4uyirvdQEzcBnkk9RI3YQi/QjvLGpGyBKbMBeTCZhvDJ+YJ6RvRutR7
sVCK1HoExyIW42B5X7u2vKAC4fgLHrXWDLTlVU9hFpM5UmbhJtNznpS9HisERyVouorIJjGjsU+4
qfRp5ZNwxTqxPV6rZeeJTWMCZHI4lubPEEUbJ9ZU9aDGNTpbYEYXifDKkyzS+fCm4pMfrsY420Gv
MY6yUU0N6CP4yNaliZhH4hAV0hh+dE70dGMpoO9H4sD4GefGfdS5+n2Qd+WZBEOorv+Y6vmqgTDp
DaN9d7MPsWIsrborNloY+3CiEezcXafjjkjszmhep5ITIznaHuuq/6nVE2z9Ich/pOe6d5ofSmy2
C8Mpxyenmlz+p0Z/YGfrrvom/2QFYKGiwRFyp2YBJ2Gk2MnqreFa5fAqduvs9Jd9MFp1FcHVXslu
tyLPcWEY2b20GE5aOKth1NqlMNxsPXgHVfjdoywCh4/WE526l1VI5RrEX0g8Q909KnwLH8FcZlvf
cVCXn0dJGzRNste1yD3Ifn1D4ks8eZvrgLlbLoJsU0/euJKj+sroHqtKfUWSND9K0+CgNdvV0VkO
InYvR20k2BWcUJy1HkfcqKFcqVc9zliw/Nw9xbvip/7GsHT/gFtZe9Qm8K6yx2DXn3i31Kdadap9
Zdb9xmvQClbzaF/nhakj8iK8c9mQ79+65hEqCQhXtARWpjFDqpAmXIGBrfb4LZ03i4dLWNjGaxBq
0bEnBm1ZeJbzpgc1t0K1ithl5+ar6SF/kjrBssmJmNc0J97Xqa4diU8Lt1EU9Ze8aYo1tFH1EW+9
tTTqOnoty1CDL5PCpbfGrwqCEN/qLtoXsa7zbHPGbehNHnklFG3AzdnNRsHuBm+85QHWT8Z3z0yc
ZTO5010Zd/ZLmFjroJiww1/ZahPcVDPTh/dM4JXuwLp6eCJQIdc5ApmHjzlhYUExFJe2mKoHL+g/
5PDCEdYqNcGyC06v4zA94WzW965LqHlbDN1Zt+1sHaC2+2yWmkkKaxZ+1Bbq0XLLU/X7sOutn0AO
Xkwrzt/DPC+Xaq2Jx2wY/Y2csWfrcZ3Rhtt6VtIe8anByp/LYTAJ7dfCDzPoTiIWbKKYMSOq4rvG
idf4bdae0UXgvFuhzt+jt/SjngbGU9AThtEn9nuvE8qiQB/YG1Ckn1Q/YRcJoGAq1AxBr+waRedn
RnvHnaNdyig6olrb5Zh9ek4ZIkDlOctKq8TOd6n2XQIsqe9RTcZfQwx1Y2xDBYlw2TrE7NACQrKX
slUvSWq3SS1E28+8U1zhrGAW+59JsObhr/0fws5suW0kW9ev0tHXG7ExJYYTp88FZ4oUScmabxB2
WYV5nvH050PSbdnqjqq6QCFXZoIWByBzrX/4VrZag2lXqh5FWCfnUTGzmao2PMwIsyLX91VtjY/s
9YsbX4+CtQSW/R4P57gEov0eL1gv/Le4HK8MRUVFMhU7NYn8TepqARb0RvQYdIaybWP0D2wvih97
XSluLB3zS9mba4nCvmPkiTT3uq6Om/qQ3E7aXMRp6m8S7mEqXXLT98gUfKA/ZIx6J+X4n+gPZTCT
GxmTABHZUQvqAjXgUNtA6NjFoe3WmQzKyEqkv5YOd/Zat7A8KV4bHK+fqllAnyQgCmfz0ORdxJs2
B9UoMwXm2JoneabPZwj6nwdlSm5k6COeZ1az7X/Okh0UxH9M9Rrxyyw9mL5XU23udE2Lzm0a26sc
us9KFKisy5g8+FAbdnrh4moFiedcV13LAhfuHzwvc9lNccdf+HMK7mBbt2ydw3WcvJbnQZpsZuLK
L0FF9ayVPYF3aEUdKqvOzKtdhdDtInHrAMPN+RViXkFeW17nOnt+BbPo7FXqaeSdjNa9syYNpp02
VN9d473Io+GbKDJjyduQnikti5sAg7CNjt3uOdBigUdaba+V1GVnqXXZk6V2sHNKvd0NczMTFdLL
sVPdyF7EHDqgTEF/HNUwexJt+uZGvXWC0509mRFbeX5VN03A10ZNeNV6UotXMHzIGwVmdIoUN/0C
c+gs48LJcxAakIYnHJVe7b5Yja6VPWH7bh6KPvwx3UuRGAtRUT8ZVvJfp/uAWl6tKb9OR4TdPPi2
qy/t1ACNYYTeMnbJ9sTGyF7AaaPnun1xETV6bKpaufgJhfTUiZ5bI3BuSPE0eNoU8fPArnWj2jVo
KT6ThatY9VYfPRzmjCo4DQ3u7AP60Lt6xCJJ8cdu1QSFeJpC688iwZ2iTO6gJrPEnkkY8DUWkZWf
HMMcjtJpV/rxziG+79hxiH9b9P4MVSWehX0aeUBYq3ZfJeV9hDq1uoUT0PzSxDum3WMVdV+2an4K
4gqGoeemK8M0UUCcD2naviXIpezHrsQ4cGyi9KyhOL6MbLvdyKYcp84d6ahTRKyM7HqBaqhWrpGA
wuuM8WHwyCJERv2CA2FJhXwUK9BIc0IBwW00uZPbgYfak2iSRSzi5sU0LPXGGxxlKWf5vt4uU4FN
tOxVX0bk/V5ItITHNMFJDY53w+o9Sldj7RU3dahaK9KawaZLeIKjMdBZ8BjZgdnm9TRHqLsGkHsE
P0SWpKP6Hwd1ujdmmZwVa29n0fQVz3c0ypZkH6NHp4lBZuGV+p7WIPU863sEDIG0sT19MTJsaIfB
9A+mgM+GVES4Vmw496LK8SuaSDdTTUcfUXzruQtTGvSRtsQ2YTt4hb2Hu22d6tAtV+6Y6C+VLs7y
hcww2MVwIbGG40FaqBNQg9yLzvLMqsvvihLYFAJ/i5dV42Jgj7t4SupzNyhsODtVdMfOqvujPGuz
6MeZ3QvloIZAxRnwEf40FHf0/trbdrOuilWQmIwpm8VtkO5crKyuZbOeD+i21KMX2VnMcJE8XIyJ
kzzI4petmF9ZKmW3sgv/gGyl42+xlZ0sQZLrtcrQVW7SgXJyEOv+BRM7scKoCWhTCJtdxrz5jLz7
WlF1ysW4FF7jpafXu47q7UKO+JiQhEhLufZQgtL890XClH+KEyLyM7+MjMtZceeYKzfGjlx2/HJ1
XtA8h5Fa3LGVaB/rzLkNxw4kyNxytPRRUUP3JFt2nX/30lmTY0y7RxtHd7wmi+ko5mYBnnlRmk4P
dIKZKqI1S913u5u2nrrHuAvGZYpP3l7OJeONtWRkTjs5d1C5YY99YG6v/wYNhRGvwzVBznUocm1a
Q002srePPQH0cfbXK7HgrFILC8WuL548K9pNqm6/WaZirRLAD5CHguIB/uDlGkeVYxWznz+qQ9bc
O6b+VcbldcKxRp3TbaaLlcG97prJeRtaU+Nu21TnIIzdk6ULizSEhoZgkw6resBWsnSC/gILs78o
Mz2/4jE5qS6Qs59xoYtgReFSsEJjhOzwhYZZRYYCyxzyC1VxEXYdzxlmJQcZS804WnDHFKty30SA
vzVW8evS1cd9TGHzoc+nu6bq8QlqyAWOdt09WDZkRBwCjv3cuoYC1EwqNGdlK4Kvhpd50h9kc/Si
bO0nwbjxYjCITttam0wyd9TAaxfFfIp5/MasumBewhBrZ3aPBq63WDVRAAhnxuFqU7xN3ekmK2zl
teGWKlJW5Gytd4iM8u0CEfnapO4OE7X8kYdEfUAhdnbYJY5G0B8jrjeq9kX0WR6sxktQltohZJl9
MODJOC0Zcp2b9kL0Q3WfKZm7C8Zo2A5RMj6k+vAHqX/rj8jiPoJewnNemMnGAXlxQzI9vCCBi5yM
FVt/ONm9pQ7tt0bH4tf2rOTkaoAC6hrUq2Kn5gFthHrhse7hNkdTHry4Nw9zYga4/xz85dSVUaMt
0w31YTQf5/5GaPHSnbeaLO+XGBJ4R/LXprPqbTVchYpir9q0sU84eLfseSJ+LUFR7jrDsMHX0OGL
GsBoJwZIitysdzJIRcu5dosggGziWt1iQKlr1WronaiGNd3jnSu2s7EUFl5jk3I3Ht4xd6mwaYim
e99lw4nIykm25ASqh+pqmLeqqlK0KQvbdlkmdXWRQzyeYfsp16yFgRrwvZgPvo74hp/F7l42jc5P
ToG6g/F8gXJPWr96Eqgv+AuI8/cq/+TXwI9j7JLC/IsKd2WtplgMFKiy7G1vCvbslvxT4ob4IZF7
+RL4pbLgh9+8dWXy44o6NZB/X7FGN2vrTpm6xipU35lajKZFVXkvCDG/V5ZRXQKYBNg9uk8yPBoq
6ZV0crfOPKqwja3QQ+2B3faE6bsu+KyJd+jjrgaw3Dc4U9UvWbqS/w+TYz9YBlte6HR2XsDFToZf
m7hbKguKUNYyHSeMlnqzOkYKhNPNOJ92sxWQPNRaaeMdwpgCAZRmIYMfYwyUe7eiSNVlmJF2lM7A
mj7usoZCVcRvciHAaD6OdqJTB5rgAfu5v+6rxnlqrPkblD9jLOae/D7889oCtLmrWe2tArPNn8cy
bbi1etne95Rw5Xhet1FKcNe6i1NX2vGk8vpuy1c2f8kQPWnnxK0JBWYVFzH2nwjR3gnfjhdYm01f
W5CkPMHS5E6P44TyqQ9b8adUozyTgotXVcZrDxttVrne5mNcF/XpMrRSY5nhzde3WX8Z50NSOuTR
/eK9TdEAkS0ZN/wQFmk5shZFf/k6zE2q8lyIFznqI9yMLHCEnqe7j46yIIEV2QAY5dXk69Vqp4F3
NbL4a9H7a5NbwympB3yu2jG8z8DyLHULFOpYAWDog7x807TmCdPL8D0zqIbqLXddV9tmrVawBTT9
G92pMZVSxLsxBsaLW44BGZx0eND7eFhlRWleOiRgNnod1betDqNE782Z0Nl3qw+8fBcM7dIpXCh6
FMyosPRBfSu7a/igOMP07zUbxG1JOhgpnjzGJi6/m1oLHx0NGFemFOTeYx3zN4wm+bTD5qYFj/cC
M08Oj8iz7OOuDpZV3ec77lLILtaRuQrmG648NE1UBNd2LKqsWhg1TPJ//uN//9///WP4P/57fiGV
4ufZP7I2veRh1tT/+qfl/PMfxTW8//6vf5q2xmqT+rBrqK5uC81U6f/j630I6PBf/9T+x2Fl3Hs4
2n5LNFY3Q8b9SR6Eg7SirtR7P6+GW0UYZr/Scm241fLoVLtZs/8YK+NqoT/yRSV373h8LqJUIZ4N
9gOeKMmOAnKyks1WE/qhwnyHt5xekAne2fCio2z1tWc/QHsHb3TtNVhZInl5lh25PkCtKnN0zRyE
uswuWbeNUbz4TujsnSlpVrKJ1mC2rJw0Og5mUby0KxDV6UtsUAxKJi1ZykFq3HUrl1To3szCx8zJ
TlMzVBfN9Iqd6+fdQjNy6OMymJUOdLXAO8oWKdXqUmnKuM5qN145ZVpdcrv7+tefi3zfP38uDjKf
jmNqumPb+u+fy1ighkJqtvnWoJwDpi6/K8aqu+uV/FGawhsZmKJsEtZGWsxHnfokR7GbSNhMsyPw
tey9mDkz8iA6rcXTJ34Hmlfd8ZETj+L25ucoMWdKfoZU3zJR5VXbZeFHw1OCbsXkUS6QLbDBkFHC
p6BJ2vtsciDzMsZXvPoUCZOsyOVv3gzj85fUMHRVM11NNUwNHp75+5sxVF7a+L0tvg6etzZmNWxt
PrB/alm8cSaQKPJAGPw7WDpDsKoocvwSk6NbavyHOFdMOOPzbNmWZ8GAOLA6paQQJwOBqKbdkMNI
WAhY8akKkuR66IYsQvVcBiDHqipyCoySbb9ywYb73UHOkfHrEArBj6iS+Ogi1Jq6yEUGK8HArvSv
3yfL/vw+sVdzdN01HE3XHEOdf+y//Jh1wKFTx5b621TVzUYz23Rjsobek+5NHqM+PztmpH7NnJRC
VCtC8v5BdA7cRFnIjsIxH9Eg9r5Ay45uutQd1/FQYkdYNV8wacXac0qC+66Jkv21GcwlFllnUUlc
b1slwqAnSFq4qj97ZC1mRPc+7rF0+6jMyDNdMezbj7ly1sdFfxnMfPm6csRH3BuA/SKxyH0ByMuh
yEb/YMPIz6/twMDuk3drK3utecjHOIQEg+sMV8746E6iNLOWvaH7f3O31fX5dvr7z9o1bM0Quj0n
GRzD+v0TqlWtRvcdEnynhOWmT1UXlyV0khwX4inpGPbvWMidIq/qjkXjImbQ5c2LXevhwUi67C4U
UXanJbikJr1r7mXseuhgyPhBgXHrPE7GEAFOyfF07VY229HK7vpCd0g2J81mlC/ueQXF77zs1lBn
PORCoHPHppE1i6FS0K82Yk5LmAekkp16GdtacXSTAr7QL6cNwsy7aPIunlrDCogy3vE+ETvuYdZx
Gsp4O/RGeM6jRF8Dr+3vIu4cKwwr4we/I5VHNsN7UooeKt4wKa9JEHxTVED6iu4c0eWeHuCs3Vem
1uwmAGSkg9v4opMTvsgzOEXfuQAKlj9DeYMYZNSkT6Y7Dc51QlH6MFhT8LMf85sO+qVHujJUuGvl
szDeZOVl/JX0EwRuGzEqXy3tpSl6/JB1AT16PovtCUl7eVpPoXsNyiaAfPOm+VPE1Mj9JZj2eE6b
Jmu3CYB6y4Mf70xnVPYUgWOUvpXaWGpOgFUCYgNHrAK8Y6I03YG8PEIBtGTc8iv2Gr+cAv5eo1o/
3XyMyV0WtyvZtnTrW2T69dbLm32oFsFjoLbFSlCjOOaT6Zxc6uhLYy4KtOlsvJmIFx7F+YYqq7nH
uJw6stdS162s8UpnkAyGwfOxMnSgvM6Eh7FzyUfXwLJkJyDl6NxX6CIIbyqWZpWOi1GNsAmbBxuN
Szk6C99sw26Ok9urJ1ClPw5ZhlEPOQF7y35+0hd1l6qnSAO+iLz9Ro6ztHd1bIKz3cTO7ZhhYT94
VvDm9rBj4lGwLetqcbEH9O7c3Ajfqi6HoOU5CTgiU/lCOe5kdp73SO6qW7jRDbW08aR4leqvOzw2
Kf8Ct3PL4mwo8CuQ7sViPJ3Kg4xlYF7RBNWKMxmdx75AY6Nip+6v2QqTAAMDuxsRc/bXhWBxq2Tg
R+Q8OUWeuUEE4Sjhr/m41uQgnJ/wY1knQcIbG4HBW5uTF6xsthVrrdFZ4aCuf4INkh+EV1nn2tat
8xiBOvzrJ4dcTvx2XzIs23AdYTmuppuOXCb+8uQQZYS7sWIVXxUzypY2WaFtXhZ4iwJkeu0ECnbo
2j3ljtMeyCejXzDHnQilRLUQ0zmZFO/iC/N7X1gjPrXsX1hO1DdCH9TnqCwWMh54RrgjG1psZFPL
sAgFwfFA1s44msFQXS9bagUL8kZNT5MI0k2iaz3GC0m40R3f4Z4S28898kbxDIr9FE/9pVm0+Zs/
xs66xxhon6C7+Byq+RVgHKFVeo3jZt4+J+STJdD30/iMuAQMu6ESoeNwCCsn/zLXJVdFFpob2VTG
Jj/DSt3F5LsKhJd1GN5Bl++jNi++YJBNhaWp38dR0dZ//Wk5//Gc5xliUwgTfF5Cp4zx+1OkKmvD
oYoZfO2CFidoLX+erNq7i9LSPvV51S8a0favQxuAH/BdC7ayoz2ikbPBErt/Fd2QbJ1WD7fCTJt1
HYB0McCXHLT54FBZO8imPJOxQOjUamz7JtLj7MJzHEkXlQVXiRfyBbFA7GIHfjR9qRZHTxv7Y4FZ
xmMzinNQRdMZUaL80dXFO/WO5la2gjlJ2RRBfZDNtA37ZeXa/b6aZ5Y+WzV/Muyt7A3Bja+NtKo3
vqunN8EMOQMD2R67mU9kzdrx7bKp+/oIag+opYzIvo9RZa8jI+6wW8hqlKbaqP/Ozcya63upblEf
I7d5z/252MVRTTIlUUlhxCpDjbibh9aNv7M9yJm1O9q3NlJu00KYuX2bV+apysW4L+cO2SvjWmPZ
f/PByw/215+pTo5SaKptqCabNe3zAq9HirrrXd94G3W/WuVWAaJWKP31EPOFR43EfcqryNqwpYhu
rdKx7tIJ4V0bgUXZog6enEVnAgdlCzybSnXr3DPDRVaDqxl7pMzkAa2o7OTY3NP8xlRYZOE57qA6
RaplOHUs9fZ//aU2Py/ydWGofJ0NFSasYRjap6VRbIrSMbRIe7M177mG1HzbcJf55TD0qPPBd9RY
oEz2IkVc+hbUSL8yM8+9lKmeb2K29xgpoUEqsty7KZ3QulGB0Oy6ZJpuvW6oNgXWzBfoZ/2iN8bm
UIQauXizqHeArkEJJdPa8VJvb4Lfu5FnhRp117Ps59l/6/2IfYyjsBb/za36P378unAt3dFMxxDu
vHn/tBliYTKxZx+rtyhN37PsTHreux2iyDqFM5ZH4nOEnsYrFI/E6iMmz+LW0Y8aBlvXCSUaNQt5
Gk0ziNgox428gBwsO1CymbMf3mGkaD3+gHp3KAyUwRigteL0t1f4tzxVh3qWahqTdU8OFNwBhFEd
QA/cML0+21LHZI7ZYavdXoeA+ro2jXmIj+bKAq3ZERnYOrtUdfqgO8K8kWZDOBFnF18VzU4gogsB
i6Y8yLF5Gl/HpuD9nYUog3bnK8Omj/Qauq/Taot2KG9ByjtvgZpgT+8AxiNDYrOJFS9m47tvVm83
S5gLqItovXOpEsRY9bkDsSHSwXmQnUHW+Odi8hDdnDuykbVL442YgYsgv20HdU4P0RFNxbMJIPKv
fya2/B38dg+w2A27AFtt2wGEaHzODCBZmWho2b5ZA8jxsg5JfuEusI6U3n4qTa9fibq2dsHcVHow
3KrRZLeyl0c37r1khcdCiIeMpZMMjxbYKR5u31ADtZ9aDfyHk5vqUna6OjYsHj8VDnOvk98Fff+A
O1F5EqWwb4Uf6ssWZeVvwNxhVBnjy1QXoP5wTdlnoV88VEr1LAd0SlYvrHZs7pB7jA+BPyXrxBuU
r024kANyPXNXhRuMB6/IXHziPR7986Xx03tgfWs9sIoxdoOh4EYmiZdOapH283s+X2SOtqoW1Xfj
fID+8yNWZWZ1Jw9Ipfwak4M/5ipRV1/HfcT0CKUk1hS/Xevz9UsbVBDbJJ3q+RfbVk8BnJDXxMBe
KC6HbJ/Xiv3SR+jG1/Zr18ChSzq1Qq3Js17tEjtwKIssTDtwJRiMIHJGHHol1IQ6sy5dNqB5nUAN
dd1y3xUU/hAKSfiZGD520dD9I+hz1dgfWHj0wZObN18cHeyLntdPLgSB28lsnC/A2Yx17yLuFuJG
/GX0qw6bO3yPIqQrlixcQJgP7VmOHSYcvJJK8WCtMtbXKIZV+ZQsZO/1kDdL042mu4QN0VEMmrHV
fwqlSL2TT/InHyIrGGlPW6yYLx8hOeHT/E/NT5drYfStSqFbCzlXyqx8XC/FcuxGLbA0yu1m3fW5
cRGF1lDg4GWN+WyYY7JXLVz9evbX43I0wzeuSo3NmzHuloS7y1M/9x6N1jKvHeSmtaMrEfKy15lH
y7Ni8AGnMC6mRjQZkCAm1mKgqNXoTh5yr0HMwAvT5YymucYaYU57O5vhwvO4dj6oTQu/JdbPH1Mj
u1VO+tQu+2jU16gbPZqOO97Z6lQvtb6rt7IpD0OmtYu+c9J91xTTnYxpKfBgBdKTbMl4Mbr73CnG
249QKyL089vokhmiuYjs3dMoFdcJjkakWscXbL3eqTf6F1fRzPtBC07NaA8vorQM0DSoN+GQ8uuo
PuZOA7XyNKYFuHwYg8toNNJymfgnD2mze1dVhi+1H7GLpmS49btp+KKXo3Gc+YeO22Ul+Uk8oMC5
gBRkbJcrDmQUHk5a/EXnGYEu/3jHNrD4og5pu7a0Xl/L5ujG4V02lkvZuo4YS21p+rqyhbFM6sxn
j4ywl11tDM80DqHesfrrsx02kfZOmFZf72WHPCQ9sM+NK4xZy6qvFnK07Gls9TZIivJecxHPLhvR
38a2o528FkASINLyW4IAWYqs43Oeptk2Q09xJ9S8eMT6604OeAt1374J7FoJUaOD1+E25u3gOAM5
lXE4Q4FNT5ABFtcRGiuZgxKbx48RcphfZLioWQ3IZFN1WCxXDrvjAGvyQQzze5ZUB81HRD5IaSZW
4+2zrDfWqDWUKGuSqLAHL/1mIKBTxtbwHaMigMVYat53k488TtpYOy9SR+69jn0dkvCbcy37D4ui
smRXXLIsHfc8j1MUK55bmF6Y9A0IANb5j4M7Nz9iRWryMc5Eyw0IN3cRUMt9wapvKZUD0spGd08F
iBmVuX0OVB7LUjFgGpN7Oy31Y9HzLk9Fj+Izqo1vkzNTljRlOKUqqSoTMxHdZJMK8ntZNFr5Bm8I
9FHg5nBp2vYVaq6VZOXbBMh/69VTsZXNRL8pBg942DCWu2k0642cjCTkMofn9twrCvJOXjyuZTyo
w10TaeKxmNTuJulNsZKX0Sr7pCakwbysRzqgRXcyEZYJW9AbXk1sjBelLQ2KpvEOI/c3Gdd8sNvg
u6WxwfASD4dgHq43irpzMexby1GFKs5mbVHyBQF9a1iFgmJnP7yOokECoFzE+K0t+9gRj5ba2ouh
qaeXxq9j3J7C8auIfHjrlf7diLIdZRIfEKbyZw43MiJRcS7ZsQcLytybPk+r99hP75ShM+4mP8xg
TIvhkgGbX0KY8DZxrM/avkrr7Ua9yVnrDUG99qJkUaGfeHaFknkLQ4MhWPGWbuLMRyU/etUD1WWH
VVbKrddryu1gowMW6+VBhj7i8kztvZ4/igXnpw4zMJT1xIttq8HCoWuKz04SIttjKt7jmBkJiGZX
ubh54d+xw3EWBhQOKrHELL/PTkIP7ihRHiPV6A/GoJlntfHFGb+QeJZlW8uQPKQAbbBpGdobSpFk
ZluWDK6qBY99DOAW6EsMiqQNH1HqsM9xV3K/otPy4uGLb7znZRg+FqperZwxxfPIHZrbYT4UeoS8
Q1btVC9rblXH5jCfyU45rDSNYikg8a1l7NO4MhmwvbQeIO1ox0pXp0PvpiUGOnX0MA2UwX3AF+8h
vhmN6b13IggXHtJT1Fv9ae2DGLtOgsBXbqJEWwig0gdbRzhWg5HWIVhpdDvFbC7XJqry5nGsUYdZ
2GsTvt1jk2FgUBX8TCKRVo8lRME1xmDB1vGt8jEzkLPkrm7jFkNTL02MRJ0c0cu5Gdq2vQvQkl7K
ptN25Q0LzOjaRFHRPcBLBH80D04nS73VC/97oj948aR+BQr+RwRE83WoS2/hV8J+SCq9XuWOFdzB
/ss3UT+ot4NSDiSvR/UmGfmQEqtAYgU/n6Wl6u0Fhm28U/lvb2ljc4KUJ1Z+NWpssrvvmhb0f/LT
UKok+TNiZbeIsUZ4KsMxWFcFEOE/nUxPV7GV8AtQI8s99qW+w2aRH0BhWk9ZmRk3hTeOl7lVNgXv
lB9kj6CAk4WiGRMipmr6aPsmkGhfqW5kr6tlaC6iaw8knl69G3pU7txpI5tUjaNtT0JvPY1Z+oge
lblIWyU+unkdnHVd+5ObYfccBmm+K+DZrC2EKZ/93NVI+xUqqiz0ul1w1IMmv28y7iDCR9hmDtul
WR1gM8sbavfcoHe7LoZa3cpeviyo3CdVAj6LS/b9qgKm9GQio3e2e/OX14UUmK7lHKMdNjr2jJba
1fc4juVAk0ssu2IrPPlILa6cKq2fkUt/hpnE9zPql1S83W/O5AHUmicJuCfbIRBYhc+TAgekloGt
8fMUJNdJltMvnapwvvl9ikCFHdX3/vxKqR78+kqA4OrnrPKfLcVX3tOy++WVYPXuJsVacC8VoETn
Yrws0ctDlTabv9nkzbmOXBbrr1V5ykO6qVokzgAg/Weep828IlBU+BR2FBgIf7bxQa8y/SnVo9fJ
j+ozwn/6U2DEIFjr6mEoWfr0o7eSg+BiY2sM1Po6JWjGm8gEVSSbM2ByiwqdwQfHJZxB6Vdokxg7
eUUkIkFZFDHFp7l3DKNzjAXNRWNXfkP2JzzluZftggSfBVZrCH+IKTz6bpIvgogtZR4OsEvTAWes
xHqQI/zhGc237ovsD7Ad4bWbk2yFGo+idFSTm9ENnpzatRBMMdiNq9bWqwxlBhI6R7il0IPmZq1k
0S6Oowi8EU03KQfkNV17J5tmY8EMLRr9EDjjF27ET7pjZfd23GX3MVsOkJhk6LuC38LSj/jxhll6
kL0gRtrbv/4ENeM/0llU+FxXFeRqLFhC4lM6K7K5m5S107PDG8YtCcLJoCo5cWP0UsSxGsy0o9tW
qObBqjK+VPytEO08CqjWKC5e9k1Xnei+qPL4vsTEeu/EoqE8FkEsd9ESVREm3tZqqKzHvOhe1I4H
c5sazdmvHdRWimmfKHr3MnX9tJsEMM4AcbiX0kB5YyIFdrJMHHLAh1+nQw9p9k7NT6efr1a0MGRd
xypve+xJnkbg2XJ6XUz5TUF1GAMuhpUznCIz0+qYgj59dn68puvW8cFxM3MpR/kCQT+Nu+NBXgNN
JIp140pxomE5kAm86CjMXQrMF3xub6ePkCvAxBgDom0yJg8eVjwbE3Xd61TknLWjWVrPKia6Rx9/
xV1upOi9zWcfsf929tfj7Mj9cT3359mnq8ShK7ZAp6khqnd1p3jbKAjDJRu0ad6lTXdaGiQb0Xb5
6iPma+206lrNWMtpsqMz9XJppna3/YjZwkEwbdTLjein7+DAkcesNcEvz1f3wiCNNYkepeo6dO7R
f8+XVha0r3onHsCPBYBwlDUBCEyqU56Msqvf/vr7/R+FbMNgjwAgw4KFTtpW9v9SMMosNjmh3gSv
CNWE8Y1l72oje4Dg1bxbTrsVY629qb4jloFuG+cSTf19FUzWFrJ/fsxRv1/kAAcXIKz4ks8HBVn/
lRWDBJVNvW5Of/1PNj5XTQzbFbZBctMyHNMxxafEmaWpfhhQlXqbxmEVuVMN9IGDmRR4Ptt2s2Ob
HC961fsRUwcbi2/87BZ6anavdlYfoPYBN9egWFFGgDyVpv2rD15/kYpUve3RDPuijOnZStX+taj4
gHQsZXZpsII2XfiZfjs2FanNwcRfO094yFuuo2GbSI88kwc5kAp8j29VmP8NBMFwPt2Y+MMd20JE
2bJN8DQgVH4vHsGiB2GQzfYDFjdMkZT5kfqMPxt5c2rPh1T386NXwDkngb3/FJdNOeJjrIwlIker
NTHx+psv8mncR/Njbu5C3IHVFKEJa/b3BuLmh0C4rxAHyIHU5ohBg+2LjWPW9M5DYIIuB5jzFxkC
rTXsuZNOaNPSKS/Sq9g41U5o7pCjG+7VouwR07iIKOeSSsd3069aVFvmCfIiilcGC2AB/kFeBIbZ
eIqxjpOdom7jtVf0piyUHBJyhCw5Kc/H80GeNbWZL5BZbtefOrIUrfaFHGjxU1nqGkKyVVvYyOnF
0zIwwu7BTqzxxBty36Yd6l7zoRxeYUzFX679FqlRFsn1UfYBztCzrDnmCZ43Vtmg5eoHGp4NhnpM
tPLHmYzJQzz3fhosY7K3bkx7L3zUafrJLw6q25J8GJM7oRUFefF/H2Tn5CB4v8nNsTjI9ke3GiFp
TNFgoEjr4rerTMrGmJ+82nxQwWVEWpuenPk5DDwkvp2a7NxfH8OA5DeYtbbU3+fe2c0HCc6MSiJo
AXmRrkzVO9FuZJ8cFaZTtUd1dWShMj/L/9urat24Dz3zx6tG6aAunUEARUinCQVdDBoTJPdea5As
sNIK9wxx0znLZq+Pyqvek8U3EGA4doOendOs+Yq/sHFCVd48yTPLM9kB4pJhlYXJNnECXCI7Ivb5
2EjU5Vo2Pw5yRoWu60dIpfiwaLUYmZSmV24BuCDGpmfOJlD/P3Xn1SO3tXbpv3Lge3qYA/Cd74Jk
5dBZLemGkFrdmznnXz8PKduy2mfsmQHmYgChQBZZ1aUKm3u/71rPMqXLet+Pm9AUoSfKKD1SPU5O
MLxIAFy21ptGCqbCXTfpWqVb2Kg3cRem51jkELDsMt/YfAx+HZf1JgOzAVUCHjRFrhHjW/cmqgJ+
xtDnD01L3XqYVHnzfbfpujuH2CBV04PCM/Ka0ktV9uTRcXLoDN01j+czxZ/0IujhgT01bDdode15
HFVz0xnNvFt3C8IBXX2ekpsqbMSHmhmL4qT6czpPPYblnx5l9rcZJhmmm21MXUBtvvJrPk6I1p4D
s6h3xcDypyjCEqJldL+eAOltcq0wMG/HyOlPRlmAEB6d8itq0OUJ7FKy/RxB0AmwkHrbTfrsrgeQ
QN1RKWmf+kCU0GUAyiY56vXIVo/rCUYFk1qi6NLb5KmWXpIFev84OCxaAxhtrJzr7WLC+TL6gBMR
DyUY2Jgya/sgUvUPeoPkaDkc2wlqbpP1SjbU5sYOjfG4iIvxfYGek0LpVK3EuVH2cwt41mrMEGVy
CJsyw5frtKexEL8ZNtSx/0Y/obwjA2261lVFewoJ5qdGnzdK1Eo38Bam+8mhrlSiId0nuTreq1AW
7zr9vB5b76kVq0R1E5reukvt4k7XdfNIpmJ4aCJN2yayUnyc8ma7vhfm2PVe2M7NNUsrWniTYXx/
ewEx+3le5J8UjR81qTzyYQzH6sEg8Gl9ZK4kINBKA09CgwBH0oWzccYp/IxX4/sHoQZA9gYbRqdG
VseNnFa5Z9aAEaQe5GWuwzZtKnxymFsr5/vGtG6QJPR9449Dk/x/c85f/wTPkzddvUwLfvwJSajG
P1yW1b9elUmm0mTEm7qlmc77q7JhiNbJzG580vXZvknS7ob4juqT0pGP2cNo2a27OdgOs1YpmNV0
Br2howQ5DX5QCKlPeHus0ssB4mESlGIk8b9vSbrlMMuY4t269f1oZf5DaxJMyc/L1mVmRVvStAjI
RUKkvV/zsHZoqhIN9aNeD4A3oe7KtabsLR0Y57r14z7nP9y3nucUN6SGupOU0ZWCGZMeIorTx36u
qDymTnDs1fIw5XOs7ZQxsLZTx5Xn+z7pNFt4xjBRxvRT37WprzW1dawcgKJG8xBbUsqszMwPURhl
DM/sxlP/jfRF5RYrk4bpL/q2nkUFINtoNklm624dPFpIWp5L5ILbvrFr85qOeQVrLiqf1Y75RxO2
5D8uu1FZ+EIL6keRzfodvz/mfItAZ7JIXiocEjdDVnp2EqS7EJLTzUCX92wF43bdm5LOuVm36s6W
oYyRp5dY4Kfd9U7JzD5B0AoOP05eH0+VaisvD/1+7vrYtONqvN7Zj6SOR0LDJaspwU5EcsVcZSif
KQFbKAHK9Lj+T2LHuadzqVO8jfqnvs2p8PI/Mskr8PCUjxC3csv4VGbRlzCes5dojj/pdaEz7R8D
vqA2ykbCIR+XEyKuE0+RUTHUDQ5i62W69H1znUOpU8Inq0xd4+kaL+LHxKpWujLwfkylIJSSuYA7
bjd3era1o7k6MB+3H2kT32lapH0pjSCBmCi0q6aF5VVUDReh5UAXzteSH9aTI+fiYEV1v60GBpwm
flmP03oON3NKJL3eyks2QzBsNKb/1zRlXjEoTvlFdeJnXF49WD/VONLIlfz1ft51LyYe+OPCUt0N
ndXsrNKRPobAa9YTUvKjNuqg1Uf46vFjHlGgWZ5QFnrt2dNsX3APazdN2dOSWQ50AQ1fSFbSnRo0
wWnOsso3M8O5jQccLnBJPzR10YAvK8WTwdqgFMr03FtWeZ5qHX7SlE/P2DyibRtpOYp8jkYlYFWJ
6KfrerTG82Tp+TOUpfFaE5vAkoSzkmied5OQgCF10fzcxl3iycTfnNYHWY7YdKDbHqVmkG6tnCTZ
9Q/jezlYTtj764MIXUz9NrDNA0iz5lLHsFnmaUbY0SyrpijWnn7skhP1225VBvWJ0tKfd9ejUU3J
YX1su6QrRZWgpJvRe3R0Gv9GGBwj0Ru/bXLp65d86io4Kti4pc1fjq2PkAJjoyWmjCbkkORBYHys
xqYG2QFwDgEmJfuEBk2vmoe0WNB0QSmTK2XFp3IKjIdktu+/3586JlU3FLJ2OwZ3zKZf1/sbpiRe
1gAEwLSU3mZt2brhIjWRJuJastDWb8y5Gq7oP8mDiMHq9h3CGuC8GytvreP3TfJqrOO6H9CM2RG7
CSOHiywwHP2ST2Asm4qonu/3VZV5ieRZOv5JXLPcJ5S7Cal2wGDB9BWVWx9HX+tB3FtxEL32Q7Uj
qbgI3TL7mhEQHrtld8PK2AjdIokhWoj5tZmCG7O2h6+k73yb60L5pM76CBUMwN1I2duFEg9mN7As
kIIpKwgMbA7XITmAp9nbFLmWzfWkdavRWrKibDvz1vukGsuMK4U8R7Y+Bx2EaAe/8209/ONx9kD0
WBjOxaYPstF1wJzjNU3ERjIr/coaV8bNqiiH3Im7C7otMHFG2DxIIXNle677z5DibgKBWtGVfJH3
/Xd3U7SYmlZn0+piEiJTTuGM8mfxP7UT0RSmlhVuX48WAjRuKPZhfyjJrHNEzEQEM6vK099CUOuP
Imw+Kks+23rjLE7iTmQXAuKl03rXeqoZAoUM4Jz6P861QpIHFSPcp3Ft+Ko6iRs1a2fSq8yJZLpU
v7Sx3G9Up8gfycVS8d5q4qs2IoFpmEO7fVL6CVifl2JMFgKfoj85EfDD9Zlqofz2TMUS0KqZkroz
pdq4UNoqjCi82MtOyjT0kg1zCthtqKJtY0lLLgJHrFSP8SGSz+mhhKRqErd7NrLzuGzFSpWdRVm3
+4IEwu9b4R/3vTtaiGbYyFj5UQfIR4faKK6SZTM0ZfkoGdysu+uNodm5ufl+EmRDQyVog1PtxFS8
Qimj2x70Zmpr6TOSH/Vo613jqyZWZ3gZkMFCqgPY1bJbO9XIYV0OwEMr/cHp7GMlQudDnXZeauoj
GSlI//Ohn7brLrqvA0lyxiPZPjHtYgxgKfTtjjxX3mpm30XUBJ8JbY+8rFgAZZJWb/M0ys9gedEy
g93dVbPo7xRnnrwwxL0upzQftKXCJJZaUztE+sHO6+cfd61bdjXofrSkGcoE/ihJZp9JJLdZ9OOb
gzRneOqyu9633swlMxcXzyERkTZwPohBdzUFME+hHwZItwSlsO7Py/7YCFRM6z5X8d/3RVY/63IO
8yuXP8roh7Nazt9YIALtzA3WSwgNwkQ379EKm9vQLqOTaWXi0tlLw0lq66euyKFfQPZ97b6maVK8
5Soa0rpW7SeJYQ/hQNpexFCrx8LKkl1addU9q04QH1mVfu0J3FwfpfTljZgYrRDuBR5D6+7vK3+q
8bPthi6h7liqTFnYMQxN5uv0c82LGmXY23IZvBjFgj+YNXHKqPXh7XhTG9F8zZJ589HowFzHBKx7
SXSZVKLxlAZbsWQo0U2njgeSkIj8qwKNGVlxjeK6OXSOr1lltMvKIrwP8/s0aW8KTehHWTK0I9UC
Al2KMvWivkMBo2M2YNWk+4U8Qf0aU5mhg6fDQQvjc9s9K7qk++0Ev426XbvDVkE5WauxirQhsRbK
0VzEN5aMKwig9EdVAa6Vax/jV5Sz2u1cPBFG56D0gWCs0t8kOcrOz7ISKLus7p4kZyaoSNDAxGtv
7OmmZh7GSulkxQ8UPaB6q0NzY0wkcQU9NpsIivRJki1a7hBS3Zyc1m2GMtUfAvKp7DD1AkMptli4
5O0QpNp2Nl46Xc0PPaWWjUV93DMAmW6pgI+eVZfMvY3uEMxRuseLi1ZmRjeUGIULohdDJxlqUsRL
bgp6PIkBwzmr3FGO5ocBaHQskd44hVzzsffCFFETa4OOSdogvCu3k2arbhIOtO6TtvJlgGwkP8CS
kQb1S1KA7OvNvNrkIshdSaoyPxNqeR+jBkRSoF6AWKuXFo9TokQdiQyhB+FmPCI4dk4kGAI+bzBI
0TMMHxJMk146qpQcyXVDhFjVBzh8PjxMmvlxe5jh2ANrKF1zpGIQz91LJlfaGfnMVxFqOytkzmRW
RZy7QT9VR6rhohXZOdP0D2NsakfRypafGOB7mbUIL1acluxIs6HH8siqLjtj5s/OFYP0FAJ97XBk
1HFQPoR6+WgYbXY0IlrVgX6ifH0DFsv8yNh7CG3C3ckdt8P8Umhm/FxL6U6xhoFQq6jxCtqRdzpi
ur7W3TS0UD+UIQFwJOjhlI3dvu/bS2ceZ2QQm4XmuSXU99Kl9nwJCwQqkkVXHGvWuQxImZVxZG2t
UTeOZRV/KLJguAQTRdkEZoat1MG+m9Q7m/Woy5BsH8CWAoVWxwclrrvreqNakBPHKieCL6wRXVWy
dtKmBqmcZp1LurE3A0oUfzJD8P0WMbSIbb0hmN1WvojKNj5gP3TtMDxVVLGPUiaNh8npP2X4xy+6
OqKN1vgYNQSunqoRLMyKHnEj+km/rwEkBLOt7kZmsn6mWl4kaS/yUG3USOXyMo3jRc6z2xZPHun0
6GsxyYPHmLTWT/KOIPQs3FCwcHapsAofiLJvjuKLqWr9Pwxrys/LbUY1QzEsA7snVQMiYN4rgSGR
5ZZTO/k3ZEfqczGhpyI7xuolDDmtJbHowrQMQ2pTBjHW+t4o38jNsHYhVzRyUhLi05PkmNBl76J+
wjXMb/sfRt6fG9m8REunGoBcWVHpRFj6O6eKIqtpnVVl/DqSDAXSm8zBQS7uqlQpyKydhr1qkaJS
UgfyStaO21RpXG1AabVihMsZKkc8ARXX0q2mmM2WhgvLlqjN7go5dzbyHKrbeRlr82SIPMdMtY2e
GWQAFeFzO8n/9I7/XKVZ33GE14qB/B5TyF/sm9QynSLB2fYtA2h2hLlonlDs+OTIx4QypfCwCGsJ
3By/q0u5NiD5PCXSXLVxHhq29/dvrqP8VG5ZXw257CByHUeh2fzeuz8i8ld7BpRvDqsQuCddTYB3
8drb4WJamlp/1p3ENWNILfZov2lS8tK17XjuBmc+FLq9q2SLNQtlwz1zw/EYSCGCszaytkpYwZWf
oUl2ffgRDZh8bebwmjSWgrijjy5Zp6a7jiQOY7OWP4iqfJaKKHDVMn6MuuqBq5izEeWQkWiWGrta
1p6jlKDHWIfappsJ1LilwRB3TsfbBYSoq0x5o4j+kGWN6oWG3HuTUGqyuixsRMtubZrpphmsk8D6
Re5D5mYjaZCAOt+cNgp3RtR+UvMZtGJZ3Be27hxVoRyHSHqADRZ/SPjVuortfM0KYIHa1MkndDn6
PhdcQAopjXdGoNYnfin1omvuujdj0m8YD3DB1elmGuDH1kHSnVW5bdHUOoQ2yOWprbr2kmbEMZui
6Dx4xYmbyHZEnUi5JTxBon8TkVTaTPPb33/+yl9mNXwTaeEZ/PJ11bLsd7OaAlKqVRki/5Zb8njb
105JvFagDx59nYcmVFkWlVTV1eXbWVZFeGcwFvz9a1D/8h1cer9oVPgiarRU3/eBFclqRuys8zel
SF9IdWvPqDdS6HKZQKUKKWZtTqtJfUHosWMFJg7hpIwbStrIn4fC3kaG+pVggu4yEpYLGmaSTilM
gXjKZX8YevU8D8SC/v3LVt6VKteBiZgB3bFVxVl6oe/kGUrCchJdk/UtqvnyyYnxxekG1Sd4EEhI
IKpDbplIZOb2gxFuKN4fgKdrnwt7PHDpxqxKDiGTkHK4Sn3pUn11jo01pW5sk01AmIGn8JkxFbaV
x6hS5M0UFnv4ULLfNuKk2LAnAiIMzSbzyU8xD6OYG5/Kqb0bbGp9Q5vCWcnICyWcacF8p8+BNOZb
a4DGHNKrPlXIRzdVEEBiEVF/tsyJfg5tZKy4RJJ2Rdy4VTx9zXV6myGOSC+Rpm4zidHaFoYdsg4t
er+J+wo35ORsRadtw8Ko77ShzfDOp9ZmJLdrG+h6zIzEYbZqiIHq3tzid9Mqv9ZF6wUlE1cn/oIx
MGyqr5KuGxdGdsOXJOJ7FZvg0AqbumvF0UQtLHjEKuccBj1665j34Vpa587jdADBW+7LpkVNTNVl
x4xBOcLQjYAGv8gasb4AQrS6J1eraMODufTadJbbpF9GJEyG+qEZxLgZQJhxCTDyBwcq+97pu1cD
lGLGpEZV9gqGuNuyYaZ6gwCJ9Z2MbvYYTGdHLZN9WA2KO/V6NFMtyT2jSr2J6PNbzZKIla1gWQ6y
E+YunQvpLso/5joCBpIolOxE3iZzw1zxxfAGbDx7aArd3Ot9M3stJWjZUG4B3C8xR7gJi7lt/uEy
8M4Q9P2rrIN9sCi/O2D33hnCOjlw+F1awTezjkJmU33uJpbkbBMUSFtFjjqazn1/NU2jv+pCId8z
FqcixdrO5GE76v1DvwQO4lx8zPhQ/v6X9tcBghmAYzgIDhRTtf4CmNHUYZ6TcUheh6i7QTasPCgO
cvcahbEXMG77U1enty00NHQSvaeoE440xVa81mAKI2mkejeNUnwe7Q4FbWJpiCDj/sEaHp3C/jqJ
qXwU9Pz/SSzivL+2MlfRVDoxmmY7Or+8n1eMphI1WUNkwaskAN/MIBWHwnpq05gLF/jSrTmqoxtK
QXHAs0N7CFnsA7ThWyt1jrliGod1MdXL2kVqRvR6+UEdSMsqOtY7CvkUrkBdabVDc9GU8hBTONwp
tlhAHBhrIKY5x3qYZVcLmh3RQC8TSrFPWmIjXGnrS5wF9Y7acPKY9TVlM0afthuf//6Te6dgW79X
ts7izZYNFa2r804vM2cdRIAxiV/tTG02TmIKricBtu/GvtOiMjmZo2Ju8Eq9ThJBUd14lKbGOGVj
vcG9BIB4CC/aKNdnIwtL+NbKR4vg+lvNlg4kFvZSq3/A7EsaJGYNH/Vi5FZN2nsUVWB6xKK6znnw
uZM7BrWARRU+16cAX8+p7mCR//3/le/PXz5v9D9cQlWbL6mpmO9+RPWQGY0t8vw1NQzZR0k7XHED
OwRt98I6REx6brIo8dHJ5BdnFg96G74F1ax6iawa21R3xGW9KRxKu5B7gBgYKCuxW8Vdl9wxVAWH
0m4+EcE8niXKvXabbSKpvhKoPAJgoDyKu/Gq89pudYBDEd+tvaMLMu1TSb8dafddk/xTZB2I1EhJ
syTHAR5O7miuUdrYXWXtqTK7TUCPXkt05UQoOVr+tpch7ZIS1qGbybHHlxbXEupe+0DEodcRGuI2
Il+aHyyx5nsjy91JNyVCTTIQIBh0bsAZ5Od2oR6JzKmIsAcIjpaGF2Z00gdpSiufFsUN+sXiqo6P
bTtHe5acgjq9iak7y0tShvvUQwiuerP2xAQFiWczvHZmd3KqmiwfRmtg4C5NxeQmZVLnzghaNzGJ
J262cPhNoyaquMqvzCCdk20W0YkmVuG2iW7slTAYj5M9vY1Rp9J1yJVjsCS6Bmr+GnYVCAfqmC6h
AeO5JKUjqMilbGH7jQyFW4NpChY5Ch4y0JqlFKobSwWu7y2X6JnT2NdAxeL0g6nXZFouCbyqTc0N
zRDeGOXUhFNz0fs3GvTtTcrswQWPcYD1Nuz0oE4+IPQ/BjU14mL6aqeSOLPoqbajgOpdI61z4wnq
ELVx+WQsNzikXRJay7MIyq+wd15rfOB7pTCugJ31e73rxr0FTXWAS3ujRkgqRyN7ybv6optQ6Vtb
3A7kbN0CS/UaJbsnOaJ4swTXQvNKbd96zpXZdCdaD6dcVq+joagPkxLuJrtMbgdWPDDPpnbPsER9
ewgHIoRCnLTo9fZmROkfPCkX4zJzNjGX8hOK9+kiOkpVs+00t4L8s3+YX1p/meNapmJoButHy1HQ
G74bh3uSKfnW6d2rSXyMl4QT054MX5btdIyhTBlubLviC9lsVbLcSzcWgDxMRfghwYw7M5pfsjEy
dmkCcD42AI9/puphuWCynEMSLxUq5vFc/84kRGIGAYXHECcueDPcxMwH0l8C01U1bNJimGxfERP4
/myYznLzOUnzvYbo8x5EQEGAYN5doFcZ27hQ3lYaDK6RHdkl2sEY6QGBL0s+ZU2f+ljHuIp0IQtz
/taQRcYWT4y6wzyAN1RExWkAqpUseZ95U3cPXawq3tw/ZnS+4K6N8UbOQQOFc/462iiNzLFvdyKg
oZQsX+Ggjq593E+XyDRu27msv6/q/8dP1Lhmpci9FGDFEIO173b/+7HI+Pdfy2P+OOfnR/z3JXqh
I1m8tX971u61uH7JXpv3J/30zPz1316d/6X98tPOJm+jdrrrXuvp/rXp0vZ3+t1y5v/uwX+9rs/y
OJWv//7ly7csyv2oaevopf3lt0OLLh9jusJF8A++3vIXfju8/Bf+/QuRI/krc1Bgb9+f8E+Pev3S
tP/+RbKdX5lYEBFm6A4VC0T+v/wLVuByyLF+pUjioKY11yKDyd/Ki7oN4fQ5v6JZRVvBEktzVHwB
v/yrIbl0OaT9qtPXhQUA78uALmX88vs78Bv/7/tH9595gKwgf7oQGmh6l6sgogPqSpRn1kXnn4S9
Wpg4WavnMgOEVIQVADirpwTHEKBrm6mxW8waZau90jufYx+jH50YnFxdCOovJrfoDfzVYHyTQ7OQ
nvQA5sSHgS5R8yYmPS2+zJbWS9/62CbJJp4bCO7a3NB6KvsogeGLlr5yi9GSYr8ozbR5wLVD9oSM
pf0DhBp+EHFT4usf0T4yaxc1BWhyZ3oq+2E3YmwzVaGeyrBPbxLJ1ko/GMBYb7GFsq7R5Q5rYYeN
ujgRG0MGhmyHE72HjqI+vj5YKzu16xd7Y6yKyJe7NP8s2zYhxq0lEtMHfGIWyxLD0d0qF3ok72A1
Ka/qNGIfhAUzIWkPBX2fsBpbMs4CelOeGXWNeZ4wcfThDe00dZQ2rPCcpuGvxZPcHEJhLNWMODUi
5YsV1ok4VGaBPg6fmYyTErNPfBhCVGO7IOQyMJgAn7W5KlwczAqVmkklK7ouguSr2gwAbSXdScNL
SwBSlC16QxX/GNOGbJfNxDm6KHec4FOeEVm1Re9AsboxNIa+KVKmozOMSLl6JzNg25nW5Nx2c2gN
T9pgV9oDJzrlNzMcwyfhDOmLPI9zs2uSCtJVXNcl+gPiTHgqQ2s/m2HSAexzhuCaOS3aVTXQHnP6
nV6EFlZsKvjmKOZzouw9/qx6TJY6dE4Vb2KSXJHdUSpFnnj4t6ynziqDYZv3ZTuiR1SXlTDBPfHS
65SVY13zX8UxryUJJaFG1UtQSq1Z3s5jY0SbyJwwJwHOKU1/0tQOhncTF9M2RCPSQGKX+vwWP4lk
vxnWoJHo4BAWVeKKTJzcRbZD7xn9iCVYTEYikk6ZMLWJ6rBJLwbr82yXfm72sCM6hwoVSCiWF7vY
HirQ6qhJjA1ktExcRUmldh+ztlC3MLoa+VoiAHmgEaFi2kLFQ+YQFQJxkUaW6h9ygxCPPdI22z4G
jCga/SBhdnOygenFpwIcIWmGqzl040adsHwttbljghn3Y6ln00OPveJeqRva5UFkeA3JP7cIZ8WZ
X0CMLNAwbhQsZCH/zzT6lupq8ijVzbAbcpVymjpEX6veFLtRUpnWy3a5Lxo92Dg2JmW1HNsNzPVy
MzMfK92ZMORNmLbaSa+V6hKJSvZmoDE3UjJLPhylEfOdqe6GCJN5ZlXWeQyJinECKoQC2NExqPSM
1BwxkDQmAr9uDRp1sRLvqU2oBzkQxgd5qhaPsxMZVCO1V53L8JeuSesreR/6XdENwd3QMyXPFSW/
Kyk18X4AWB1CuA52IbqvPeCMA90L7SFMZND1CdniF3jCnJhW5q4hE+JjluPV1ao4OZiU+t0UlvVW
cyKaUjarNBJS82DfRCLZS049bWrJFGf8/5HtAiaN71NGyBtywvPP+biEWXWOuDXN2tp1NGk2lmG1
24hyIN68sd43uBH3elfmdw7CFD+yWNppfBV3vdRA+54T47bXA+kLhtyRpyrKDz0M9FvgRSzpc4mu
tRX3N3MsUjKD5JSxwWxxgkb6LYgUehVGiAI6saXcD+NYfsuAsT3UtJSvCsFH2OdYrAOdlTP1oDez
9Ay1q7lgd08bb5gmcHNymJS3oZZadw7qi+00jcJXtcxC3+b0m6wvmQYWKjJaibnWRpN7EBgxP/NO
acf72ay6rRloCln1ATLKdoJNGAjogyo1oR0tbm1jNwao6ayiTx91luUNxpy/dIoa8w0hZKGWuxBH
P2q7eoTfVlQhkYl8Pns1Ko1DsEDsVbStWwjtEiGbmnYEdDnuk3QwfNasYGvjZU5XTvnObgVrowxg
XR4Y1ks96BIBglV0lrV42mY18aMWszzKb3hPNdISPEwU9dWuW5WlaRk+BU06Xei2UchS4VlX8zju
2hg6mFNk2hFaLqt25nGeqZuqn/JT2kHfsigMTzbONnBqox0bsNNw7rRJLxP6O4x3QSbXV94DiyE5
x7aZDAUGSBlCeVwq5n4gj3njBPSipnqZ46pzuZWzOPLzWg/hqyj5gbSwyVfMoL3SRwFRTQrvERhA
4IZwObYo2ijkCUvz5aInvNDsg0tHjZ1+KWsxLgj2buQXjQh8DnZVWTK31+UEAQzG75S+/dWAhcUE
wCDu0i4I55Vpy9F+030pgyth2wNdcRJgNrQ5Y6+LATJrVscnPk39AQANBMisy7catKczjWT5kMF2
f7aszHwiCkO9kQILDGQI929w4nSbtS3QWSlJfH7eDKLtFGxSqDoe0qRpi8/ZfgvpoZ+UCCsCNoP6
3rYnTJlGp2zioQFp1SuVj+5SI4yM+XE2mSbpWIiNSb+u/bjvhhtbSssNiL/+Comz3mENT1CCEms1
j73YxbqWbvKIjKlMnrstGmiUHzStxj3yyR4yuICLCtmO3lUa+ZlCVhCer9QfnUDztWLm69D1qIXn
dJhPojDT5YIrbyrLGX0iaouNgSbgAHwsIPCd1G2LgpJvOXG9GaEAe5meT9sY0BkgdNDTdlTXW+y8
qKAXPEAZy90uHLLlAjIUp4nrHesR2fDIhOdbmsXCT8dFnRDPRAENRhtvwAJzDa1l8lunrrunfyx5
Rjbn+1kBH9BOUbuVWJt4VDICT9QMM43mSHvLaYwNBdpxE+Vmt5sTsyepckqaL0VdstyXe32XFyMa
vXTsBsuTqjK8682UVHfbDgM3sJv6maozGajDXF71lHCsLdZoMlxiMQzqtkmaBmhVpLeKL0ci7YgQ
hQ1Gus84zGebN4lyRTWb7eOoz2W4ZX5Zt75elwPuEbo2nkaHqjiR1JACiqrUjoY0+OCKRB8Ch40A
kJfopEk+d5atEynZ6+qc/79ZBf1/tb4x5H9Y3zAj5F9ZRj+vcNbH/b7CsX9VZDDNWMOopFmOSWn1
9xWO8qtJE0BjEfzH0kYzfpVlWbMsk8La0iqmy/3b0kaTf1UsyHQke+mo4/E8/p8sbVRVWYoFP2zV
rLiMpVXKK0OnTrv0vQMwsiLyLsomORDDG+2dof3c6eaV9Y7j6TkRUTa/I0fq5x350Ta/Mro+45R4
Rku8Qk0DzNURfrrWdIs1hbwwZ75xgrY4mFL5JR0LbMVK9zpmONORUBbHJEOyOtAV6MFanRsWGlyv
gWLQvtySekNxF8evIJ/bqrsNUP6rFn+UJyB2qgqbbGxsX66tdEcaS+q22lutpvOWntVJH7L0ZCAx
xNMsl83nrBKDO3YVWvi403zIdmH3gtaEUEBbfzDzkdYpWh5fEyH6pTndYnGc9xklg7GjyODINcJP
O6IJrBTOTZz0ozdLeY7EY6EHB+k1WeC4XIE78uchCUVjxHwvlSfktuJFqhUAuFmrUfkD78kl51Oo
0dtyCDy/WgHLqJYehA85Zjoz3R82dd/LLpP1g47mJaLAUaqbOpakDVAYzXUsIe+Tsen8OrJ4cVUD
00ML9zbMXzea0JOpSXaZHNooRtJfJgbxfZGUuyyICCQgGt02aRuocZI82PLXERxnH+b9K2Yjb26C
TwNxlV4GFNiTlKDbTXEFRWrwoW/MoEwaiyhlewE2qB+IG9V9VZkeFajSO6epeaKiciuJAlAR9MAk
jf5kD8N4O1t8oKUWTjuq5cVhribPmKX0zHjkEt/BIGgjrkZy+kULC289G5Lt1Shm5zRG94jkTnag
V0cJgxL5FeMt6jjDs2Xo8kMQESjtwLPWSsnZT9B1afbUO6QWkitryhHtZ3iybCG2Qxu99KERM8fg
Rg6H324aEnP+tLseXc9bT/lPu+uBQI/l3Wjo53VPonmEUIArRU05m8Lrz39jfb5yPbJuzpnubCth
3r97GfrSHnXn7hkfenb88Sp+vBSDbzXmsYoZy/I/+F++vPWx61E90ZDByQTero/4cWDdFbGgNLdu
/un1fT9Tmj8YtFFdIf4ne2ey3TaXdudbycoctdAcdINM0JEESUmWJVnSBEu2bPR9j6vPA7pS/urL
n9TKPBOIpNiAIJpz3nfvZ8M1/MsT/3Lz9sTbx2x49lGQNy6qi9pNrFq+3Ba9osLs2ayBYS7XmznG
1AzdAq/Ymg+hbhMRCJT0qSrJnp3yvyykVeQXUy14TMK/HReCSLP9sWUWCsCpg9nOb7fX3B4drW11
ULltNFxEqM/9N67qtd+qOwhUy9r+uE6XRGLmtdQkZNrsSopcSpcIYyE6H25pScm8I5I7Z6ASeS7M
JcQIuZ06OlU+5X+HWnHpyMrRYAB1YcqpXaR9YeupekECFzM+9ijAfdNNypq3/6uDahzJOLpEprSe
K4nelkwBJpgwzF7i2BCX262hwLDUr+ujDXq5Z24fSexYm5rp2KilyY1ktuGfx8xk9MHndAC3ecba
RT86O7HIMNeO6Twb5wY6+5kwvMJRkrwOxL7doYtpNaNmq7skmoMaPIiyLnKaXt/cjVTey+1ZtwXy
BJgB+4vQMGbYGPNXnFk1J8/iY47a8qCVqGYie63CzRyPKikN554JcL/KLS3K1hmUeO+MVz/yCFwD
U0VotLLSXEszf6mawTh07VwGPRZWZ61L1ZdHecagXC+06c3lsmaJdbBR85XVulzqfbFkak+WLfEB
+v4MlQL+tGlnGMJlOOvJXfKQzsLwJPJkHXmq9dOS1sgoquSCSiLBo5ppYY+sVqag7xea5Fm91jrw
m2x/ShmOGmleXzWIkWR3XRjqy7MgJajXu2AmC+4ircp2kUlcuvRZmZ82JHPJxkO3x7c5bh1ZWFlw
u5vte/7t1vdWANe3aipbp1mykoA5P+eplp+gsmfIQnmj3ldCnk7NUJLcCx1NSZElT1NXXCKbNYk3
KTtCAqj04etEfyXnvHFZl005rSVig5ryjUeTU/OrBqOtJsX6odH0l9uOBQCEJmxCGHxHRvW1FXV5
3fqpd3CNd8wVuCukvg9W2jBE1K3ldbBpNc2U3bHEUJTrYfqmWfyliMuHjrIyPTgr8mpyQRzSqKmp
YYs6jTlGClLubAdXhHJv6uWh1hCep1JVHIktuVeNRDmqhVWFi54BAk2QZIfLCn2QyVUVkuwFsIb8
4GCbG+YBgxajEdmfM/dDHd5u/X7wz/3bC+mzECx4+//fnn67q/LzBLY23t8+2lRROzZgHd2/veAv
b/37ZlUWz32kJkH9Z01un3f7eDxHrF43R40bG2mL9OpfK/GX53cViFc1JsgmlhUiFaWWKu5tYUkc
tH/u5mrWhX977PbfcRIJvQ4yNayDKimq20UyiWexeaeNrU9HkYZolHHAGd+psn4fkON4Mpg8YzPf
iRCdrmNGpk4+pcUh2151IfsL2/VULAYHkMhLl4Gg6i2ZOEAKmY6ItkyvWQxegbabtnPhL1vaBH1R
rCeM/9+o5JxAoDppv3liU1BMJUrs6mbziGqY7LT1cVBmGDTzxHfGTyKBORhzgUpXS9F3Q1PUptKR
YmP2DZwkrrBIJhyULTuVhU7WbjQcC/CNJiHZihLaWT8zSLNaCC3UmMVkeP3A29cGecZm2/h6rL7O
VVZ7zD7NoDT9sgMuYaqtDTywf4Kei33pW4Ihz+G6PBzpoa/eLNqFioZ1l9UdyLWE/LFSei8baPdj
qttuvFjHlshBr9eVEmr/RgTVlALOJp9K5kToyDKZfEqtTPzsJ4kkBKeaegiQLF17L9PqdXTKB9qB
Mt1FP2qXU5KScaCie/TUlhm0FhNBDTHilOjTSrFdXnyl7Wklb22BahubZmsvLY2X+VuhMAKLCn1x
4f18kfgdurTPjpGJ1a3MY7i0+o7iIGTNk+bio5n6E5D/w4jTxsm1zxQZf1DKXw14OOiOm+sqaZRU
yv7ViPvIw2k/+emKDm+17TAqyu7UdHmxx77ZICDyp0Y1KdRvWRMMm/HO9DA+JzJ48Zndk7GY8bDq
Y3khXv69ejHHwvC2gtIQ7mO3lMfXHmibZy/m99mUO19dkI3TSjo0BlUcm16GNVezp84Sg4olPphy
3u6a9XfKRolnQ42bHxpK2ciobw5IeuJzfpyoNrtFpgvXGr5tW0Tn2j6a2J1JyNNcNDzGyd60I1tM
u3YYzBz5rOAPug7sjkNq70o5m0kDpUzmHnAA9CYUtdw9J32Q2NTFB9rAFGZjB/H2maC1ea4+6ipK
vV6u0eJg6V7L4WJnxoXCcnKtqCZS3uTqZiw07rEK2unkTVq3a9unE+LYzWkV7X3Z1vWLQb28I+H1
ioXNky0jon6g1I6OJMWxGvm+k6av5RiaEw0XEjkZPm965+iRzS+FfRRjzrOdSGAzoSXj/oAVGGnF
IcWXhtuYRDcSeaFLlZIHJ4XYyHi55LOpOeDUEJXw17YCRY2fiXd7EWTRetSKj1Mna0cEfcdkNNLQ
rCl7VOY1XitiUOWwU4fCB5t/b66soz4d+4rgKsgxIijjbDyO2nxUcn/UIkbZhbA8TT6CMlxfbH14
NrT0YzGkwlmKPKaqo9LjHe9aTRiONHBa0dOcEYi155YaBSnJq276xEo+L732kuX94E1NgTS2IxUF
OoiBSoMwPXSu6rxnpkNHKpkD0gMQ5yy/N5TcAMyZWG4qV5vbVJKLYKtmcpRxWMav0VjIJ8RHrzPd
EgJBIGulpnUZl+bNArOhI+7xB+z9qGQH9WgstvSxJF0RVOngRFtGOjNqD1z5sD31tkz9EjRGmSVy
oMf5i45F2lcTSAQqODIX67oIxhVklJZJB3LfaB7JSeOlVqz6VUQ+GkMcyoauoRfFoULs49RDb4Sp
kbh1HFPRkVf8ZI0Eu8hLI077uTTBSYDTMGBOjIDfnOtx8pvCZH+UDMullCN7hmJiD4itB0T16CFR
LC8fu1LHMWi2HnXOIZR5UwZSdsKQl6F8pTZA9Tr7ZMm/VFhTx9QsO2+NYyJbchL3qjG7V6ahYBLO
plXBZ/cF1W0T+t4eYJTpc+yib/qM9Us2fLe0unDEYuQeHt53Zqx0gsiCdquNc5WV1Mo+tIvg49kA
G4i5R5A4XTszc0FH954kDN61RwamjKiPbWM6DTa6rjmfH5PNfKumDuuqsCwIQpzx+imuw6HNXpWK
BJAiKkKL8dMWtznjb4GvQBApmZQ4b2zK53pn0dqUxGc8hgDxoq89G92JH0pSXM7RGu8ZheJXQgnD
UYd0PGoZeODECDlTzYljv2ldR2JzwjRdEu+q1GXhqvhMkBNOze1bBy3UEcPwq0njPR9Z5wooJtVL
9uloos5XrJWYVIr0qUO95DN4eNAmLDGpXP6IFK6AZM45SlchKdfL7DhXk0t+iG9m+pfYJv4G6oko
6Giu0+jVtgIBfO0qHLSIdRT05uwFDNDLexnCFdXPayw/xvN4JSsTLATW0Rii43CuCk4nsnjDv/Ey
6/wMhpI59kIBvYC1vE3GoTJmGirVY8PMs9URmVWQQbwG00sM/iRTFCio5Muj4DTeRTkObj3ZmBuB
edrJDzUjEnUU8+DabUoGI0AKubdTb6rdNt/5C8ZD30/uKEFD7TKgt2JVmgCYWU1zozW+kuH2hQCl
hEs5YhqC7j+LKj7OaSEOw6L/MCgOPwoJgd10HPvYflxaHeM0syFjIUW0VY6NPr3i/pl9a32Y1ZiR
fxl/VNA1XCnf2UkkfnlMcWrSINVGBGz2yVnVrvS2Jv05t+LNABXtcBJZ3KyJcp+Wvc6ecoYflENZ
VvkRJaSylhTRxMkrz5h2O7BefwwlMqfaIDu4zpI3M9U/tAp5Pzi2OlS16impKNrEz025fWJJz/1c
rGMwGtbrZjTKEcniMVK3+7rmd01ixY2ZNriAHN6Hqsxpoq3ZERId7ZDHFKeBElc/jGoDTnOwWvzt
jXRc5ep9aKXc0weJc+JU46Pv7iYrS0+wyjevzAWNcbFudxNyl91y9I5U5lTJ+eM6V++S3mTHFEfX
OhHrSUODdJI4fqaFt7q3IZeaWwgCOi7QpM9EDuZFqKu63QZYo0OzjQ9CsYJq1q+0uujytzBNbB1+
gGEgeY7TwM4jzh9y52IISf2u377VhPE6k8EUCOm0WwxQhVClOX2ha1DE8mNKj88VM8mFbWcTzj1h
D+u7iLbzcr/Ov3REycFSSpU7I2sLLHgXflkm38YxFlS+xddqlF9W3FAHixDcIUNrVNTaOdZCHI/z
6T3Pt8ixjY7N3AmdMSi4+bk6L/gYUfS1r7bJRZWM8p/SUP8EYML4C0yn0yQpjfS+zvxkD9AAM1/b
Yr5fS0odkh25Ri2YfULVPAnrBNfZOlpxzjDCAnrBgHe4dF+yfpO9NM0Ur7DqDbWAuBtQtTtma62o
ODbjTHvg+ajJ9Xtj+DD/tZM0Zw8pWmRfLm3UdN0+ZTf1A4T/HVZagNjph4jxdYQ/SMTQmejoNJPb
lx0q21H8UkuZ5F2czpzYyMniVDy5dib3F8Z1da58312VY7TkfmN26LHwQToFk9IAT+OyXUf040TM
WOEuaYvo4QH/WHaIw7c8QtmRqyVYg61nPE3GcgFf2tJhP2zd4lflnGJh066yFD9X2KodHaC006G2
8EwMrJK+fh0mGsjGghROt7s3iuHGyYBrPtCmVH8guMTTpm7padDUl3ltz9222p7SaZary/cFCiRn
VSquumgjs5GLohSj42jupn5aXVMiVFUgx/O1pr2oNEzGLAI+tuERWAj+neuVHmCODG5qHyY1eZRt
UXpWpnK5WoYnOUYZV00h3d7R7ZfNL1V6UKUq6a5pjzKdMyCwYrHYJghfKZV+66PeV4Z5/ymY4US6
cWf2VALnJtsZdwSG0CvOY/2B0vtZL4crWkwAz+uIoTwF4BBBJhcoHQbr24oMw1vq/qWx58e8ES+t
NjLiHezJI/zrsYD6gVFh1f0CetFM//K9oG/vpgTteHnWHmoUK5Q2DusyP6ZZZB0bKbkCNzTP25gZ
noPeIQt767DmaiBrfXUaTXXGM8Y8xuj0U6tM2d04oiDtl8XfzxaQ6JnNaUCayDhdkmCe1Fc7bjMX
RQLCPA11ZCUvzpTkGkPp2PJtSf1sDMk8MwnCp0Dxn/gEgpD12iVisSNXxzWTnbtO66CMyCWMdftl
onb9zUiGJlw0MJgjlx9K659a8XVs85WSfGwdBit/TNUm9dfOtPySi4PXxD/LZpwvbTzSeh1prTaL
J5ul7ls7KDPqitSflariV6zKoK7S44JwVzIySCHYW1GUHi3q5D6zHsBOjIlFKXSnNezBH5f6GPUU
FwxOHVE75e6UqBNDl/vYFFeSi6eAPZn2+jI/qdn00FlY4KNVIioI9oJJto5nyDTJ8/5UI4exN0wb
wB3nrDxuyXqGKwFmRCAXyBSsO4VhAksQo7v2ncIMWtUZ5lMijS2wnkwrT0Sl/IrkqTimlelxJk/p
hI/0dE2GG2KzwxbuOjIkzsET10Laq/nitoTDU5AZnrK+V8M+YdJTopA8I4Y/7X4HV8jox+IdZIC0
t12zJ8XQKi7hw+NiprEfTyQNYu2mFkceIDzWYMIojbmUy/tohhOxG4GZrgyCUVk6BTuUojVHoNet
E9v66pupgGE9g1TryN5A6hS5k43uBBQK0d2kqliK/tOUyWwk0vgtzY4WMiIudiJDb6S/D0XN+QPG
PyakzYFx/bHGeMQtIhGH2ZyPY7feAQugCNPjNlhR6siiAIG9mUxtNOS723ycFuOpi/DHKqNZoOSR
1UDn1I+Y5y2G6HaOKusljrqRbVxRrSFZ0tVGJs9yhchqbNpD3CdfCIw/MX6jeSTTJt7ad42StdLD
R2hbB+Vafd1SaeUnes3XhNlsJ33vKFIo8qJdSNNufWYkZhMT7t2aj7j8yKZO9HColoYyIIHSeS5+
opV/WfsBx3WykMguqSlq2vkDUlQJ5S572dq7OBvia5dU9UNa5KDJGZv7VfcCnJ0Yvo1CDqCmYBCg
UAuZ6wfxFU5eZpbXbnJ0mObyCRvi6C8Dw1JVrr71GjXgjQTpLd8I7oJ+C8quomnUgDZM+MWocWdc
5x80og30QaYGsSyJQ5j7F9Fmv/IF0185EVozm75p0PJQSMnwOCozJlyTr3300VIepBaRvIEgwNs0
o3PFmj4VzMxOWM4ex00NSTo6AJC7dvKO+lQrgi5k5qrpC0WjMqA5+UJVtHaEGB6H/SClHomduZDc
qhDhPMQpAn4n/75N3b6rEc+lQC5CihDZQVoURAVICOcI31ik7YiRZXQGyVwDYiFK36alepDNmeAj
8TIbsc4e2jMrS7ZfG9o2f5BQWbSW7LY/cGsftGT+ak1IyeLlU9/G5ZCsUthZ7Wu0oJmpiD0BVWnv
8SP2r3I0l6Bp9fdNK5Qjl00cUQVwKbos9+wWgw8zSDiWhqEAdULi9vvV0VolBEkwO2ySLvr40lnN
kzbhIU/J+HDGBvpbn3+RZfE0Fwu7F3QCavYm1O+cJiSSCKKgfKAHzIG374qoFX9pu3PSIZ/fdKaK
cYcZK5IrvxBGBiNgRN1NevdM3m3DLsJxbQOYmuOE6nHx2mla4yeNAnZBEb2jqFRtqbFIblvZ9rHE
+eHIZRTG5nrSOpOhtYxmQXwi0nnqoLJBVdbB5CwfFUhFR1kt1NfkYmRDf6U86RF6VByl8uvUf8/a
ZD63mvZeDpXfLPRegQtgPJV7WPLLJ2PM7Ktp0G3Ux+lMFBVW244qIGk0Xjn7xF77ua4zaSMpi6oj
FsihmPq9K/pzmzbHNIR+p+I11tq+p/JSPag2jedESKuXdDOrxhm7ARpyZ2u1csRtlRwKWfvMYwQ5
Sld8DjktcPS9kWfqBk3GkUAhwfDSMTl5OosE8bHghOZJg0RdMoZMv9VlgLbwKhtrd0IIQgt1RqZu
xQcOIEfJ5jFEFZOepKQC0yVShFgpu0a7Pq9DT4y7qhTB2lmnIW2zUEyZZ5eCHlRttTjSWWMQ2To0
ESW9COmKN5GuSlfei6y/rOTeOSR91AeT0nGIgpjdUftWR7PuL5VO/wGtVsrwVS9oj49gMwZpfpBS
xQQHzYikGnIkoxnXzLnr/HEeRq8vpaDNSJbEWD0casV+GAr5zdh9xkpSBxMG/otmPBdkvQCB2adH
mbU4lTx6nJ8OpVx9MLO6bvJJ3STyyVv7bgFeQllQeh8aamETlQJsFYhqtaK/SgYoh8XOWn/VjSmo
E5kkhepuwrq/NilUnxNCxYHvZGPfh0472eJHaoDrTOqvWvEwj6tMkVxiPBvFg4+V3vSlShDAqK+V
K1FlkKRHSzuigWIeirCJQWDpUQSibi4/WFRLD5VkV+xQM4P6Qrumwngyze6gW8N46Nai85ppI5sm
LeTjSHSUvVzAVPbuhF3NIy/pS2WtpEgitmkWczqlxXJVrbbyGkHpUU9rV5bx70gTQ/Ql9bW0+rLl
6ge9KdUxT0jUFiR2UHIhQFKFnuEep/L3LrHjR87Nv2B2UkSxafRnmToFmGxyv1NOKdLyh7SEFq3A
9hji6kLqawivpDwpUG2OABUe6Pz3dHEQT2eZwqgB5FWwErZwmtqcYxH+obxM35KWjbYNORs4H4n1
HRaDSnrywkhE81R2alWW3aQt0tPWU1JdpffI7IOoF9OruRoHSZ7mh7QXhSsM1IarXK8uYrHUjTpz
PNRWsoWzBCSE9sBI0vS4y6eWD5M9gYbEcZCTif2jR+8gitg11Iuu4TWN1/p53PtEg9RW4dinVaiX
M43HP/dvt7r9338eu70En6CVEw7Ga273b7f+9pyULjbxUqnMocA7VAiDN8A3qOwk+PB/eZvfn/pf
viWO58qR1171fj/p9jlcDWlC//nw3680s+o81HPGKG1mThlFxym3Yga8+1f8s36/36calItsyzbu
q/0b3/7ddeOZOVN6+Ps73+7/fuLtm/SW/pHM0eTf3jqh9MQ7/OtT/nzUbcPd7iZllbhmFa1ELLPJ
/mxRrLnVIdUU4l2l52jSKTbY1CqJg38v1E7yEtmoPcQ1HcW7iZS5QmLmMnHFXLA3o6jhoqsqildO
TIoZM3+5MzRD9qxFtU/QUA+GLDAFD1TC1m18BlXvZKhJhRL/YMqP7awmt41L7Oxnxsppviyc2aZ9
rw6OFOFJX1YUykZVPdtje1w19CxQ0osJEXMlIzBBcKqP+Z0s7y2T1cwhZprAceKLUq3nqc1+7C2M
bpX2sUJzbbTtI++hNY2tfplVcbDRkjgMMUw9kCrpTrslPm24njQUel4/gd2lQOGQmPEgE6fhZiYK
AU0HcL9zCq2tMcmMYwBo35MwS811AmxJmmKbYVxtE6yNmhjc1DjAIM0wziWI/bbJhThOo7tUz/NQ
ElLP5q1pcWmN6ccytj9b68mLUTsnzmnXmOy0jlYsJy5sR6mxDhTSFCcx1g+NWt46S6/odCQ3VpcL
0pwd+ci815ILV0873FMQx5JEC/R+fUOWw8yBBEOrjxF4ZYFY+shP546WuWheysL4rGdt8aZ2/Zwx
PjJBFJy4tXrCT8Y1UBkxa07baxKrT3XB8LbhTOZNU4Mh9NsoUwUlMQ899a4NTt1OSvXjvDsfKlxm
jtXRQM8gAqE7sg5E5PJ++TmKUsXrVioDQqsKdxw4m04F040RJvRpmEE6btL42s4qOHWRPwFYOpLP
nLk0e962gpCuqjRpR3XfVy8ei+8rFzVfQuIRDBWa6tSYL2aneqnQv7aUONsFEJNq0pVH/XnHaQz0
LuIFfZAkdMuQ/4zWDkk3+dL0kU6PDODe0hsvs1a7CzQ2t5KKNhjWgP/SZrK7DXRPfT9s9gvukVDP
h49ySR+2la6lIIiAsDYDrWsh0PKYZnDTPBmN2f8H266KOvFvgj5DBX8BzV9jqPS/8ViSCAFoOlKc
WleaLuUk2aGZ01lIlYJcYtQdKTBavWk1Xyorlf5MEgVWTFW4HGsFp/EJCf6BHoqCryIeYT1J9hex
AOhPzPI+Z0eozf4rp4L4P6z4zUX170pE7B3Qfmmt6ppB3Z8v9heX1QYe1Vip0Z5oBOcnydCRa1DO
cxaTztmYDZQGM4uefkEwJw7DcNXs+j+tw3+x8ah/GBAmkUJajPL+fR1SSJvGkpTpCbHGet8U6ilX
suTEyE9xYXNJx7qYrSBidiC1DBlGOTTuCWBt3v5ikfunBe2/VWP5UKfV0P+P/679zXFGM95AKipw
2asy0t6/Z4/n9bqKLjfj00gUEpy5TpxGkCy9zElw7rNXwuVq0hKMJwzy7dXKkfinFFumhqT6qJeu
kPnaCwN6p9vDaGMEM1yvCq7opDP5IuY0jSJUuUZmfI5gUlkDpvtGAjLTmPTDO4medFVEtV9jvjKs
aToudXvI7dq83Bbpfos4x9f/+9f+L/bd3WIn4E4olmxBn/j3zY9r1kqGKYmhdak7iK2p/cwmME6J
zaABepjsPK2pJU12nbajDvUYZzT9/WJj2L5cMHNPR3ImxFHRy+kUCZK7JuiGoLSj6VAARjqO6vx1
jGotuK35/7d//if7p9ANsAH/Z/vnffeT8Kl/U0b/fsk/ldGKYvxDGMC9SQ7A+a8JIAP/VEYrqviH
jgLaMGWOAFnZD8b/5f00/qEa/G8HfKkm9jrW4X95P5V/2DbAcJMoBI4gQ7b/XwTSnHVYgb+eT2Us
ZKyCDkBR1XRsoH8jCuU93rJ5tNMHyAuW3PZh1W491EHUGv28HtciDqJ6JHgK1u5mI3rkwH22lvQz
lhP8IKmgyqaUVfhnYdVTFUaZdlkMnQbBoj2ku/zptui0HHxSjYrH1ClI0phCOzU04KcW6VrEoxre
FrU54t+nwucNdefbU9dyyCi1PyTaDBLYMA7GstFAheaDsWCafWpLOT386Rxp4kdWSNFDi8ArGDT7
pbLIHdx0Ahoi8wFibRfP6wOQgPQL/aATMQW7N8q6qH15ZXTVnapJ+07/mn7yJp1jjJcIgOcqaBWL
Edem6+Xv4eTt1m10aajLC8kIsdfWxr0GG/OgFzqQB3IakPNU7tT3n9ES/ZATzQiXAj9R3dQom0tj
DoW1AIOe0HHhdwgqBYZGsy/sadFCDXViGXcQ7WIZ/A6t0phvI2Xw/po6ZOxTh7fu8e3u7Rb14acl
H3J+Mn6DKjak42BS0W7j+JxvCBG2cYUwNCleNStlePsOtmEYxx3cPNyG77exssynoZlrCn9CZOzH
dfE0a9kFlUBxXld1JAwK+qLKKTy0xkT3Rlm9T1GzKpIIcqVbQoUgI4IC1cIrKTxjoZTR6SkTVYdZ
Iv8CDm+YDsYpZnh2qAiYQNg51PQ1R0MFQWF2JEpqqmfmIP/L2ArUEsOQTBP+pNloNPcf4c/A/s/d
263bFwA5KnypG39pojrI4JyPJLHSZbaWxu+Gagxvi2URnW/V+k/ZrCE5jXMfxkbWHRgxd6GxHwy3
W38Wi5T0ocps8yBWPdD4qPC2uH2hv91NNbUNuy0SbgeQCnBMY2wuUI42/H2TeuXDXOSQQhX1Tdhp
E25Lh4Znv/XnLuI3/mF24mihAbj90rW61L93gdvdPzvD7RY2w9ZT9B7d7X5Y3g5Gc6uYdCUU6X4f
pre9Y870V61MNR/3xz+36W373RZ/HtMSTFx5FuJMq8J4P5AJ79hFsLvYUdkXt/8UGy0jq9nFALGK
EeJfi6VH9Xg7zsu0Syni5Fy1dGCPvjqJJuy0jFmQYk5N+Jf7RR4Y60BERz9vvpVGZZiIke5VV3yA
Ix7DYaqB50qUZ8p82ELNUjYMeSxud28LMO49yCgyUEv9LVMgu8LBb6YqP8bNoDFlq2vHVi0SrhFL
DLCnOm62FcZB+mZnFJHfrHrxx1qVPZLrpRCH/9NqbSWqe5X5522lhE+qRhHitGND72up7Jv8ttD+
det21+5rBXmVfFBMfoR1fwHMd/WAte/KBcJD4KAgtYsxOJUMByVZwsCLu4zvzUIGrRva7ZwGm1he
07KzwxR5QSi2Z7ZsTrFQFFOIhGpCYW+P4coBH0SJ/gpgKz53pniyMkrQt1Vs9187KelzQTUuvWU/
lm7/mFJMCK+mbLendW4N5U6Zs6d1HTaOaLnHXvelt9vSqWcMwOPU32Xb8n3omCdqEr0VAlPTuOuc
/Uq3m74/U1spMEaQCt+Wg6dG3Vc02Sk06fFFFi36g1kj2Mj+QI2po40sv9jBaHdFmBKdCh4DzU7L
M9oUADUZrt44M6/q1+LaWCbezmV5wzbmKUv+FovaPmnooSnwkblFDp5XqPuusCz3pC5VrjLKb9Gq
EG2llKq7jONeN4yDOrPyUN07T+mU9nRHbHTecSN8pmixx0T0Pk+qS9FsJaeIiQolJafNZG+Ky+uI
6EdWYVWmuuQtuWA2MqhXpV2+WglSWWQpBSVlk8l0Nqr+OnJ9063l2OrzeduLpqhFMqdbkv7M8O9l
oRNCKrQEVzKpPnNNMCmwxh8SwQFkcyomsRQFCcY9eLF2ItlaSsCDT8/EIqAny9Z76pTDKV6RHKd7
p6QpVkr/qAQ1LdPOZk+kRZVbA/gAJ2aQ6FZlyUwtyg89igknU8UQrmt9ljrAQnVFCKa+9O2BFKzS
1fpo8Ml3UCGd3deIPRHb7phIgSKrSyMSljaKBjpsjVEbJdSM4ET1sdbcThAjo2mjBjkl/4nYHBAg
sLGxWO/xhM9PhdDo1mhSMNQaflW0xgFKMWc1mFnbiooGH8Bt0JL2RBsRVti2U4DNajmrVS5RdyXE
QYs/E7wwdzB2Cg/o63ioovJ5gRXgEy+mIIwR73VGr2oGl1+BTqCOMMQPa9Gcd/pOsHWxS2SzdDca
uQzqxepdPKKUo3XyeWdQz4EuRmbaJQVaa1SuVqM3+D9BsDO4p61hNPCOYBo4qTYWgUoMBO5Y7dts
uTTya5t0ia1STzWCKVlOKcLTpKC0shHYLV3HiTiyFdfQxPX8OCwcQFOVvPUYrD15m00Eg61ykqpd
A49ykJhToqLG9dMUK2ReVZF8mhnE/nwqlfZgltGXqjGvecE2pVH7Ptj9m9XOTrTYV8KaQ2Fy3JKj
3IV4W+9mLbHQr5tHBpfoQJjyekmSEDAejZe+VPTnzYwoeRJfq+rkJhhV85yv2WnUpXDsFiUwhDR6
BYZoNctaD2KQW48ieaFb/6NQMy4ncqx4AMaku43Wc1lnByqqHJNKSQDaLBe+niyuPK7jAw1UyZ+Y
KzIymH/EFaa3vIiy40Zf0R1OiaF8m3tZ9RpJvC0GFxrTVmEsPw9psXmLJH7lnal/qbqnbk2gLMED
NOMhP3W5sVIFoe1Z1ROrm+Hep1KEloH2OOCsDvDpg5rbX1nRh3RXuvXS3F6hCrpMMk99afwkkv6V
1A3VNVo8I3Jk+ZgaOrQDSB8TcTcqjC2nXUszkLProNWWrv+TvfNaclvZtuwX4QRcwrySAA3oyqmM
XhBVKgnemwTw9XeA59y9b+/o6Oh+7xcESUklsgggV64155ggjzswismJ5Iw/dcUS0Y4qqvucoWGq
KQSrIBhbCr3x29b+mkR4SxW0R5OKfwdZpo93ztpOmXbuh+kK+HiFZGSPup094fqBhzH2L+ZAuk0M
6DdhFkaQX2sXNpKDajrKjEyRTOsWThUc6aQ4QPzuo1W002h+U7dUYFP3JrNl8OpbUmUzfTm47TPi
tYPV5XvYyMqFvsWnED+NOQlPLZNxaAKSpYirnlbVqtIGGIV1E2sIJEiNyrvsvsYhy3f2onwuxEXF
Q0nDDKARgqDEy2ODv+W+xQ4mkQGOfkDolVfHErVtrZ6UCY2+C8Xdz5Tmm7ZiT34bJmAlvdWi37i1
0j4sKLYYkMZ2SmqBlWytpWY5UhIUBlmDXqWaEFTkkRuM0zpkrtHxs2KfZg3PYRIOV9ZS+GcDigao
NlqYKJ5eMrQv52UrLa3dFGpSHWzG9XNO5kI2VXiIYgo0SYMOkTD1yf35/VGU8Sf3p3Qott2sUJKt
25f7gdqUce9fT1kSy53sytfJZEgyFiV03qIU6OjT0vuHY+MfT6thEqhTaN9T7xmsJgy952fDaNUN
BHiAJrJLTvZgO17dJGS9rKVEPUY5u6SM0aw1tPvYjH5MZf7DADq/U9xu9puMyqvRaojzefwr0owu
SNYD/cb/HNJpogJ2KIMOTJm8oim6ADQRrJUu0REd6j330LAP8vWgiTEDV5ecW7NugnIeP7NImX1D
L46JpFt+f7nVCJGw9bVjQaZr1cyBFS1zwIhgDhJV9B5T8fX0cnGMOPr3nC+d75TmQDW4sh5GNRg0
2f6PQ79W5XpU2Ou27mKt25/7oV7r4aIuAcpYLoQwODq4lKiie1PMqn9/7ub0mbLCvjnCqakS2dFs
7g+NXK2DdK3K70+1lCoOOsJa2cusZ5ZCK7DB9YpsE69VfxrkHt/vcp079RQmpvYsjOo1zLPxwCqi
cZWp0SUayWpFfvNiRmQbGMiYC7J2k0pTbqmdfA+EOO8b2JKnuRuqHXp5wPB9Ol2d9RDG/W80NPku
F/YcKLIAkdyyP1qwB0gvHzVlH4fqz6SkfNKsX0k0g72ZR1rNiS22Yj1F4oRu1iwLC80zAI6SeqGM
rc+hMsW5GcMgj8kHKt2arWlhMGhTcERalux2tEY/J7ZctuyqpzNLQ/28GhULpX3T+jR6sRyI3n1N
ZjC7cQVZWilI0LPIgkXjocHEm2mqXXptRSHmdeRn635RBYvrmwJSCCKF9hYPUQvKHa3PpFZMIkFk
cOY53Fe5ZVoJKmjgOwtoFEtEnqkQzqK78+PERBVy5JUvwqVJKdIHU/tN1Fd2NZtjWi4GzhE4PyA1
WnjtRDxCEih2wInR1YPf2zR1Mt9S8Dk7yBnbMdMYB1fT9FgMKJZ1CB2IStj/c8IwmVX6bd0Q0Ivy
wVfVpTgpEX6SqUUlV5rtFcRxdx2qqduRec96PiXppbNiZ6fK9reAZRy5EV5OsIlLf+k7YzlMs/nQ
rRQcI5fMLZVVh9fx1gVmGtPlFhy5nMvU99u6U5cTO6Zjx1jjZbaXFMCHrh+tqvtudIzcqZ5VB0WG
O2WMTR8+CjTVZOQq11ALu/Y78IMHsFj46Rams1KIx3SK452DfKF1o59KORsPpN2M15IkhNIulYtQ
cZ66g/md9Eu+r0yVJDb2WI8GMplkFlAsqFr2lA/XUSvzUylG6jlnW6p95c82WCqJqoY5L3eqlItr
Oxhacyuwk9kJPpX+LObBJGdCOalY6w7mVPzqSRr25zWFKHbS9Ko7DEnB6E+PWRMR28AiLTmwa54R
d+oB6glCvGk0b5eWQUmbv89Oyvak4nvFHZN68WA2bN5DhOpd2nk9n2jjpJ3NyUVoJU4KF2AE7yah
gi+5zey7ZcZhk4V80tat/IwNq07T4TA06VsFu8Zbsv5sbWolCx9NVOgNXRrYm+hNUOdh7clLzkwI
P2WF0YfvzdeyKQPO2PnxmpHkhBPctMIMbK17zNRJntvSluf7I7YoAESVFJOD1ZYEBiChKilT2feA
MpOze2DXd0Hrnntz/kTENw6tUE1Po0sPSKmY8LIYabAlycReCdoIDPBAWEh/gOZjPRx9Fa3cRrdc
HPrI0WFjxU8a7qG3JhN7iFy/SINX99m6x1Gi9EaA3NRLFfrh+COeQpIay4+h5/oiaXPXjIV6Rd8c
+txd8SO0X5oKBMa02n4Hrd+Ot3qx4EUp3I0+knINTCm/ddgrb04dZwgvv6S6mkB6oz3G8NRe6iUK
GCsRANHyI/K0+pYE2I6OtY3KmNlW2yMGiNrqqppiD86Q2V/b9Keq7z9JxMOYDHl+6w6t6aWa4FvN
Q3x5ohsOolK+hxo51GAijlNL6zVrq/EgzPR5wAV6hSuK2sbUXu432m7pniI8zUf8pZL4iYLt/Zzt
Jztc0LK1W7Uq5sBUc04EYGFe72gPZiLh3Qp9Z1RdASFJvbIafXSh1galMz3ajqtdkoozsA8HBE6M
1wjmkP6MlmWVsSibmSHizrbdH9xo1hg8/cgW+Be57PlljmDF9NiAdyEhDvvj4hJcktq141VSD3Qn
HnY5djKqFewGOvdIzpj3zGSz2479Jel07ZZkrraH40CsrGkDFC0UbadYKELcWKL00NvbtMjhae2m
TgcSZexfvSX3WHV8rqnukFj49UgeXM/hCmT7lylVZCHNeIiqWAsm7YsSQxIoOlcHVYBoTePyuFgO
XKKha3Zl1mCZTaZ92VQHN7d/wxDSf5hU90heca8oinXRRBDXBWPtcv5M7VygRedSskb4eWbXYJ6s
9fBHdilcOMqJlV/HjHRayutxK9ssZXLbh1tFRZvn6O6fDgLWprSA8rcOfCLbEjaCqZAQ2ooCmwDN
l8aImMHPytaJ4eiISWdKWlimPyXYQDqdAnaxqOattRxoZGvsZKtf76WY2tvL6k/u0Zt2r33uWKir
KkycAtwu92mzH0pPVINNqyGSm2YgnpWl7Iw8JDoLOZ2yZKYZQ7He9/StReiAu13EZdGFRtNHIWFu
KfYMcH9NLTrwYh6BQuuvYAz7E2P3VQPeB3GuN8xt241tg9hBBhC+DKAMvVh+mnKJTxJ42aaesW6q
WVLcRlKHtMg1L24xU9TrDjVn3Hqqli2B7cJ1rBA0dNd6rCBuWeG4E844P0eGvc+6lEQOhC8bMC2j
X3VhQl5bHl9zQe1tQyTbuWxfm0RFZYQjbKiLP62aRunGceWnaOunhNQeXzQofBOgVBtnCl8I/DVo
ayIqy8w0vriQYFDGg+ZJltBXbWJmiQEgZSVx2bXqz+yk/oyLilm+I/qaHSPpNJVOwoNO20Q3jnIp
fXXGORtlhcmagRzQ6Gl0DAyK/Rp71mkYlJ3bttGG6Wf5o8WHesPJd7PMT1hKw5s5pKxsS46Jwul+
OVmOqIC75JXhMJ2oUohT2c07A5fIY9OqM/lPpcMdxgz3IkMUYtYtTc5Ow5REC6Up3HM0xm9z7lIj
ru4dqXDA6ttAzIsxdJlrAES+qBc2R6yHE9CGWI+xaQ65co7Qm2Fg7NpDockDAQCrO40T1mB0n5n4
Dax6uphup5BIXL+rq7cekQ3ED979pNig1qxC90baZod8CT+LqK5/zFyIyQg+Pxbu9KQ0cr/USvSc
hiX6MNIEipL5hwZcebN0ToUErNkkLoo4WZBBRno7ZDf45NuehcaPw3ZiZAEtIJMj+jK3HBFerlgb
QypeiIfhgrl4euro3G5gC7OQVhTzDowHJLoj3XWhvRjwZTE0IUF1GNawfWgGzDxPlUWAC4YKLK9j
h1EzoULNmurqRNcpb8WpzQA49OipjwhkHzUlkTtX8gXYbi88GSlsgQaXBYAtNoGaynAka5k0hDi/
0JjYI6BQDmOjdyeyhPFegN1FnTyljIJs9BVW9UsXFEXa6PR70BPh1XJpSRBpHB2oiuBWRfxGlg5y
5OLQOtbH+igqROLYq1uPHuTo2VIxvBg5Py5UfgWwKKBSafNVacKNZYTqiWAwdi8ne2QlwqGyM9PG
OfRWcQ4Tu32EvYqPouZ2KwWtrp8gO5stlLUXNU8Z90aGEqSRuxlnnciFQn6MOVyExYpoXUwmHcUC
lTFaN9AWssvecX8ve8hexjkEeLZv5uKrJ0Ab9ZaLvWtUc/qRJZMTozwnFsUF5uPWM6c2PVWy2mmg
Z2h9M7E8ZnatHoXK0KlKb6zJ0Qnia36xCpIVlay69mq/M/hk+xqTHZwafJv0NjEM85uS77AN5dnJ
cKNB/mt80+mtILddNmmV8iTS1EZEyMFpR0hpGA63KkF9N1HXGRgPuCpORAnZFE67T6RtX/TEKi98
bGdIFISg1geCWPcYrs96O/2YOB9ObOpHGvjcC6RhvRW2Ul6bQa2uqaE/1dFEoEvSEyXDnpVIssmv
9Vk+lethcjs/LwegJOxUYSq3twYgve0OJxw2SALSVgfU3ucI4yvSyPK0OS2Jlh4rlxTvMtce9FiZ
nkkg4lyf8dUl00IksYlYMeeLw1NV22gpUlTLqslAn4EloWoJonBqV5d71xbtbQokarlN3WqZq6Yv
c2ySg86XSoZos1WKObm40eBszRiweJ4Ov+QkzMeU09BlSX4e4ZzFuXpVokq7suc9Ltgmzo2Vbc1x
oTjPj2YlupurOfmure17lPWNBmFzkhGxmn1kwvAHWu0KGrf57A4Xp/VIFmMxYGu6yZE3lZnAPF9w
Ey4g3V7ciR0LHacHp+ckMkDdUWaeh7ZsLsimvEQQoZLXxosUQHhbMPZKGiVEp4TFRm96hieNm92y
GWilHY1BTjuwy1w0uG6VkPuDn4Icqo00ySZNma92GnYwBpguyRyE0k5YElHcIeMFCot036pG7h8u
1/Vo/cEd+FtNrWbvls5XPNsANsbiWvWEB8sUclUD9x3D7HJtSXHbLq4BIIHm9KZmPrwH9NnvzZyl
PmXbtJOFsTbcmnqXKDWORFvzYj0aXgvRngfFMo6GzbyZROd6PxcYHFWsSieR90+qg6dprHre60SZ
XjvDS41TFwpO8xJprCV5SHYM4GHXtwZI/rARCMwGNCqMI3tuTo6B3RvwAYx69Ha1pWlZ1wqF3aPz
2AN9OUhBdhH53aZH1AJVz0BHqdG63zCGqlPZrDo6UR1QxPqGyiLTDd1baVUfYMWIa5nl5zBQ2ToA
xO+fY3AabKaL/SbJk8bCF+UHqQ0/YmcESAYqg7HbbQlfrcmE6aM0C7dAiwaxy+TWZvAUVL35Qg4E
HNHp3RSsO7IlolkRw79nfPdp33349/fc7+/XMG28xA2cMbq5NHuLtZdUr9NYjCf+gAM5qGJzuzgg
Yxg+4aJ2h5w7AZGeOFXpC5Vqsc3tVYNwf44XCOVmQUbFgsOf3G2arBYmQk3GlO8mSnNUVWSDmzhk
HTV6jECz4smBpnkfHt+1pdRQGP/bGPIz0KxeLT4LwyEuU1UObntLW6QKEaNj5L50ytSc7IQwwh7R
WZoMIr0kzMdAygycRAb3Q5yn17An2Ra3jxZ0M1gKc+LkLphinUIgcqSC6Y9cLCBqrAa/MmjEwUzi
esNepjqlORgShv6Fp8K45p6q1fUJQ+vGjrP5mBvDRBN6qUAHAFqxV/gKjIiZvCd32dAH/aGlCtlE
K7XWNVj+whXUksQoldmChJv7J7kf3PWf5muT7+/XFENPdxki5X/MoUODKiljNyKmUAb3T35/VNXl
9D+e3v/ArufUaw0mSWwPqYLbTAb3R85fj+5P4/UXVun6y9I317hBM1/UUw7IYiR2aw17RtIVBm6J
/wq4kfBGsx2C+0Gweh2JJ2YcxLhzcdjvwVDhIYgFBmvr4f500SlG07SCYlmgFnWy+dRFiPd7i1/G
+t6QS3H2eXcZRnYXKaDfTOmqMzRmWkHBmxot+z4n3ne1+q7NhuLHa9NUwWwY4H+gX0oN0pFtK14H
NwVZyWQ5KCBtBfdH2fooLnOx6/r0dn+JQSIMFfu1Xz9OlaT/OfRkt3pyzI3NuE7L70qZyHIIj0fr
Xyg1wlCr+RodmmalRdpi3s8IZf46jEZ1HnSt3d+di4YYERHfO8IMBzXfNVLIxaNFG5FOZjKZDyaC
uv8vEPu/zAcgL+P/JBBj+41yq/0nPHP9R/+RiBEPQEYtkq5V8rVSMv+bnCn+RTtAdy10mn8rw9R/
0VrV0JHaWLzA/fFz/qMMM6x/YZgi9Ym/oDpguMz/F2WYjjD1H8owtmU693EhGFvaBtyQ/1Wt2GpW
2gykJwd6P2wdM3qstbLf32/u+XrtzBkpfyIL9/dn94MVaz67r/Sgzll9HLXvvxUqTjUzv74/V7GD
bdV+ubJ19VAx4ojsc+uQOowu1TDGc1e2Zw1iSGwUv60OUh7a2QtyHCb1OLpJB5m2LVA7/nlKiEfk
RRM7ImvQbmHRECJKDOxZZbpVtpIeJz0jn+k/ko1heaalxMx8WdgxYq+yMovaUlHxyRLwAQrJgz3Z
MERBkoDBm3sBwaG3LPMtaQerhf9NZTDTMF4H5HOuMv5xGX4BmLc8gODnBYUC3q2dRYWzIfkd6FLC
Rlh35tKDM8oUZJhkoIsQrEZYj/6ksIXqI9c4xMex1cINYdzWlsntTlcSF9tYtmVqRp/MhUs/RtNe
08PbFMWfGnC3zdCiLZtq9behv7jUTTQAS90nkCDz6Ua3TG8NZbM4sCAqs4n8fHXr1uOPGvg7Oz2B
8EmnXVadagMiKBv6P2TyPGUNzeYeyE0ympnfGzaAzeiBhJhjr6X4ka06iNixbU2oSYzpx72z+J2z
xLcIe3LC3p4WGDCbNWuB5sosw4sMEbxTS4U+nvwHW7HpXvUkM7gZEVm0qLxEQ4UwZrxje+H3kYXZ
y1KmwybR5BjgaeEu+JRqw/LZ6bupkb8nNwmPRUgWkEZlIuc294hMwEVe5c9CuuRTwKGvStjQTY/5
zo1idYOqd/KZa9OeAMq+K/qWboUCyjpWcmRXj7NTEsheg6/JEMu4RdsGYa8czdG5rKBwWOv2yW4q
7RQJ4/e4MLcaAPN5UuPrVYTykIy8TawlGPn3k8qna3PMvnbbWTt3sPE+ZyOoK9MuvaiGFLFE5XzE
uZ/4Was9LosG0STV4xfGKz4KpG6rNwZFXq6i3e975YbUxLMyIiLoHXxMg2DoSaTINqc4LjWr9OXs
6RS/Hpp52JZKXu3HZoqDssNslj/Oce7yDtT5tmDwpxvH0Ab6ioczO1BTWWwrQ428ceqPCpkzNOfb
JytKDb60Zhv3XGcOaqgjNJj5qYY2PzjmN7FHxc+4O3aNOA0mCoMZ070G7NLUFvxfzku0lB8afQ0v
TBKTjX4I/7Z6iuo52VVmd3CNUkVWOcxH3aLzZMx7FO9EM+G83wObpzPKt8dei3BfVkY3RoyAoJCM
0uE0JoR1JHl9rQoungaQbT/TLJHVdkS4t0QPxmTtdGEx+B+wP2EexDexOuH1WN33UGlqW8dPvgZB
1Cp+ZguFkMQpUZM1NA7mstUN9yjyOLvohICD+qp8k06VIa/F/KPvFPbcjNO3ChqKgh6LwV+/pE6K
K8f5sEfnSBgH+jvFPleF+TAVnMjszsdTrYsvFRBEslT13mJyvj0n9Yi3g8dMIlX3GCU/EgmDBg1q
vIuK7jFkSNWjGYwiRO0UfT19bYIK84EcZ0j4nBviAZ34ckNg+s446C01M6CbZjX7S9dUxzZ0dpDq
vFpUXwBlMHEzVYSM6euMYP0IzDeZF+pnhCMSr3hYUPGYOH18rNt/YgqqgdSPMJtDBjRwRiTMADyG
NLbbyba29bzEnq7CHA3BSW2btjc3ZDqP7KG2pokXvwfMSbEu4ZUlB3ab9s7MtdOyIJFNwhq4Q137
2dB9mQWclcp1fyeN+c4Apj3qJWRX6Ag3Si6akdPSsBdT670hqfpIp0SbJQymXtYxxhNNRsH8iY4B
R269HMLR7g5qwTYRPOzFiIwTwlyDlQjsJjImHL+yZxhWBHoLAixP9IcWFLERHlJbrfY1+i9EZthm
6mi+YuHpl1dCrdlHdSrE2cX5ljNII1qzHSjhcyybh8aOmkNa5d/NmPxK0RqfwhGlT0WE2i6e32xE
tQjKHBg8zsSDPmRquny2RJACSmLi2WkwzWr8hptaJwEdhSRtdlX+mdEnMlYyL5L55S5hI52nU4Ne
aFH8cqKvzNLyqJrPTVWJb1u+Wkn+3tsgkGXCDNwVrJom+JttrsrfvVuMj2U6PkHzcDyH5OVNabin
bsFKZWrMktszlpQLUBykjJM3YbVqpwLNXagFmhVt+5qdSB5GrmeTSIQyg99SP46/CvEWFVH0rMYl
MSEdd5XiOrvA0dRl1vC+qq9G9zgYJOlaiCNpOQ410QTIvNwvjeGF5sJVjhxYTXNiPDNzya46Uemb
hJifvia21NZWDFfEJo9AVUTIzU9lBoBt5Lq1dUmY2anYsdhgQ16KkQXhdn9PSGYhfQe/lYQjx/lB
fqtu+JXaf/S4iWj6R9amJw9s2+fpjpDJnW2QslrnVrcRZD7iBO6A5yTQQOFTvRs2wRTCUr5xzQI8
Emrnt6TweKaDCR10UHNNwGTAGQqTi2SrKeR4JBfCeKg0WRyjkq/VblbByWq3pr/hWZCvrawbA2Gi
+bFH3PRZLTAnUWzkaw896iAcsNbeREMae932mxwkZ0CoNp0lQ3pT5NZnEDd0cEV3aNqoXDXF1s6u
1Fdsae9GAvlg7miYo2zYTITBY103fsUzEfStuCpdjVlfz/ZlreVbHZYkgDnaEoPyhA/mQXIabUV3
gozIZZx0yi83Re0nlRdXTW/kIUQQV/urCv+4X/rATUh5jRNnRf0u71nNxUvb1D1EUYptuOzeWXXE
roTn600EJOI8BIvbqgvhSgsWTgMFDrfNCGVhsunIsgjtrgwUkj82KgOXss/lTlXQFY3WSlvpfoYL
YLp2tpOgFdrvpKfOCEk2SJUm3Qs72jX43tELOrQziYTwRVEh3ndKAOzA6x+YXYIuFfmPCQTIalDT
trauhles84vfu6RH2PaSnUkWgf9DrbCN3xXNeOddztuOfNl1ohG9doIMGNvdm5Ft7Af22BYpcPiK
1NjPCpEGXF6r15k5P7TvowoHeStYrRGnwmiRjnE24ZZvnCxhFawjBipJRkUq9eyxqvVAoOEhLowk
10LbFQuhdq2L26FESddp4tCNBrG2QrumbqKf1CnMPSnM79ZxK2RcyPsFFcsgXjg/db+SaroqKjMP
NG6gjAVpE3LQjizenBlk1zeMwXzHdUpKswN4hvjkGguhVANyQURyv6MMdEShAUkDxeFN94yKTB6b
aPJIdRZ0zsx5V8NjZs2JEeRFwkfN3ZEgsfhz1SHzX2+dNINR+XQ3ozZ/MoYLsdG2p8UtUoBe4mfp
wOGd7W58wTWtesi36LCtTxuwACieuBoBVbOCuO4DWlr9OAtx7Lk4PCJxym2aV8+YFUqYqclyZtrM
/Tt3nW1tMvm3LSSepqyeGkPQRUSolo1j81pEXTBZtWBo1c8Uxx3YdLW8pD0FuxCYWubGa5pHRZX0
AUo73okMfUnCNqWzmpT2qf2gscfYhkqL8Z2vvEi5cxd1wrjIrl7HprAuS5jcjGJ5Q7rYsQgz1tOk
F+le43TVwZHgt5lZKkAkUOGGYAJd6LfgsbOvKSWWg8xLtDATOUm5q59MrbfOFCI3Nx5hM7mF5Vnu
DNwlR9E9NCihwK51zTmarMbPOmOP7479hw1oUbe6NwihVNXkB8xEGh1btXomxiP0tdiAxgYurNcq
64wykCCQrN2bNj8cTQKhqU+TPnx0iXvUY/tjRg/ArBFJH9pndMJ6tE0lt9FJAzTrpsZurGO4KEnM
O720yoJNWeODIJjfigghqNN1/hL9hPc0By3BOSE7GDYO761j0hHWWVb1ftxza/yVtIX5iFr01BLj
sqFeOhr9VGzburQCU9SHiORpO9zH0fhL2I5zAYA3bMM1Zx7w87OSjt/krCGsJBsei8DTCDPwNRZW
gWDtu1MmdTc07XRelvQE2OOkz6gSp4ZcqA8XUx1ux5tKlsoFFDtYQFJnqV0R3bWjs22W95Fv7XNG
SN1MWfkn8tV0vPCdo6ZUNcA7DYCo3uaaRvKIIkLXdznYYcyzOyzfnEriaKsSVGurR8fWSg50iyOC
dIibBHXyS7do0UlFx0G7ahObsfsR1SBykR1HjDX9uGxdjzGGB/zryY6HcxkxaEyxax0a2zlWpjbv
Tad7QrFJYt3kmp9FKvwqrfwkVcpvuuhba9S4tOuGsXReghcquJLZA/uRzBBVTwDck1vb6/lLDz98
g+QXZ7+mtIExkeaq6CH8YkP47dqHpQ4vtzpXt7fgbwYLplX7zN4K4AG32sKFmMDyYrsf7VW8AWFG
/izxyj1wo/6GdP/DqIuHSdWH82iO+i7RmbcDgtzmRGpSWHUluUSM2VmT6W8D4Iy7+VEfaeHDqX0t
7NbcWWzuJ1O3dq2YoQfBqJjG2tphf572QxEBZrb0N/IpMkaaUh6VXJdYYn51jpNznRZ/UsBDcYv/
QhvHm85mmyoTnQbBm91xDMcXN9OsU2v2ixej1+GGSQgWdcG51CXFWEFcuAFK7DhW0YWZ3m84YZYP
CcsHoQqwjl92aii5nzma6pGDxfymrJtLQwLvJNtXcuUS3+U+sJuI+N5p6ojAHKpcD5ZiRGUAgRfs
a24zgjPVTdIlby1R34R0gMpUVP057gH0dqMdgAAALW3b1DrEnie20m0i3htf2/i7S7Qf3RSZR5vB
eBud1NBMKObYwqCK3HRKjJyQm0ntDmI/6NmTOZsn3SSsVpJW59ODIOEgBEGkTWV1UjMEofMAKgdx
2AYxI9OqjPZkjdiPAPYfepX8XnR+XGHMbI8NLv4Jj7qTfuq6SOk49OcICgHSFa42GIAaKMbavNKR
17gdHSykZJuS4q2xcWSoNh+hjOC41I36ZtEfiOuI4n6uYda2N8V5SYjO84HCgRnThofS0vWgURUd
a01lo/Jany8YEYL7o/uhhmY3MGtwLLxRs/JIDDE8GgV5y/3QiAZZ1Xq4P+XmrW1VXebYJXI9qNdD
nEuT5aiNCVa30r1uxoAWc/cBOHR4vP9v3foW7ocaSE8w2tu/34Taq9Eq5uv8u85oXMVG90f/u6ed
bPFiKB0DI96gSjBj0NmflYpL6P7k/vKkA7bLxva32mqAWcCPAeJbKJzWN3t/ZIzJLafM3w2kRCHn
WP9UgQrCaR8dUZzoQbF6Lu+/HyMtza2ma4wSGWEGsG5IlXcNmyit+KGnY71BpsIQSlF7eGVI4Vaf
aLUe7o/c1S53f0QcU33/Gz0FgO7rLcxpSwJsoprtA3omfWB00bAZ1Up6WM9hhd5NMcb676apYwPK
1wRujwQeXJWrJSVYIAP++zAxHGRQ8NeLIysKZwmmKfa6D8o6ZgjX9v79kbs+/fu1kmodeXO6tdZJ
Rr/OcO6HXBkhqDvJy4SCZZfb2lO0iojp/lUYqiSWmmFMPH3Civf3QVuVw3f5MFIS6TFg6pBQWclR
w0jk9kpWH2aW5yBfxcU2NTonNJOju7S4LAD5UXjBrWtpyitIhz2YHyuCjQ5hujpDM67Eo2Z9QCmQ
gQoudY/W8zwZlQzo98vg/rpTZRHWjmRkrOig8aj6cq2A52FkKsEWvlnHIQzxezjxxYeWXuQ6eMgm
kXeHeh0/KLaTgs2Sy7Zbhxd/H/J1eIGRYtpVU/l4f53/Pw1cF1j8IlWCj/5bP16XakwXD23MDAp3
H1V2YAiELymprcB9LWYifx3K9T/tzB7Q2/3FB2OdoGjQev4tSG/WdzGgxqeGXv+DVpmHLcTfFvJO
9VIJzrvUdCHvI0WIEMP0tgQfqLJNKktk5g4z0V3cv7ryjs0gVi7WzJ8j0bGbNJP0RRbrl97QnbVT
ZEWZcgnBzDutzYA1XKGiWY/pgfjKrawaUEgi/HDs6jGKGa2oo9gNqfbcGO7bXJSSaMGdkqTxvmoA
m84kKJla01/i3iRtyLK+U+WZhKvGn4rY3SIze51FdDZS5D4D1TqkYenuiplc4ilf7Wx+MdKlS/X8
SvY7/NJoo678ZMbxbBoOqYm4lYGQohc4RYz8NXJgp5hIqjM41v3grnQrBkNmmz9XtWPgWur/UNIN
2HaoSpXsFT8saruU+yVYxXwWHuJtQubWdjmTgQ0865FUXXu4pRU/1lEcYosiEkQm6LQFabS7tC2t
TS7Hjdpbm2kwvnus2MA82U9YmEtTXfkwVc6LarZsrqpya+B59kYJMNVyrU8lf+0Ke/FEaykbN2fD
pTv1BuuVsqukfezcFExDCjAywx92scsWz+n4ivjoMrbVHDQV2zNYtAZkroZI9wHQnIIeD7ZvNVAs
F1J5q2AUKyTQ7cE9sMssx71GfM/GHMGei9KvPgi47TfEku3yoCjbt0TkDAwti96Goh9tTfsYDFZV
29Jtvyon/RjJV8aU7QudrI2lSwARQFTdnCC+Jswfp0jYHqFeO2GzvjWuhv1IG95H4VDuNTSgeuuT
gU3+ZY3DB2xAyNh2/NUvyCzqRUHgIPkylGhYZdrlF7/wNz1PfSe3Qfrp9cY2EGKO+jdgwme0p5C2
oL5G4cMS2rM3DfQ9XU3se5cGCG0JzJxTsm+BwyEzQT3CeINKpnJ92u+3Uh5ClTAMMYbq3qhsMrZM
mW7b/2LvTJbbRqIu/Sr9AvgDSMxbEpxFkZQ1WRuEJNuYgcSUGJ6+P7AqwrXp6Oh9bxiUWGVJJJCZ
995zvhM1AOLG6DeUYntlciBntrB019RtrmEMGiJDCNNT2enSXRlV/oCatcaC5L9QIYwrogOrAQmm
k7Qf9Ao+hpGUyMhGogm2mmLJZCvBinAF5Ubuqmz1vekxDZniF9VAZmnh9EIdI4GyLeNTYVybp1nw
h2cQPTiC/5xNr9uS5GlQkCoaoTWCsmo4myZqUFsAH2rO3FpcXTby8qnocULZPy1SxvYofKqCuILR
HF91o7C2keo+Qq3PA83WcaS7XGZtGtO5SDn4VNo2jsufER8MdbgdVFFsbVPwmuvF2tR66QGtC4K+
CW+SUS9DqGJROPKbhraHkMolH86w4zM312oZZeQgd5BBTTnuCvdAdIyEb8ZA3iUJ88m6SrytgUki
3NLaiunFmEdEfp/RErKz+LIpz+2LFJI0hTSEM06rb4IIDGbpY7I87RhKW66MibTDBL9anBs39OHv
ZAp80NjGSBJBtR7kQXpGdGJtheaI2g2/ZNx0zkYbKe1icN1BjIqkZ+/d2bD5Fn74c8xghdLkF4kZ
CM5iVAVqhAPI7kVihOls8Vl+21YBh1Dpf3AhrYd5NF6rZJi3sViCy6zi2RmgzJNgRZplmPUb1/Kd
bRGO+npS9J+hsbJmLcxqGt0rJy7kZdSgNE9HGTsv2G3EVd+39aatuPJCWduHqmoj1PLOZ9lWL+WY
B5nbEQNTY2aOvHpf29An0CupIJlKTGcs7CKP0g3RARszYjsFK/wTQIHaet30IEz7kQVLrNKE4kZg
WF3ltCYpLh/j/JWpOVGuTf0q5jQ8aibgbz8CH2ck8+ug0PB2IZEH02wfGuE8VpNJi1aQAddMe8QC
D1biv2YyaZYAPrEzIPvRDyl2E3oulUXwLjl+WuSQuvH0FZH1u0thVa9y5Txz8HwDDaHRxhp3pIai
i4gbiHUdc/4iOidJ0250/60Pp5RYwpxAjXF4jRG+0wg76oNJMSIRf7uT+4MYMWKG9Z0lJsCjzGMo
+GxJqVx9Vrl6q5kcLAFaQMDUZ4K2nLrWeIIKXdIdwSdfh826qKLhQen9pS3y3zQDLeUQFIL1X1lL
2FFIH7cl+/iQLt+7v3B/SBbiXLHQAIgmfqWvCfd25pRyf6hrDqc9i65XxLTFJnj4iWM9Iqld4f56
Kop22CE/JUPrmKum3zlIjo73B6LLkHMsX04h6lT4PkkIkMoI5Ahs318lUjBa6TV1mkIr2oFkW0MB
OPQJjpGEniRjOsxsjD8J/2bkh1UcPbTVIoEPkZrnbDy+Ly/xyDbup4ZnrMsBeIXMEUXq+sQJPxmP
SA6BttG4DXJ8CEc2SbAQCzIAmQmpg211uH+/htC1I66dot671bTvN3PPeDLJnoawcwBUF/7RJO/i
6CgMEXZylAJlMBpvqlJGWQfX4yDktDX04c4eNqVWlSuh63Iz6XlxMmcvP80ESpysCP0Llec6mhLy
0Aan8yGb40cno557T7QpACSOnc7ycH92fxjSnJLq/hSmYnWEd0kY96mEQXcaM/L08tT4LXscj5PH
vZ1bHOAm6KUbumWgXlAbdZpTH+0KQdH9S0o95Elat2+mgf7H8hm5YfLvp+WqedhZafNQj24doNjX
8O6kWQATaVHEJWCBKf7WyfKjrLGkdx6Vq5m3AxLdTS8SbWdaTrFPQxu8LMfAvw9myVGxFQmt3PvT
+ysThP5QUC+QglSc4g4KoSqTxzKWP7Plmpx0kmXXWdKcsVS72/98r3PasyK2iRuVys+Zu2g7CsVA
lav7L9yCeXR36MvXIXVMXAyjeSxUxJ2QrbTFhfgX2fEPrWO2EKvFYRf4ZkFvZqkifMxrx/uz+4Od
jgK8L8STdrFzCqXt0pI+NZJGc2XSzztqcFHCNjomfkMvzxxdAllq71+pk0U+1kq4DdfYctS/PwCp
8Lcich+JpxHHLvF+44+KA7b1g8tovjdjjuEc4cqEa+cuPXKj1qVsQd95R3YwsEtQBC8CpF6SzG04
k7MSJRjjvw++p+d7I6KELYnyWvG+FhuA0X+sxSqrLdbZ+wNiqH+fmbVvr02Xa5REVW87Jv1jdreR
LgISh+ivPHPkPpgIRtFxJuhiv+iz1FIjYgbibrNJE58i+rj3jyT6yx9pG9eBc0+f/a4lm0eO5LKC
6uw1JVBC0zh1jIBoUBajtpsXykWU4kLnft//Q5CMZKV2/WQRwwERo5DhU+j7uHaXjx6PTsS9dc93
I7bY2obmcOu8mXGO23NWBx1m2lbHL6twAQvIw0sZIzVyf/CtvN9ZPHc+j57Yi8UPqHC60Ffu4JV6
SXy5f2kR+bIDRnvAqk1Zx38RhKZOVMxssVCaSy3ox3XCzoGrV7XE+HUxgydP0RQ2+y9HTE/pnLZb
sZSi7mJlIZ8IZ+v96zFS9DybhPdCVT3+gTo5SNoKdwnOWI4xDufl6q2W67NpzWbP9AAMJL9cXL8D
pm4O998UJBwFkYkm3W35CBUZb4xR7tczKdhz7W8jfghWY1LAnP39n5x6sCj//Ov3r/Go/POzGVXV
wMh5EO3IL/r3a6XMdl1a803rs484MnfOEHu7Vk1cZncwDFeIAUBgJmUEK9PufsU1llNjVrWQPyzv
gOX22Lbv70Oqte8zeR4BvmbEurwYP5SIcY5u3jvHDuFoNRAu+c/NuLwLaqqJDZhq5nRLWd4U3leI
FPJOo2rrKdo5SytlaZaEU/JLjYXauIvdO2R8iFg7bLG6q38ZNvf75f7l/WFeXhj6uA+UT8/9/puP
k1bDxxAPxG4/Qm9BXcKnm/4DxZqIPze3GVGFKzX0B1UUOGxNbvkC2jwd9Hd2MKACTpHDvGzIUtvm
tfxh9uCA/ax/NEqD8iEKSYMEVTrSa1lhgTurRL9ygqAZycol8i4PGgVUMqmJXzUd2te1gcd50I6i
4l0VUn1L+pqryi+ePCne08756SBTr6XhB1SU8EQl4G/Xth9wL8w7YpLZzvXuSNbOqXXlT7uH4FTb
+pNmA90ugIkiyUdj0BYfkS/gxCLC3+QyWZfEh9MpwdxhehijE+uln07gxs4VRL9K2EOQiP6RPPGP
qs1ZbK1zPxB9ABv6m3Z8+4RXVKgcWvQYT095qO87zmNwA4GRTuXBrbUucD2g4E3uYHPsr14agry+
GS5h59IiPWp0ksu4sOwTxMjE7pC1ISiMOaRyUOkGkuSqb+7ImRBTDmUiwWcmdDjmbSqatdcif2Ba
UJ6m2nZwJJQHIsf6r0q/2m5ofeOnmRhNLCOeijOqIsHdG/TXyNIuPo2LTWpk2cEZuj+Gz7m+jtVt
rInmaivN395vRprO/T5NocOW8IMGx9vdVxG/EXgh70+zMRKHejogQ0BRMHXGxchnDFFx6R/HApvj
/4cBUoJ20/8FBmg6YtFA/p9hgG+/2+5/vSZUXmXy+V8m4L//57+CT9f9HxeFiuH5uuf4KCwB//2r
+fTE/zi2aYHn9C1H8B/8hwmI8tPUDd31yFcH/uf+R/np/o/he46uu4AGLRSj/09MQGyH5K//lwlo
QVWFUGnZcCoNyzcNfov/okqjyRryEnw8Ia92uvVE9btQ9MPEkFxat2tOhPPk3LoVGq6+/+x6OHqT
RkSf0T+q7RRbzmHoFe6wCHcDc/OyzMKA0lFbtQNCK8f9JM7l0o/4qSs6sSuS7/x1VkuUpCnWGtQU
58Q5oTBygkk/og7z6VVwhOwBzm3CYX4bPkHhSw7YtUtqz97r5RC4kdwPOlydBlP2lhE6JRTJ6Iy6
GlhfkLi1goBmDWt0OXy6UVw8WB6maYdQUyMcT+ilmR/PE4inzA+iuL4Uaoaqi0MrJx40xoMxgJU6
+HEbczIrzxoTkMBKF101cG2Yqhy1sHLoljoD3Z+vo1NpHF6xnNYtrRsk4A1le+YzMJH+ZjT9Zm0b
ccHEjojxCm/bJk/glkox/sh62yNTkPWZ4wyLCWF8/Wczgda1uIovKYZMEFduFNBtIM2QSdckz80w
koLAAChw6ox2jcbUN8q7OqAOVnxOCVOdnqosljA9oCLFgOLIZPCeCsBHbZVXhxHHciDs9uwxJDT2
hRTPslMDceDaM3OBDUj/VycebrbVrNXgbGGEIX5AS9TUCF3fZhgQoPM3jGFOg/QvDj527Hovuis/
LfK2aNT3q8xstl02NYHWeYflVegtVJ/gh6KSDlLK5MsukS11aOYI7SBWKmmAizkdsIUcfsI4Gsgw
ShRrsbHPsJoNEXm0k6mOlED5ydPVWSj9Pana7IEejUfTHo0P4MVVWSPGSYQWUsbJpXFqYZhefLPg
evsgREu6S5dZPRp6WtPUABUX+Kqzi3at1y4yxySv33E7Ag48da7bcMFF6IWRtQSEqgzrGqJrNYlo
R9GeAMb6xi71rAuUJgY994CU8LNomFKHuvkkycnJQvsmcv9SZeQE1MOHFeUuDPz0vZZxc2kW8U5C
6otmsttkmI1tYurBKdEMIJt4m6DOpsOQxQ+tTSZcnpBmVBq7TBdkdJU1XEg5r0ge25kTDKs6c+IN
9sKBONVwU/Q9rcYcfVJIBliPT5iVgNtsRJStucC6m/AhbLSbEjZZpIzbgG6ew7bZGa0aggqeKP7y
apMXRBcZSfwja2l5T7Ov1l2Lr1a6j0SS4A4DS0EXY3iJny2BTbh58sidAjCxcHDk/Cvt2MTLSqCt
qh9D8Cx+qXMvWm2x6/MmJxUBRdA0N8Om8rr4fbCvYU70LUl/WqDm1tx0obtnxsxt856mT7WdkyeI
ZEO5AlmGYT+6zZL5QiRJM72Vxvh70pS7i5X9WDvjoTcagcCsXle2h1czQ/sdj+o6IZYNUDiARvFE
t2p6LUjhFRl4fXdOGN2aLsYPHd5adQkFuCViyvkX8ke3rGwWAHJBBL07fNMuWr0ZeEZUmcXat3sA
kIm+19tPnxbS2mg/x5GsB1d3SanUP/V5+YAi4GxQY7du2O9c5JaM6TiBaB4xinbUfPdiaV4WlrXL
m/lQC1880I+fVvA7nsbaD19IiWTi8wO3LaTUpPycSIsJKjOOjhR+/DFV/FsSSW34g3lZDjdYa9wL
STrqOMbDq0u1Cm7wNUT2j/gEj93gHZIs9m4KMTIU/IIIBOQcnt9EgR9VckOOpL0ZZPdAWtpvJ/2T
aM5rPi8W7skH75OJ30MPHgRiMTIkpnR0X59duj2bof2OFkWtaVfZmlMeR7+i2prCYQrmfgEfj9bF
5CH8NVmwOrDsKS5FT7Iy1bT3x0rBTM8xJDg7w+0bFKZTsZaJ5NNtkmIXoo92uqZdKc0HUgPBK3OJ
1MrM0yh7+xST2tnE1kshkUeZMYEZbQotJU+O4RLvWeViY2odOncIN0Vi6HQ3GcaYbn+ui+ilpkPp
1ZdBDbtRSg9aFXlAil0ybEJxK3x9nVkgeGpZYJWyNQWKc2Pb0Lg0Go9KjEgtFE6qDA4paAQdgxdV
7FT+aHJUZrkfpTu6mB8OXvx98cfPu/fUA7ZH8XZrJzkejP04o0fBzXTBBWphrl7GkuiEZR/ElghR
EJiwdHSAQXrU7ExHFgSH0gdIiEkhC1O/5r2/SW0qjzx5ZS9A+Jvp2c7VIuNRxcgZGra1oaivZtZ6
1wqOPPmEKwfp+vvIwPvkxFrNHpnA6y6RRzVdhbtYntt9aToYdrtolcaOenStnh1S6SdL93+gIzSP
iGmyq9brPADBOWips4+xQtupuzG6/sfs1i+25T9nIRdKlL3FVQny0BvefIPL0hgRJUjk4pVbI952
UIlH2hwMSLXrBNkvUzzW1Xo7ae0RLOLFY1wM3pcwLm9t1i7MnmEiqHpm5OS5/HcNkpxJ+bfZ1KZb
iCAIBfv8q58wWSdj7W251T5kMzz1JIMc2ojr34eLWEguTM4cw54oWwASE80gKLgV/X6u34u9DA+I
JwkIQIhBd0i5suTvCorgth6r33U/kflUT15gUNE3mNm2mGcNxl/esUVJcVRt/LMYzeem97Ktsqyn
iAMImcjEefs+7kx07xD4vbVe6Idw6h7apoDQyHZElsUUgBtesymos6veE5Hsw5lUv6KeVni/9/ZY
EKvaeIw8RPRRu2SdIGbM9rqCHlPNTGQqMgCmQnzEYbIbZp8NnuwrQk3enCaTG1EXz0bmvtk9jBLI
0M4RcWG4N6URk3BfEjMMTmA7I1faV4ah6PN82to8vDd69A1ApNwhdd4hlT85pERyA/GO6ZpJBIzw
X1TZYy31kLg5BAf60WAEjoudMbIFMQ2cu8hU/mQegxK2Q8IAgWdlQ1qG3aieiql7zXuyQQEhoRTA
++nOzEsiH7HJSOeA0vul9kGBzCkrVzto2bmChEoXZ5bnaqQu7ZnAyC89rM1HkxQF28VTMiZjSlOt
OxRJfEsMaZ/Q6JJInjQbo5lvOIQR35LrMkfvk/RZEesPp9Ges7SzApMgFNqsosKzr7X7yY3PrZW1
mLbnW57YJOOapOGGnvGHpM9oRcwdUp3ZOzQcn9bN4KYHSchG7mG2qcK3bLlQKfRQKXflgdNK/uCR
32iDe8QuHzYQrrD2dO0gNx4gwHWSqWlL85nrqzlHoYve3/1KMwJaxmHJM89JPRVfmjaqtRKSZCCh
f7WR+LCo+Q+tRoeDXfRkFL4VFLOELncBHQL4Z5jlRpvKp7CuL4aLzt9mlpXOj3UV30ILrCJ6MY6U
uQVc2veStTFDHJRV8ewyuaxa6zaV4C30vkFbqZvbptWfqlGVjx1nHzfmiO577GODhJojlsU9terd
vFQN/ROSYbTkVXPDovaAtvocZrCq8VH2+1xb6FNhvfiD6ejgaTeDcVQa0wXZ44GYm5+FVb9x5OVs
1zIxpBFGi1+2176kIB8MDTlGFR+kZdbPWdd5kLHvIatKMb3UPO5u3m8XdQCNkCuQnpG2U/9CYAMC
orKB/AnsZDt3xXRSGq5iyzRX6NyiQzePQxCmoj/m2h/WmJQzeV982IpuhEHLqH9t9HarIQh/mC3x
qCLmohZ/M42/ir6wbA6TMlUw+rC70RsTj8666ho+ZzNt9rbtxBy809zskob6zMG6rz9qiWq6NGW/
n6FJrkwtijdOUdNLDYdXK3F3s1uep2VWWcEleg9l+k2y7ipMs/FCuu7v3qTpkFpQoWpsJTrFxoON
AZ/Q8YD8YW9lokk8RMtLXH9VaLX0LJKvFuK67nGNZtwAAdCarzh/0AqbH6VVyRaDxNtkT7+RXDy1
KURUTqzlqh/FQ3u2NBtcUHkuDSRtuAeswE7Jp2lxlKCl/oITPKNXqD8KIn49Z2Lfu6JaOra9/KSK
ugEOeh20ZtGHz4EQpyKvP0gA64AXGcz9UEjSot/ZTIVWzOJindH0HOVqPT850n+yx+jT8yLe4WbT
YBTIhU7AevTJkPjgN8batoxtRHnjWsMZ3TBZc/hofBKJ6bDgAncPSQHFWihnZ1uATlpn74Txl2+8
jPO8maneFGnsEkwk7o4XywVO2W5QZD6Hk//N6ROjEGuIxUBLkz+FcfatLGgcph9sLXTYqQ3K69yx
/LnM+yNxYpDxmmjEpKPHhE1ytUglJBvOfbKXlnY803gzSmhqSBpXY7r2MHC0kTou/1SaFzdpkUDP
5MIoyB8tQkH7TxsvtgM0dWiu6Szey6bap8OwthWYx5AVWiN51Ub0V0aPld0uEkBML6wLCDGxsHjM
W+g53SrdeDXrZp9bODWizP7KVBBWZEhqHqLFOnv2LfOcyuYyudoVreimRc+EoQqqyAOEiLXbaoFs
rM0sZfLw3iSIKTCYEDQNeyplVTYO8JwcFm/rMjbWR13JZ70V56gOH/sMgaLGoRD+wZh92DhewNzb
Xz10Hs6/MNbikXm81X+PtUOAV7bLcJZiemB6jJoYmpbnYLHjaOek5aMrGHS18bdvj7c8HOkIgL/A
g3u1oT+ZUj0nCd4hppf3j6ZMSswf4AWbPe15iiHKUVH/gJxC4N+AgmRE8i68YS214jhWTGMWi6cp
154t3ry5H9Ypa/vAjrS859rgPTcV7dQofg4lIEL56eq7BGDJKlQO9g1kJgQGX3sxvEZwHmVLJmqY
SpagNW0QmqXOK90LQnQ7qmctDq8ZeXNRmiAQUmQBPUncoKdSM5bATIykfZFdM2hdB3PgPEXH5Yz8
TH/ATrLTq7k9dIpFQ8acAGbqqKoQK4+PiRzOQ6RQKDmtpFDGMGZ6asfe3x8jEwhZpF/Gng4AG1eK
l6M4O4P2AyDaVouTZq+F1hWAXxNQAcpVlS+M5ik8lRFC7Mxl3fXh/VX178rhFwgRgxNVsZ1HF5pc
7b5hX1L7iioidgZUHX3bcUn4PWlJ82OeInnRwr3o0Y7qevzZcKxLyLYM86rY6Ib3YEZyR+eKY1xk
PtpYgrbuo+Odm5pjQRoLinlShc36yyX3QRsObcMxLh3YLZispmuunsdpMvvVSIm2GvMEE231BfjR
OxR4DNY0+Ia1UQzb2G+vMqrx1mrVG/LQ0wjAbYVx7KvRhulZTy61RwvfDxnzhR0Wjcg7s/VdlZmS
Kqq7DPC1Z0dpgKuGV9HSgqlaulW69JGZiYtLziFAsvkDYFK9Mk00Kh1Z20Rz7Lkut6LR67UsUNMO
ZXZOdM97TCLjRDAS7EcZb5o5iZEZ5lsVMtit6oF2E9edbbT9Lpbiw6wqDtHy21Jg1sbGAXqU2wdT
dzepMOnCZygIwmXcjPNnXlJyBIy+KOmeGaocQh9sFPqSU07HM7D1+BghMWZ+s0oUMhy3Re3n4CnO
TXkqjdDfoUmmbjeGX1BmSIR2US7Hc7NvJcuGQatzU2TDgzkoYj9dJPo2JUc1/khBaXPcCtdF2X0Y
nsD+ycFmIMlwsLTpYBtIiSK7O00xDbauD98jC/tPQ2rqkOnwCts2mJvFP9MMjwT/JNSji6kHQyYV
xZ9CcYP2bk0laat3p8uoF4Yfea6BsiSpDsUzScstqBl+omueyMPCZiq1W5+LMuC/RmYuKPwK293h
rcn2MPCp7mZ7z57qrnIPM61SLVUChzOiCcz1AGjokNn2nhzvYxOD96oLd2NZIeyXlvZGYUCGG/tf
lTmMAUBWBMHITJFQneve8g5GpA+Bb7WbSvRLwNr40EkalblsH4GXX92x2hm0YlfDqMZNrQHxr79t
wp+5g9Nf8+i464yCbs1J9NsN7d+FazD7zEME8J4LblLqPxofK6Um28Dqoyvi5ZuZaI+hp7iqfbdY
IxTniDdIzoIjcGUP+WUWpVfEE98Jcj5ms0QCII6fDWKBEQFzi5pF0LjkbZN/Qohbph1K8YyBazMr
l3+YYHGYGo+5TvuSgfuNcKznXqtoDhDPWGrCRLmlE/3gAhepCe2LoG4zyTFDDWqP7tQI0Ti36cB1
7ULpa/CfYfeKgIh+bORspJ8WG3Ko15ZYJo0FndEyEpBnNhAS/V+I6l+cmY6Uk0bZurDVvKOhiuS8
2IcudYeWkITpNiMZGMBdZETysGsU+IddDr8jwKZY+euZMUz4kBstIvH6m2wEgUo0G5aS6ebnMDvc
5SFqJVryFC6IY7RXc+yMfZISTUYQN/5L1JND3P77DInevBmGclk3NA3gCz104L5xgB/RIfGChyLO
nSPIP+coppoL8P7NzieGVZjc6i1rJlphqAQmDStCCgkliXrjkYaMva0WAMxdvktrBhn/XcywPBBS
zni4W2bB031SbEaIwujCUGykxt6akmlHO7k+ylntGZZPO3MRCpiLDOD+bAAchQbukEs2sNyJD311
KwzixxaT0SkcfEqR+0+PF7iORKTjlJWfB/TkvfX9595/mfszWuIVHzu/y9/vcQoNxlSKPUgkcVQF
hHEwTiE0otlbi5i+D23of4Xtd3V7XFK2Mll5M5dgjnHRA8RFhY3q/tT1EuBT92gMb8nxSDr2H2zG
D3APFyqVZZ8Umokddx5Y6QR1QyxVCOqtRzJf8ibeH3rums0g9M+/3xK2BzCCSKD6rvb5+4JcZC1/
v2RAaARTx9L+94WhYoBh1hzmKvgLdAAB11rkr/x98BsTmcL96yTpNnUjIAP5C+2ohQFbiF7b4eyE
AxB1QRcJ9DdF/cPNw+JcRZyHlcZuOtDArovwVLilfvBInYaEPm+MntGxDh46aDps3H3h4YI5VEbK
8aFneF5SrKS+prHwZNqOneBWwFMDvdzrjGBJ5pWckVL2UhBzs2A/HZIHN0UVWsw0eR2RhZtYORhG
EBDJUh2oCeyHfkLC2nnwf+lKAVoTETPcgtMtXUgH8Zb3PHAbYq6nqzglxcuUIhyzcJu4XJSn1DK/
4QGirrLpQBBZ8GyEuXzQQJqRoRFvWKOPUzQumwB2U1sMOCTD/mrhFjuBdIMwNjVbCZxq9sD54ZFL
97Bc2VXd6DibvrNmmUMUTVYvbRjYyEWm70t9AuETqp+1VrzoYys2Kf0gpD5MqG/UiUAUbJhwedhT
LjXumkXSZB4EI63nAezvSkRf1L75VWpGsnXChdRANGRpDUFTyl+1qC6tjkBA7GuTUgVQQu7S9yzs
18xgFg1P6nehOT8aimo0AKc8n/KDOeHD14gKtvIUuax4yWofrDUWxcw7QEUg2SlO4KSr8blFQphm
z0qU9FvM4RL21hPKrMPgAzRIJhDz1SvNeOr9Ek6rCsuXiXASWAQIrHr1ERf+dfmxiE0ZlSwaV0fq
AbLaXyURqIoOPoO46T2sdSQzxB9oevHDttw3CxkWL6Mfj/V3yM+4MOfm19CY7x1/IemHKBbgwJu9
aH/GEz3sSvxouoeqT5wVjUp3ZU3t2/LXrS3aDefMceadP8MIVtHVR7BuLxZFWrvHgfNEpx7TyKNy
swDo2tDZOP8QNsBOmZe7UOovdTfulJipEpP+Vzt0HK+oc+mAs1eKg9QtDSL3s0jHcGPrKMipAQ/o
A3aJAKYLjA8CdAF1PCl+Z+T9MjFRVUCCeZpUDXDKht0SbtMUEqBpGtOzFP43Ae1QviU9KIMU7HU2
td1FmxyUgAPW26rDrarFDR2Hnd3TpgcLgogq89QeC4ZzJYacogCjLpaER/xy5QapFC6JmT+hZLK3
vHUMiszPmmhBZWofj0VFlSoAQK7c3n7XHCyEnfPD6NMdU0rrLBjBparT1iHJIpS6NHzD+tw4ZGYs
n0dDyuO2IXydsIH2bEzem2r0T0RTZlBW5k9VNR61LH9zjcQyV9N31hAyhvctEk2064Yc2l/YPDtW
RgNhcjjYmJeolHI7DHWzpV+D8CK1Af7Q83bwsUO2Sr8mcP6GaG+J0/5xMxqhM47xCbADfUFtWCc+
auyMQYTOpxiYI1y82PyYJTE3Ffbf2vKh8dRPIT6FoVANSfb0XCtQGyg8kEHyZHkpSVycn1n7S7Q6
BhoLigI3aZgobscKj55x8Sc14P8lYa6xtF1ev1Jk+Wvm/d46Insed3GTElYbrdtsATQX9jMTdYuL
lOavD88SS6xGt7HGGJ1hZm0VR2foBPVPvQdrYS9W8DThI/GaEz7SN12zHy0kmQFthDSe31pVH4Q1
XDojggHh8JOFZyFk7A+g3Y29cuLnNLbrreeAJIkahneeZu2iCJJgpy1S9XQ5u1Nt+WI3tch6UNJQ
vu/pZr9rsUlIlMdmfspc46FpnI+aI1hrl8D00XOH0nuqfefLc5nccNmUZv9bVPNN1ldXgH63aAOO
Idfi8gLkZAbBdUj8By7GeN70ib/RrOhgWtpxbEk7AtJ+y0j80Kb0E13L3nfAfhDeFfTOIo4Z9OsE
lGg5LJA9PY0vcSWbdZppT0WWP0j1pUUhJBrVHWZbP0x1aiHWjswVpptHdPgbE+DjbGOnFRKVZO36
KOm0PQamR/pUN8d1rmbe3Uo032XpBFVuXu4/dwIDgaMxi6n2IGa61VPcQhYSqBKMmSO3pSMVTxx8
FRyQOBFlIJOs/MVFLM/UNWpRE0y/tSVO3hM4O+mprEZ4p2wvELz7pxY2KT43jEqoEs9+GT45RhZg
kGx2hfXp08fFvmB/A9e+DhNT26Z+SWEZtE18speIZh8CUsyqOPpXj26S2dEoirqYFcwyP9ucfIjJ
/eg874+Xf+nVwrgqnecS7UOLXkhH/7UiarVfNXiJGuw6TUOHddT389B80MalWPRSyshuV7LQamX9
mUbFE2KKS4NqM5fWvO8UiAF8DPOGM8hDrEdH3beebd16k/jBnYI/gLPlIZncPADn8TFB6QB1jv8U
KYVkDLPSaJ9yJt8wfT2mtrNhHPhJEkCx6XP5kqrxqJIn0kC+9YgzDrr/bmh3OfcJG+0u79RlYVoa
MSMb7HCyok1szPQlPWkUa8i9jEJJ6k0nZmIyFTvYErSYK3H2kgThtPVez/oyvQpPFXLcEnVC72LM
iGxmKbqNbEv+THv11mYdQR8Jlv24AW2SJrehK395Hh2kzOrfvRxPQtd+1ZP1UdTla5lzLOiTl9pR
Py2YK2Q3jTfOGuWW+tFlA0hGUP7ZZ0yqlc90YkW7dNVDz7f5PEPCwrkZoIeDsfZyI9t7C3xV624p
DhA5BkKv6zWzPvMCqAFGR026FnUb7DRupcoMEpdPVPZYxsoh4UqwYYEUiXynoR8gTNIZeHXMJY3s
s6tRBIRsFIzFzK3T1We9YF5s8cYgJ0iJNx+Y34roZ6shUJ/qU9lx8rE8dkokJCc6r1dbg2jtxod0
tD4HlVm81c/eRGhuSoI1gK6d5qNpMIvye7m/wwqGbduBAxoLAklEN+PQdp4t3T2oWLH6OEzhBnN6
QBlH/kpDhhFmq4mltN9HbmdfCB2jABXad/W/2TuT5bixbMv+SlqOC2Hom2eVNfCepJOiKFKiYgKT
RAp93+Pra51LKTxSLyrr5TwHAQO8CzkduLj3nL3XbvgUR/tYMmrqOL42bsG8xWntT0gDTnbptnvd
NZYryNQbNd33+hfTpT7VR1q7CTRDbs3vyjFkotIwZIqcO+u/aeB2KTEbXzsUxauGczooOH3KvYuQ
Z2u2sLK9iCA+3nfSrhsjecpIiDtEVeawsLrXszS5GeiUWIW0zVY6MhUN0ip8DBL3WY/pC0ThfLtk
4cdeH2/czs/2BqS0cIg7/i/169KUDBnmCo1nPXoJVG1yS+ExB1LHoBXSww3wrBRVk/fF6pIVHJmz
8+bUoJCUAo6ZT2Vh7G06/FsgyDgzKINs6B5Mx0pzPjVrAp2jK6jSGfQnveQTkSHvBiaRx9DH5BeY
2XumQOLB8p4R3pzatQ2IjIlxV+r4vCuLHvdAHLFO/kA+3C0UV8eBnKVZd3+fKVfs14pxhR/XPhAq
89Dgq9gbIXCuKT24FRyXuHvGPmPspxlIjoYwqcOgZfpedDQgk/HXx40aIeume7PFjPxCM+im7lhV
VJ1zZwBvOlr+/MSp0HIzuUf6ifgyr95rXvpEchiGCI1bbVJyI2sIpkvnqdohDxNnmOR5Qwam0g8O
Fu1QCC9+23U5lwrXymZpMiZ5Hj7+xQ2GA3DZ5lRHV+uKfTRiQag3BOGME+1So7eJkM7c+2BBGFI5
yW1O3epIzxnjpJE9OLX1tY6y9Kw7V0EGWzir3w/GejMjWr6iZdbrENCivmBmww0LIjqR65G/Xtk1
To9adzZrnaKVoppXDwXzyBiwfjA/4ULaTGZJQsNERg+AI3r4H/uuKnaW8xzU39ze63Zal4Qb3Uwe
imR9KC3KdC09y6WLpocwe+9D7l6piXgaZbGK6r07ANBBCfq9XVdaSslEZMA6B2hqxyuw2t9NQYkQ
jIRTQ3+ytd/R4r/qENCm0ixvcFfENMySMxCadR9EpsP03YL4Xd6RQ/PRhhIUkiFEBwM9wdrtClJR
iJyI3cOAVX+CEjQas76zF5PiYN8TR2kke+rRaGezZt2sFqbFASxCbHEP4VdjbpNedcMi/cB4S5DQ
dq2Cozvb/qkqPSyyHynPUCN0NQ831/i1NGnLoNr/MM3es0EEL+WIp6E0ucE1QXvUCvduLkEHd8uL
0VKRzQemNC1dm0iCxIohxKStXa21PhwzH7ekMUXOjnsop2ne3acu3Li4aksyaMdDXzpXTUCtPgJn
sALDMofieYKkBgXs9y4ODmXf0pevQ2wouBdpiN8uM50DvYnc9/Rmyfx8dUsQIllI12MYyKyZWH5G
a3HqVjKpEmS7xUoG+8It++Su5jsnsploUep0rEPcJccRQNCmno2vE27KbZYbuyJKT9z7omNlPA2B
DSDFZLKHHbg8WBouiLy4T50YCKY1vg9K88PovXQpeSCBH2+ZrX+t+wHXIDa7trglT4m5Df+tSJaI
acoBzIUrwXfghguz6zalaWOOiU5Z4kJKWqml4+Zk1adR99tPLMTaee9WxVOSDJu4sNZNbbfWLtBX
ck1iyPPl96bMqn0wRMbOT9yv9jJj9CxSdz8mxkNs6/3VPMH67Rb3efjqV2Z8yhq6SZQYBw9akbNg
NUh7llxlfYhDlrTZ9OQ7zW1MHMrR92F6reWyc5qnJCS7Eq7/B9fUsuuE65cJH77a3qzt3UDi5qHN
ieREJXM0+57OWnkyrB6bCA2cNQpB3EXvnJbKOmlxX1zfTK5Gc3zXkfCwbWd8qDlIP1yt5M6tRNTg
T/bQt+N/cvVzqlnTPqa8gpyyBJPTDltou8gV8xPNHOJHl4lEGu2EtH54n0X8y8x0RKE30sON6r2l
zy9Kffyf1Pb/j1DbNH0k0P9CqH33+rX90mX/pNH+8aYfGu3A+c1ioWYjOXJcMtLl835otA3d/k3H
0+1anm8Qw26iCf+Z226B4GUJRhUncG1omzzVIf+J//F3W/93aLyG6fE//LMmW0eOrTuGbQUeZluH
f9o/a7JBf2v6EsbjuRztngBU8PbtrUrxDqViqfYum3//sUiS79BuUO781x/T2jGe/Qjosb1Dm4Xy
Tf7/VePinVfvHG0wrqOX2EtdAKHMmRpjmc/FPO+Z05FEEwj/2OrRHFZc6tDbJ+YZYr338eAXePH5
rHqTij2/xKcvAabeIa3FPQzNXkM1Tt3SoRZkuRBo9RhwgyX1+qB+DP34uRYgQAsZoNespx5SACKZ
4d4ReEArGIFJgAIhZAGkVR99SAO5IAcCgQ/Q8XOua2yhptViC6ezQIsDxWRLX0RHqAlXAZ2k+4XK
BUtPARwMkA7qhaI9OhWGXygIheAQCgEj0MlDn229GBATCsgJJf8fyDgmyReCVdDhKwQCWsgEuRD6
wBe4/3C3SVbpHDFMLxB+U6NDPXjwBN2QCsShr8uPZhpxJ3SGK1sbv082Ms9oKj9k4KgwdQODCAUL
QYhmLJiIWngR/FB7z7/OBCRBR8k/zQKXME4QpGpHA9LHfb0UBAUql30pUIpyeQkFUjEKrgJ1Cloi
CBa4qz4GEZm4les3+7Fltem+wDDWtzbmn9sloTI6Vfl9y138OPQHWirUTmBmjKnxYXUr52Db9bHz
ivcUa6gdYSuwBbhB+gWYrWHk9qNwHCj6Zvgcfkr0ggA7QMp/G5NmYWrJeZBA9UgD8B6hgD5y9yM+
aMoJggCxBQYyCBYkZtmdDulO86hvlcZd2OrnLkcVl9qsibKaJJml2Wa4rOYanI0efBldIA5lHZsH
vF+btpYsAf1bNY4S2vmFlWx3yPWCZZYLvqHNmrM/5sWOLntP/h16oIHc8j6p6nd0Yt0dMFCNUzpu
9olrv8OgSLPGwYhnFTD2eguXMs0zRLbVPnKrj2XlQc3B5HkYRmpOdQ51uCBNt6Fr1dAzM1fnYSZ4
bxMR02DmdPYsB4OmNdM+aaj+uIQ2craRdzpUYQOChCwf3YzvCB5gUptrJ3Dew5Z/arwzGu9r3hZf
42ZAzk1LcLS9h7TPX3VdW6hYY3Wt3b3rLHg67S+lh9fW6xJnP5rLOZicK4zVL6zcw73Vv7dHy0QE
W+1mXLXvjWyiop3/nsUZvff565qPn+MZhQgIPVhOffkFlDThqcBiNct68mtUhwO9AdFPgHPqb7Tg
62zUH2R83WDECvjRwPWP1E6aaT71A/7u0BwhZtg6Oe1hfdOHyXc3Kx4YHveryGcr3M3MUgOiLIBb
TjFKPObzg/XI1OGROPDwpLHyz8SN+bZB+rop7E9JsQy7NDHv09Z9n/VasEtDlllOhzveGHydjEs8
+1pyz4TwOIF22RiuTjxMgFkwspF5SE50OiPkKX2UWAN5wtkj+WXfUq4uW1sPDACWYzxo1UBhu2Be
Zdg3jQbYN/nkrNTy174jjKSBOEXi9U1e0NdOaKSbw8GxyAuC1LycU3E+MqKs0WjfWsV8Nychp4bZ
nAakXlE/3zc5zQ1x9p48iTTxsqdFoxYZeTWVg8C5jTz/K1Y8Igmd0+xnkNrDzqMn7D9UCZkxUY46
aCJUxBlWmiTWO9hrPsVhFwxb5i97YpO4xFZgbGgsyndhQw46Bgi9QYtipp9tChxFjeKdOFgqLHQE
0n5xtrHNiqTwse6DCqeA81oXzgksynTsZq/cm7b9e43qphtuYWumDVNHfHn1rkaPu42pxdOVGgwq
s7geQlxIA23ezCnurDZ5MFyCXtDDbf2hBdq+al9pjoOjw2KxNe2OdhYE6h24kGRX+8F9Ge7CUYvI
oVkJA5NlvGfPmGUoS8cgb+lqeFi39YO5xv3OGmyLXPbwIJfWjG7nnDvuss/SF1MkuI59jWoTyT5T
ey467bWZxmcGJB5NgekMxrmKqxda5O+4GZzbiLokEgaQRHb+PtDBXkbVOUgXhGfT98SkulgW7WsM
FmPThxO3yv77EtJe6jKKvH1Xn1iK7yoWY4fe7b+ncz9vNd/f9b5nI96pn0vH2GceyAaAy8POhWHP
2JbPe2LxvqNRtKiQOxuCokm47sdTWtAP0uCaGAET0SF33ume5qLId4rtMsfVbWyz2JjNh3ZZzn2E
DTUel/I8hge8yqSLmDmlcIIokdWPx75EeZQmy71Ph6jRWZOGKcYpByOBs7pkVoVgQ5Ciw7wJb3t6
tZ2PGCpEzZA5QGT62aNP/hokZYc6S2PuYMJeW4nCw828J17xc4+C4xjS0ghZE9kDnx15w3fEIOQh
2sm5ApN9Xrvk/VJ89M0Ijlt+T3RdQ9BHTgrt4n53cnjCvgXJi+n8Lozxl/SO98BH0tMlDTue9PQ+
kdAAw4xwsjXaeRziG9Q3Ek4VBycbkyXUyyMvTmj4NAshWQ9TLfwhZE1jHZBemQdET3I94bYCxZBU
492wBB3dR+O1GQNIfmaNx71+JkMr2YL+/R6w5OsmvTn2TOkoXyPGDvoIIU63wHMap5slSbY6komN
3RI/joqCpgg+NrJW853fdMiPGNiiIrlJIjA2SYbs30n2piCnrGy8Zx4J1niOE+CDGOsshuN9l0yn
3p+/wNOYcTt03mG0pldiOY3KO3Ul5rdq1T6T7Z4c584byFKT1RXKXm72AXR9VktUgOxqm7NCM3KZ
4vn9KYTkf6a9d1N1/rulN6ftahXBboj0vedqxm4o7GBnB+txgUx1smbIKCi6JYgRyGvWUdm3652+
0BDNLfSa/P1SHPPN6zAwYFhW5SMRpxTGWLZsisWISd+ksTI2FKds9LXH3isIHo5x0BqlB1aKZHsd
qgeW4uLVW6zsDHmAseikT8lLyS/ZrObC/KqYrrwFbcSU0xBEzLucJ48sSN+JkLVoJpeRZu6XZnHQ
xEuSeIQeKkUZlPP/DabV3oJaxmyolyYghzLfYXyi8jLr7ym4IvBs4v7QwvI8jmn8UNZtdna02jwg
iGYq6w63nAPMQfIrqtQZ0bIECdELf/G67GVNEWa33ocwnvNtTWobHrDh9yZe/f0y+M412Q89+AUz
3oPlf9JguZ3csoC8GlqPwYoLqqpAcNfGxgnHF3umF9PH0G0HmumkyhFJusRgYk0qdAkhUtbwzewj
510AKaLAo350a+2xKPz6PWSrJHSuSJEHQoDk+RDRb22qpNqlBjdyFP/jzvJLnZ87Gs6dNx/cFCVa
A9xpB3BAu8mJWoebSOJbqU9H5PVU4KaYagXMygMGh/ERJtG7qm3vSGWMWIvbJIzmdoACaAucGe9e
DCMbemRyl1agIRBIU7cXKKKrFaRf1gYXb0W6exYzs7HcGBVzCWbPQCty1tMID1rWvOpB1tx0qdXc
qD2klO8sB3kpOlimjd5kbWYPiskUUxyNqukThiIiBbLlbDuDcxd7XNjgZE9LugxXE7dNpDA0j1N9
1MjeTu/mIrMAuMi03UN6wsqxPpkVbnqaVrfwKeddOtbOAZ7EJrWX8MSN4tx2HoI5YAKnLlzfL+kY
nuYs9DaT7l1TaxUleUMaLfWFfKyhhya0T8O00T8WvnWf4suZDbCnmYnO28RDsxgNOinKqcSDpbdN
SHAFA8lgVOeuWvX7mZoa3ef4DOLsc497YaPbYXgi8f6x6Vb/pqibD05Qw3ItvZNZPHSouu9XHQVo
sxb0F8si3AdBVVKBcd1tqofeYfJX0JCu9kEvCK4OWVkcSpKHzFw3PvXmfmTmhsulmO4oa1YwyM5R
CO1l9ZmcKnpj8QfCcRW44y+PEdJJtjkzDgVzrIkEKzbREEI7vOAcwZLtCgBUp1qSqHAST2izS4rq
l+OxgDzhmrJ+wD23GYsFyVYZfX9jGK5C7VCbqoiIc7IAa0SN9SXpLeSfKoueLioZW0FBT11F1b8d
982XqLZW6tt07YxME7QO99pT4sS7Nvaaa/WE2iRWs9PGaDgN9hyPNwzkDqYnLF1zAXUxxylyXdgh
tTe1Cx4Al6fRfYqFdGILvOayoaj647FFg19qO+1h6BCRDxEmZldoFOoz1EZnYGcB4pEwzf/hshlb
7BLGGGu7WUAn6sNJwKEHr3YvDwZ2cqpMIEij4FF0EUwx1wqXrdolS3y9ioxzoZADsaodQPQDLia7
pIOU102WzJjByW0U6RYLDw3oXze7x5n6QdbBCwqGEEFgjAqptkZDh64G2weOI+sNxYHEk4SleQCc
oVRiaqPJ13HPWePEJlBLZoyhjv1A4tAC+anU3kwJ0tgnGlC7ObpuRT9mBQkTM9mjBk8zzaZqPDCC
kyYAHAQ+Y31d1cNanRafxA1hj3JfQOYlermsFHaSOjYF18n8ZD1ZmrWdo6q97gmCvlZ7dpuRRO0N
u8GY2utONmoPl5xNAXL+jECdYBl9R/5N/Ma7VCdfYqAFS3xhGo1zuZDUmmdbdbZFzHWMvfri/Ehy
ItLATT3aqYl8Y3zTDTEdzoz1HRhInBruMcpQp6kNQeE10rqalNqOQDUdhKh6aF29Cp8lNqisfMKi
CKxIafZI+aiQpImOTzYExNNEs4YXB4/zIVj6900vcjNa/eBrCCX4uSvHi6TqZUFBKK+QwIJI41zo
ZFcdq406XDW6Ik5bBuV5KFiGJ7IQ09fhzCIuPKgTR2PJgNuteI5jF0ZMK99AfSH1XeaHoTKya2xU
Bb+JwhCZAliB+Vpfp6BXji6EFwWi9TRQXW0S5O0JyjhDifng2ESU03eAL5QKzUuhuzIulB00YJKJ
5FxXG67pH3uL2/NdLsfqaRzpPBiM2bQPFtbIf7wP3L6+7tVxP5hF+/zLp2FcLq46/XWuZ75bY3Pe
ve3aDfkR3CuYm8iD6QgVpWgTxvnLK8cOcs4sG7WnXjjO3Iep3tBFFUqXmQ772oGdpY70gJNG7QVW
+9wMvaRF8qoWLLWx1yOa41i7nF2tlQmS79HcEG/+4x0K9fXLoYuVL3AZVSafRSr0tp8fb1l4BHC+
Ag2Xv636s15IaeqxSZ5Qe3/1krhCKj3ia4P5zdenzMRpWIE23GtR6548Cp4ss+2CHiOD52yAZ9eV
SFUxUjyUHwghZaBpFgKKvZTgpfm+WrBckbkHeEkNToGMS77apYzbQIfgntDTX1S/puJA/WlXQaOA
w568JB6PJCYySHILZ1sFpX3K4AgrfpHljj7WHB1TPUPJ5Z+vDhMFO5In1CF248/rNFh7U8YjRVEa
FVDpchxOEPx8pJtvX0e+k9orGT/nEWcnZeJ2ZzpQuNXjauN07bwBBlQCGlhY4S3U/mRU4QKK25Pa
JW2s2lLT7re5DL4qpzCVPXU4Ry0r0ELwvH3+JZ6M8QqH6sC4zcbirs/YJLuToZHSsvn1JJRzUhHn
1DnpUH87GJN9/6fzW+1CYUElDsNmqw5rK86OuWHc/Ol16szWe+POcDTr8KeTX73m8v9ojFpHxo1R
RT1GyCXXUzkL68z2f/wD1Vs6tyZECcE7lh99WndpFyOUUfxCRS1U/MJfDtUToNO87X86Mv8jdI4B
a+tfdWQ+SJfkb7svWdX/U1eGJoy88WdXxv3Ntn2Du3FAIcJ2fZ76c1eGnotlO4GtohQvXRnnt8C2
dd8LfNPwPM+idfKzK2P+ZmO6Qv5lBZTrDMf9t7o0lvffMhP5DFPXDcM1mFA6iqzz7ctDUkbdP/5u
/K9A78o+DBvtJtWScFcLprP0qdwPJHFs5y6jc8q4jlv12UeDtKWjc53O3fNaaPf5EnpbJvgLrjCE
Z6PrHcxRymUnEv3wY0pU9nQfDbucqBNiE2vSVUldW3XoWRYmSM3O80MVR0wXUv84B86CbxzrasVs
3h2erbU7RjoahHYo7+IZnHjj3xtC/cX1hdWnNbYh8ztsOcFnSg4fmO0/wfW6m+z5m1/jQMjxsQ9Y
XW14rX44gxorz05mkG8We7dZQACXbmYPVZ98tVKClNZTWWv4b/TuIXOIWUbH5O1riBQUXirIFgCE
zBnVJ/7njgod+Yso5bSS5LH8qNvzTVIdynrcr91wDyeTOk/eXY0zHIiw+j7FvDjJE7Ratv00EBY3
DdlH6vwUuSy+s8M6Kpu696zZKxbODXFRkfltNWwYNsA8CTl8aPKMJADnQz/p88aqEf2mQ7DzW+33
3hkf66b8gmdyBIjTLemVkbYtdgqGjaxagei2T2Sp9TsMOP2Kj8gBdoT5hFTIyL3VPI9uAODhdLyl
vUHG2lTcOgVfN+Ov0GlYNIwSgWmuVdvaJEOjTmh261duWj/05XzyV7SlxoAzOHXmrT8hlNLM5Euz
kIylLUiCVj97ob5FAxmVwPABcw6UZPgv2YD6BPAediiTIB0LOFA0Rox0Gq6dLCu2iTN/bQvKNDGi
xCbPk0OwPuQJ/sBv+uzeTnUODp8/wgJG8WGZyVVaxmwffCWr6EarW31bD+Gjgw835rc2w6Q6TglC
EtSTlE4a78qwM+Vi2bfG4mEGjp9ogPknjGG3WW2iEvfGR0S2GG6QexHvCeTAAxbidN2h48fcjB3x
dUtqfCry2dq5VtcgbcrOLoD1g9FKFeR9R5zuCT/qHeuFemN5IRKosXymUvFMywEFqv4RQd6nOqtR
B482sDbP+JiV5bdlvNWD8tYsMtLfRCBqo9IxXA/CzHyoezJxJvdhLUhRiSk2L/V03dLt61CdbQGk
UEjr7kxsolpEsljiPDCDnrdNRa4dvT7Hagdo38i7KxKkZ+zqVm9lt5dN5yZo2Eu+YuFHZIRmWckF
PS3PAak4VKz2od+/DplQVnxCj1YKJ3SmiidcsYcAk/GekiuWevsz7Hl8v/GIIMOLSXxAEVWO1ntk
kjbzPQ2+kW69NGMLxJu8r6CNKVL3aLf1Upd7+Ho9SeiE2rs8pjUGFlZQyKw11WYQk4naU84SGYz3
yHCefzwpE6AGyBHTaIUEftvXZBqJRq/48dyfPq7IANPX0iYw7eF6nvA7cWK+HWFg6C0oQimRlmYF
nGsOmWlghMMC5vTY8/GmX/tD8s3T3ZnhQ6eXRIzzwVzy+FSUMSK3MDjFacWsPhAGbR1UPV0TwgvU
3mTVMH2IO748pB5PW/MumRPvcHl9Im9SL1u4lxClRZtOEy+H6TNVY7V/LFYPiSkrL5CU8pguG/US
tSGvxLmKdHwdvOnyTvUq2uq8KyHPmcGNQA9559sn9erz1ANjkj5EAVEUfsvZ7YzVhw58/yErE/tx
KrSbZTnWU5Z+wVfqkSPCcONbn6fqKVwHqNBN4h8b+Cj3Roe2aepn+wbf7HFo+vRmGqvHaVna28GM
gXUY5Z0qFww9uGGClcA5Y4lj9m/G0fqFMsVDku1gNGY0hzHXWQV1/LlJ79YitM/zMj5C6KUwPxKv
FnqrtkMQ5l+3Hm0oM6qeOh+BvmfpWG/AMPQpKsIc41cf9zfD+jwblNRZPYTXIelPEBNIGRLWOxkE
WgvcB5nPXZV1VxmWfOxl3ZemM7yTVlrdiWDZr/YsrgQq5ae4G/2nJEAj5XoEBgIfYhIOiU7zo8/N
MryW8dA9uJQQ701yWHAr7z2tH8iWHZLrtSrvBwAdcI56tGFzti+W+KFI4/CgdWhL69jFqebpz2Mf
r0QeN3TOA264HRiA+IUSW8sk+H3L2XWYClgloHbFzUX2+VLSpQmjPqNgveEypvE1EpJ4ZVOBO7pm
eKPKLGoNHbddU57UsT9uU2sMEEH5ekH9n1Wo2qxJ+G4cmUwzm8BKrsxoPbiPde/TBqSZ4dAO6Tqu
SM8bSWJIqYIhfnprb67YZXbOTFqKqnuoTSjcVjrnnIyX46XWzSN0nWM8V4A5zT9yTnoGYFbVqtag
ilkzKABX00qQGT8X5b8szy+H3lp/1MpZ26uVuSopvC3XFxQBCXMFqFro6hONTp161q4rqs1wyLZF
n1jrFnck9fAluVIJKmrjGBblGbXrywrRtxy81iy/VHHGYVaAAay8UoWk9Y9QkcuhERN3G0YwdAvf
JbtvlgLg264qsqhjmsvjHmjKNztaWeS6iEaF1ssZyco5D0uopPniLacJq6GqwCDs8vH0js5W/a6r
ggerAp5TFy7S0YDsU0bXGFoDf2E6eVJ6u/zKl+qI2lNP5Ev26iw6mrliRl0zGT826kS4HKo9QhoQ
u9Rz/Pa7w10iRVE2qriiutw1KAno7a0bHQq3eVK/PVm9UHrVrqGAvXDpn8Oyc/aep9dXOniPqO6p
V4X2LovKaqP+opeaaS91qKEMY67cn3VUVcqK0s44OrN0hagPXDaqpHU5VHvqsdX93FQgtgnuoIOl
/qbqdFN7WYFqBuEkjps/SluXctDlMXXmeaDbdS6s40gzCiZF7r/Lymo9qNqW2qhS6FvVSx2joYdk
ljSvqrr69tu9XaOqxKV2E4TxJxN4xuWH81SF669+Q2sgImfyhpP6baDuoqh6u3Lf9p20/uYRMkY0
GKWvy0+kfrFfHvOQMm8batqoOyldqqtXmWBd9dupY/WMCfdhj5b4o0olUlcwBDT+Auq4S5F0Ysb3
CrRODEuXeqa6lFSRU+2py0jtGRGRAp1p49Wnxtnhs86IW3S8bj6qwqbKLVLPvb1Aip0VsufNyOIf
5Sfjoa7F3bX3x94vj2ltE+005u4YDnwqnwkrh4OXJ6hxYAHcBMl6VHU95SlWe1C1iDcI2t/VT6gK
lZdf9K2Gro6xnrqnDu2NugTVJVl1cUzmWQTzigxjKuy0wU+t4fPTvI2zAMKa9O2ShI2KAYoQiK0q
WLodSmCjy+O9ujjdYmLKp95UWwY6foTe6oculQBOXa1qEyopXdugl8iGjBWIXJABekOg8Wr3ctz5
rrazc52JpzJbv/3C4sNW1mddPVhg0DtmfXrQ/xieHakhqUO1pzbqp1ePhZWzCcsmOF2GyzyEIEXa
NCPn2y6f/7kEPEIlq7MPBKsX14UMNe6SVcXJV1+BFBWkeW/PmeJHV6+YDeZHJ7WrnmIe9uO96jAy
dXwdpqt9Hes6jr+GfVYcI/lKqMKra7V32fzVY6WmMcW8vCYqhFj+Vx9BcCEWyDX+rj4mV+8LI/3G
cazk+Ke3/dV7f3ksi2HOUqLldJR/q3oW3M8XbyKSQR1VM4E3HeB+o+1fyLzidlQa9AguSQuqgHV5
7C14wdS1g96asCGm/KbQBrJgXfkt1NuiRZIc1FvUm9WDv3yMOvzTezBb7Z3UOuPLJRmytT4Zsenv
1avePu7ttaMqHvv8NQxrzOjl/Kwdq6LZ27PjaiPV4UTR7JphopuIOasNXV+5uzUAUdwaG+lQle0J
/wPUfqmqJ7HPtIBiO6bN+tqQzVskQK3q8r2U6NcPlcwSVCJAo+YLqp5PcMJzq9vOXrGrF3hCEErE
9EChM6yRH7UF0ZLnRRoFdFtKgid+btShr0Ze9WAqDYdZWg+JNCHeNmrYVru16lf4dC5saWFM9DIK
aWrw7+a6kY1CuKtDhJT0QdLyCT4gOhVpkdjSPxmlbTIyW1XfRT2kvpDaRNJwGem89KoH00k7JpZZ
QiK3Rl+aNZSNqacL5EDjxsBSj8STa10aPIO0emLV9VH12UVuomqvk/bQwIkoA6iT658daVQN0jzq
ZKP2DGD9pC4N0M4Zemd5qdpraZIjk1pP6OD4h6j+1WTSvzKkdaWOJzunqGQi2ewdvTqpErUquBem
YzNKhs89+R0r1g4mi6sMN297ukP2qraZVHctle+JBqWl6cJeI224lH5cqjpz5m0ojTr1xdXGlTZe
KQ090sOpPqsuH/6IHkub9P4aaQP60hBUNemJHmFMBfC45hMakrdUAS26b5wKAqEaOqWW76wl46kq
679V+O3wTGzPikmUfqWu+pVqV9X2S2ln4gk5WTIbU0EPau+ttH95UJf2KMFLxObKl7hsCmmornRW
Lw850jTrpQHbSyu2lqbsTHdWfdooDVu1d9lEcqb2dHgHafWqD8pV/1ftuqorbNPisKRR3KuecTjS
Po7pIzvSblabRp1qdJstaTvrqgOtntAq2tI+/elQfhp1tvmqe62OHdXTjqW9rdXWF5N+d6k63+rk
U5uEGiEJdvTIKfY19Cmkb+7QQV8BUV9BGJnp7k3zta7D/dtcjouoIbm+9jHZZEQYpj05RqprD9Me
77V6NEkS/nFO+a2U3n+Iufo6gvZEz5fD//ZY2m61AMlAQSCRSAgaERMMIiuAs8C8hkIRegNAzjD4
RILQo0UYRZSQiDwBZwhiUZEseCJeqEXGsIigoRVpg1E8LCJ1sNE85GgfahFBpKghVpFFIHaFQIBS
whTJxIR2ohURxSByCmxzNeoKptvp7SCCC3pRGwMFRipSjElEGaiTtzkqjUDkGr4INzKRcHRoOVIR
dUwe8g5cwdeTCD5mkX60aEBAnyanRmQhNfoQBPHhaWpktjA5YIz1ebe62i36RGDLXdpglQeeqJH/
hGS7s67sLr8r8e7vtaAroWIw03Ebd7jqh+EURAmSzMYhasJbz2lCcynSl0/gUwVDhPClFAkMyPDq
QF/JuEK/9Y7KVnPTimRG7Q2oaGhdjgen6eqzFatJbmERzjXHQI4R4CC5XLbN0I7b0oFyWEZAC7Qw
tLdObid38KYpfIqgB//MKgIfXaQ+qYh+StQ/6+i9YzibHq0h8Q+LmRcEapD/bItsKBIBUSZKIvrv
lEGibueIzKhFb7SI8MgUCRIcRMRItpluaxEoIY68tUSyBHMRvhS1GRp2uRI1oW7KRebk0y0yRPhU
oIByUEKhEpn2lFohUCOSskUuFYpwykJBZaOkqmgRi7DKF4lVg9bKEdFVKPIrGx3WLIKsRqRZEIEw
EohcK0W3VYmAayhx87ZU1he0XS4arwqtV61EXyL/WoLTCvEbtsBwW4pALLAm89CSS3xec/DWIiOz
RFAWirSsFJFZh9qM8HpoASJAK0SK5osoDcLdZoT3QjYtom0Rrs0iYUPQtrdF1OaJvE0CWw5ZUa1n
GoYSfSKIIBHE1SKNK9DI4Y18GXMs4IQmMoU9r1r6ShBpDFyCGifEQW/TobhDy09OpIjwCDClCSnC
vFwkerOI9VyR7Zki4OtFypeg6etF3JeJzC9jgbkhYXM3iASwFTHgLLJAE31gYvX9CZgjOGdkhxZY
5l2YGHtidYPdLALDEqVhiOIwEOlhgwZRFzFihiqxFnliJULF/3Tv/ifdO9MypJH1/w6+uHud/nb9
2navy59TL3687WfqhfVboNNpoxVnWQ65wc4fvTvP+c2ha2f7pm2y5uKJn34q4zeSZzzPN53AlMbd
pXNn+b8FfJqu8wwVU52Miv/zv7/N/xW9VvdVDmag7H45/ls5FPegSnrpxJme+KfeXnj18o+/s+7S
HZ1JDnQ5nyfBlf2zv8ps2pJRwKG8PM/wwRftFkF+uYH6Gm9p/0wE5CakV1Ov3iMIftRaN9xpSVFc
d0XP+Rs2j1CHH4ao0Xdpn2bnEigvETI9Z3mbIx/3O8oCeZUeuhlZpj+4v9vFHN6EiX7XVrNzMJbV
ug4d98rQaRMC3qiP1nM6FSyFuwpADgtcNsjYAdoUB3RBjEomnI8gsZYP3O6N9GvrVymDAig6u/Pu
SqLlzlWbfTSrhkhOLWhu4CqEu67DtZvTFQLPCiwEDMO9X/b9HV6WR79eb9FMdMd2jrorzACI3vSP
gWNq+xhwyTael+9Jid5ZONhIVcx6Rnmm2de9TbemGUJ6jHPxbqQs+wjE6Js2pb/TtKiOle6P9w0J
cLi4qqs+ByKn0elACXLtZQBHMDWn29u2gHVlWultCrWP1Mm22/nIF5FCVsVhISTjqrXLx3Q1vEPD
7GNP5wW2QrOCo0+LYxtNTwsdiFM5HRGXl0dz4pNrF/4MEulyB7Rs3FbwZTAAPEdMCDZdGzy2rgmP
wXuky4S0GExVETPbB8SllXGCEBbG8mB72yYxiO6oVlznI10w6Bk09hq6uwNVP0A1yBL1fh9zbxgR
ae1L/oi7/8veeXW5iqRZ9BfRi8DzKu9Saa99YdV1eE/gfv1sIqtKWdk1XT3v80ICQqSEMBHxnbNP
05O3Tr5Fv6lbGMvgTXno4QydIEsNJFcuQ/OrtoPds7DvymRYdagCd27FzgkoPGeLVtOXxd40iavq
yqdSjzlukArXbdMDHae6Z+U6N9nlHYPjaiSiU3P1EsoHfsK6fCzbTWe3D103HXSDw9H4iGOJj0KA
boWgsD7q2siPEh2njs+plNajbx1mOX+EOkvLb862tHrN1Ty5zTO5hYCOgjtYPc7FS7vLMBCvgcd7
2Ew2dEtTQMHDm3syUowHeDv2U8/h7fMPhjtClmqcXTJVJkAvYgYZmKbp323ngUuj4qRj8PDCyArU
UZSpc+1tpE0W5vzRGDnVGisDNlGPhJ0ZwRobfDd7py5PsFGA/DYjoKqj7+1Dhr93KP8nnrYryxV4
P5Ckb4gJWDuDqd1PpEUU831pee6ZOhtMuC7D9QAczsYHM4yMOac+Lf96iDnn++Gb43yuEtE/S+2T
TVDg8qPOJ0tC9q8dUvuaxLuMHQcpnaPPklGnkznMM/rq0DlaJvkaOfSFKDHKj7Wb7jDmoH/EQ38Y
S34Cp8ZYXormOeRUuHiBDsK083bQZ5tH8JHrvBH93sm7x7KRxj4wgn41Wm2ycvNuBkuQkkvj6Jum
0SrMEcQqM3Qu4jTdl0Fp7mEkroeKkwcDWU88tWaI+dDkENHoWEd95K0zmjVA35sYWqazqUr/gENg
g+n5q+jsxwaj4jYmUHoa5vDCR3HX4QO6aLmuvKJ99sCnuhP8CDr/2TaQU7nz+Ek3eit/OmWAfcpj
QGuw2Yyntb1LNcffB261ho39koUZbYGxh9OQRZC7Y7KuaMQS4d4Xe2oLsNMG6EIFNi6619/iPnJI
hEh+QNhN1lYIrbulLh7YGRR+nZ83aSB98SvQtsEZtGooO+CaWveakAfrF9m68S4Y+J09fwa3KU7z
EgFsowy8EGpjgniLqAu7PbhPsaRiVDNmB8skKcb7CC2LU5RU0UeqtsOg/SQu4UM4Lxh/rT/SIkZp
1bY6IMh9WJc/PUK+qoAEQkZ8tl4Uf9NGGr5ORDuKIvjRaSGlGWX6rWk1XGohrrDY3GC9WXK1BTkf
FRdQY6T3ZUcRmFw5rtMxLze29AiEG89ZA2/SWTYaQy/nCBUHKALmyiPpfZ/auOsLBx/8kFjbhDrS
qvhqmFQKw0gicZ9qC5Vx/uLJAjsaGBbf5FQo4DEfi8DvuMdZ3gq3ibxLhX+FFQggaAiSjVVWwU4W
FLQQW9OGhtZNsGn4M9FwLMrlphr/CKP+LqwISdA0vd9gJtm2DLwQY5pPm8HBfNGO1p46tUaXV3Lb
0opgXZThNdWhBTiFDQwz9n4RX2RQ8Dd66O/Ol7bSnUstWmNHuRl4uBnoGN7qvWmRIdLkJkAwJxOX
IMYrK80+20GcgRoyAf4oMDyGTfWYulZ17/ZafCmycB+1Od0loyWZc3YfR6n3x4EXl7C4Uy6a9LFp
SbpOeKpopVbvrVALHvtuupJDUsPnitNdEXs/ENKdQs1A2d9FI/Yh49dsJPYlyPkSUCkgAMZ1e1e3
RXOaU25NHZcnAAXQnHEM/c+T57Ycv0C8mHbpbC+nwSGPABCNoIzznrF+a3luSa/YwYm9gkro8HCx
3VRzr3NPmgZYNyqda+SAtzBH0lNgj/O0p4a47I5owuex+a3XqcX36Qw+rh8prup1upPNKNZuGT8B
y0vBgNKBDZs9TTO+cBx9aOsm2uV4Fhe06kALmotxlphoqs7ApBZsxzIaN7YXbqsUNpTVj6hLRgp1
o/iSGdDqnMy/kqpHlE8Dwlhz1wOCqBWWn3XZcKtBb4ryO05XczxeJSNAeFKD7x7aLdK1SQ1ALUJo
4dCSPmW5B5/jSWxgQmw4iKhO85CEyGfY2nvLyYx1N8QdyZr2b+hlXngM9ZtiSaQnvTbeQNggH9gq
RoBdfb94yuSmLiBueK34xYPZEmK6JnLScOfIaw7RdFJjvl2HKCRvvphmx4nB3TYNqksrgH5ZHv3a
eRLf8iD9VOKcuUATV48yMyq6kxGPK62igWTjndyMPM1dkYECpK5a0I8/icjChtoBcppI+fNivFrJ
lzbWMSMko4DYF4FKb6/mtOQ4IbVeWxxcaCG4kOeScA9YXJ8qjUi1QWNUP/Zs+zh6983cNXelsFHZ
Gyc9itYtNznaJtpy62RU2IdqnlVHYWwcyjWbaNIXe1a8ThYiccXg3gXfIz+oHMY1/Fxza3k+AKGY
zmpGD/q+aQmUyWCPP01e992brWenCvoHQdpN0yYkhxXPJQEpMJzi9pyKeCD3ixFPaV9IWjnlPBuf
ipkKv5l2/qHRM3MfdpB6E9BpsRs/VFYNPDyduaOGa89qqo3hBMNL45k++n7zRxIU8zOk+Gls9Wc5
nghD6l/UZKiSDxO65+vgtv2LhbOajKewPwRhTaA3GVjIPQJ9XzUJkRhRtbEd9tSRy/NI9AV0SAsP
vGML7oExB6IuzGNQAV2cSp2Hth288EgsrwwE6buwx74d2aP7ooeGe0wtN1t7CWKqYu7cI0hdGz/j
/MUZbX9L/V/btnIAaIJh3V9ggLo92S+Ir3Z6IdrH11ULMKsYdPIioSTaUWe9pCEXR1uXQM5B3+Mk
q6H1adqEN0EaOxl14wehcfmKLEh2ds5XiEbruz1FeEkHflyjg8Naf28rn672aJCpAIoGpIgTX/3c
ODU2Bl7GfVKG7eeBTPAxBYmtp7jz7HXcM8RUQH51F2Ubv9uKvnTkPQkyzZZ0kg9ZhviuNJtpbVaC
cGTrcSJ4wpVDsNZm7VQBQMS8L+AR4I1dz0P3YgKP8+uWsDgENuuGdEuqmNtBBowhygoDbhF/zMKp
OVjGAClBQ8vBI458uoFw87gUnwYd/SPZEfvMoAcQyPKzkxIeoJk8SqLeOHSocGYE4SGa50TW+9Jn
FLPejzy1jqhLPoDjH/epE3IIooMtnX3ucIQEzQWGmogSpcPxWIRylwuXh57f6xvJww6TI6YoZCJJ
JRk+jD1rl1gj5ejefcnHItsNCxxy7soavnS4w1cwnWpDfEPE0G9yqxOr3ASJmDnWWXLddPhWiWKb
q12x1iyPI4Ihd5rn5DMxfDQQS6hU3Fhrykq6RgSph+2WwPAEmfxKH/sfydcW4NEjbRF31XMye2lz
sc0XxwZX67p2sumWFgo5EhfKSi+gr+r7esbhEdnfaJx3W2uGyeCMEuHK8K1NK/OR2825WcDZqTGY
a8frCkbOw+ZCb2oUjk67xzAPvQY5LMel57vprzxi+HV0uATIFHzWAewZ9oSgHrWkB7wQZKz303a4
NnR6k3k74oKsq4OneTstHx4peueH0eDSBUIBxhDy3OfQxrdOoumeZINyQyIAHPNpxretM6RXJM92
JD57Fb9InqbAgfD3ml5oEYQQ3gFwprnYZ88M/1+0JvjqOYwqxWP73BdBg06z+xHy3J0HF1kGYMI1
Np3PXk0HNa2ccDuPjEZRBk4P1MG/TlVPL3Y0GB/twVvZVvhAljkZH1k+kJ9BvTZ26EXomadfKHpW
fLsQXy/uiks899A2NPfYerssDM0nvErLY9DA2EiUImOtv6qQgdR2Jh8hDioEcSVK4B8uRcR9l5U4
Zz1jPECY6g8un3gjHB7dQRphke8KfbUeM7ppBEBv7dJ1t7DhCJCTwYc09Nx1nzbHcbZdelCDf24I
+/AlY3AGD4mXfiYaVjdxBvtQpCCXb4hhrM5+WF0ckXf3Q2l98QyTIbnIuFoldt8UZhuwRiKuWnJ1
dImf2EG6aS1G5Q7G+/0wO/c1qBVOlPI3mgffUxcOlaD/4OPJGMv5gMrnrLvtS5iif6UJp2D8uHhT
2YFZFFzylvbRLmzslFxcsLm4XcRGxBM/z3nMNQ6tllogtxHcJFsG+bSwJXCoitO9SHO5dQRm0cTt
3LvZMO7aOcZD23xDuNmdrUjemSiz8CzQbDCc6FoYctjSOqyPfsz9QdYEK8kB+yVDS0jSAprUXq1h
a6OVl3Z3jgZAiufRkTMSIVIk7gLNNTeucI5SELtYCJgNWI65RkmqhM2DY8TWfhZEk8zamB65AQMN
5IrdRD2tsAEp31omyIqIgXux6+9eQ7QN4rzikNcw6lAU0kjgw1F63JfIzPa9xGZIR8aaUeSGs/7F
KASRvSQFr+zBNHZpxKM8lLQarcAyz4VFCpEhxbpusi8lFPrJIfCjKcsdsT2G9zRJgmgsaKPbbFGG
V4BxIj3CklMi3yAysUMuTTt7DqkX9tuqtibYcecs5VZOK0zoYJcY3TXgTvTkPNRE57hZ6+9nH1F5
Qc4dlD5xl9aZeLy207in4/qRJ9evfolN88nkqU20mwm+FEp4JSI4Ag7NgXGq0SsObYmKtAP+ibHN
es4bOH6uRZN8hprIeO8nSNA6vJhxLwQjaIRs0mCYf1pGoXElxl9xvp4LrfD3NEd+67uyXdsmD3aY
mQGxSinm7QJrqJnRmbBbj7vGbH3v6YfLRDZb06lIc4m+WYJyseGNFPdgvK29csy2UBZ3c0fTkK7f
FhdovuvlPR6+564BoJeNyUEot7PVdoCL7QdEolztqRWuozr5SP2Vw0vTgNH9NDjZaY45yP06u3rz
Jb0vLEgjQdlEm8xZUDja96hjWKoNv2JzDtc+7fx9oZVkxlTh1icz1oURt+kROM49vVcH+cQ2JrV+
59WMtScMZ22byd8Wo23t6FESOT7TaDJbUrspOW7DLPk2Q+xZfNMhjZnkTOqjv6DuQEUbC0yyCl4m
mwIB8PRPqheX1NLbaOY14GG2n0MIKDYBH0C196or4bUBe6XFGNUfukYfd2Pp+tshHE/R/DgYDNtA
M9HWbeZx70Pd3KLjCRNYILQmmr2F16da2v1VMnMW1cGZ7pm9CzouX/BJ5jKGBq/VXOUM1eRuUR1K
HXVSyKN/29YD4bK50wOrsL4lWk/3ftBPVkQfuTCQKyP0dLNnTdifsbKXazSG/rqoIYmDDw6Xocqp
bwDy4hE7zLnz7Hcp/rQBiWuY1eiPrfplAkt5lkn+EEwQKbKIEnnZLnCfKrjP6Dih3ketGwbh9yGT
EdrPDK39lJ1BIzx2znCRfWTg4g7luqPjvWWUZMZ/tHgN0mh6Ar7ySYLWYWh9umZtdW4BqZxLyuDw
aethJ4U8BSSqwDcR0cqqxueYYtHAOdImeCPDCRqSJ+zz/1cw/ssKhkle9n+uYNz9HOPv5bsKxvK2
3ysYQl/wbpZjUxbVHcdawrn/dB/5MOFMlyoC3VXsR7fcbtNd3qRbLu/CgaRwcb+7j0zKGwa+I88U
UN0MYXn/lxqG579HxPmkfwvbsy3bFg5SsncljDqxsnkIi+TS8qALaycocbZI9MvZeEmU3lWpUSLD
r2ka+oy3RS6ODS0PQN+3NfpB+ztsWZhE9OCGZjyp8BA1Ma14PAXAx7cM6HzNF8WTWaEn8Ysaiaya
LTxwJls1KwPGPtScmqQ8eYk38Un6XkQ+pXJhm/VDnUsSuBcVpJoIJWRWs+BUCjLWfijvppJ3qIm7
aD5uizI3Qyyz0C4Vgk4JPRSBrlTKPjXbzUsmYe5OG6UYkovyVolBbotqbolxImFzxsKPPkOJNG6a
DTVnS4u6MEkgSqgxLtIONYkXjQhB6dpujtuLWgXWalxPITfOul9g2L2yKTtKYtSX5RMJMc0u6M0F
Rb+IjF5nXbAUx3SEMNsw8G4uWg8lm1ITtZjEoIpFDNBVA1l6JoeeJKzW7Rl815Lx7HolaXA0XOwg
2MxV/4NkwgcNEw5tj6JYtX4OIkXeN4ke7qa233tIoFbuEsnXyLjbZ2P/EkTJXgBKOwgvf5ERtybS
qK+DSO39BMVer5LwAcdlTQg8+YzN2VrmULKUsHHFb/R0YZ1qaCyQUO/MFJgzbLd8Ww7E6wLYTbK2
PCrQoPptEpTI5AXXwXzH+NhH9fuF8xxDB2C8pXuwMOXQOl6c1oNkcCywJmtNH/1nR/Vv6wSxPKGu
kic1hxX597nbOrNC6kQJ649X1Da3xdv71DrdDxD+1TBymklWYML+eNs/7Ob9y2q3oRHZaMeXz/j6
enoGC9W8+ay2+nDvPoNa/L+va+j6r9NiDl7/o9pB3ui/H5DbTtW6PgM+rdk+4BMSR/iAt8Pyeghu
y+9eVotjQaFKlwyiqkWswtW+oWSmHD/xcn2pSbForNRcqgy3t2W1sikSqH/qPeqV141u77TQ/05E
syH5oLep1t9evC3e1t3+fTVNaN1v29z+822b2zqk3R0Ou7Hb/N2+btvd9qfRG9g1qX+5rbq99bbu
9t1u69LWuG/oY3GGLyZkCtwfYAyHu2hR2inLUNWWjb6Vi0i2MTQ5r9/PKueRNoX3CRE9O8OpqT2g
yhBrBxgw7TF2dNvbu0W1r1RZkdQrPhcbuLPln09BYpF3Q/bM8q//7n1q3eub1Tbqg7zu4bZ8e/e7
dWU+Gse00cvjsNBequCrtR3opZ86Z3GY+NlIdNKyHGcOQ8rvZ+1poZtkmEORH/51q0oeaGztu8U0
E0NQpyqw1I3iuEAotkhHlVj7Vez9ZqNQbapeU0ST26ZqUTpEgE6pzTAxktmbhFqJp1uxCHaF1pB5
PLWPap3aTs3Z7YJ2uC2rN98W1TZqMiyEETUXIXNYQWm2GUDj6LxD49iljwvAmwtkeQjl1CaIE+xN
nDJALBdRLnfot5O/W9elKLQbQgSXY6I4L2rOWK5TNZfOy3WjXgnFeKisXuxJjKRMC79SUrD1KE0W
8fX9xq/vU2s1dVpTmd0lICqBzBE+piaS7CDys8P+1TGj3B1qcvMWKbPHK0unIgmlGfujchCoieHq
AxLpBI2z7Yefx+VQmS11n6o1NQgX9bBFYRGvLMEwk4uVg1Ftbn+DQhb8OVHrotL+hqQejP7iiBwX
R2S/TCjZi30Bd1S5XhSgRs0lBJ72lMCOCrw1LMIuMXaTwoxEsI/0ddAbzS605qcmKC0crITbqd9c
/b7oqjh/lPBerZTq3LEXTE52nqE18n7TAO5WOBXBkH8aYNSBCaCfWwit9sGsW/ByfAvXHHMRSQiv
c5Mjy20qiVvK8wKFnOLcGLOFmJkWYPlqDzAiUvRAZhLKN9XtwSAEyx6teXhWnhcEW5RMK9dd23aD
etRvknAbL7HvaYSmAU8UwD5Al6csl3RIF3ff6Lka0Scodkco/83Sqnu1oSn/ilpW1J/XlWpZvaIm
xewjTqyo46/NkqCV1+Xb6282UjtRy4xSkbdodHevu5xpGW5IQW3xHpnPnhhyVLfdPC8dwd/5NcpT
RrkQxPlgHkSO7TG0j8pJ8s5Y0irNujKaqDfdtumUi+jd5rdtGoeKqoEDn5Ev7AJqguuOe6qafTVu
KA/H374+OSGxQyXwmXfbqK3/i3Vqk9f/ot4SxMOP0A8bqG5/fBw1p76a+hb9CEoU7h2DBMuBUkfr
9nXfLaovSrybPT92y1PhNhGLf/W2SKkB7f7y6BGo+c1mdDhhl0dLqZ5mtw3VHLGuPNdu77m9/Lrb
ODMLVO1//EO1Ev4su3v3b9U2/+s6h4b8mhGhnQNomVEt2utq0oUNu3o/q5YJyf19o/cvt7aN++R/
f/3NTt9v+mb5dfbNvkdj5KrTpPO66397XW06x2V5bAWU5b/74G/W/v1/un3odBIv1B+T3ZtPoGZv
m7zZhXrl/bJa+ebtr6+/+QxmtrcIrz3hEjfeTLI/F3M0MVatTQe1xW397Q2upS967ezrbVVgdcbJ
sDMEx2pWvSIzT7z+i3KiX5jH+4mW60lNxgmbBZVLgGCJBbtNzaqV6uWsqximvW2p5iAWkMGYEUOQ
3F52gI0iuF52/GZ3xpL5aAwVCBo1q15//U9qOWnml7nys10LjpuxoT/frube7PP2kdTe1cv83E+a
KLqdyHHP9o3xUV0rtytCLVrkkxeH1+vC6ROSJ29bwah2UcvSClHYqqFvMLpFqlM82BgjbhOUf9Ha
LyRxqWNt8Sjyxe9kLIXH0voZKpCazefU1gmuBprl/2ykHTNOvVhmsuWaAWpIb3hpmN0W83GXJGSU
eojAFmtL60VfaewwgjCZSGOQCU3S+kEFFUHJUrwrw40tnsMc10op+8/ERuXnuJ2ojgP7JgXQ36q+
dcpuKPj5wHu37+xBty79HDfRFvkG6nlZJGddol9IQxq4UWqeHJOHOXkq6KQThA8EgAyW8yHju9j2
eEZ6vdN1GmGcO6KB2+FBGJ41MqGb9P7Wd1VDEaoXm494w2qH0XJ/6MXp/wfs/ssBO0f804DdF9Sr
74brljf9ITgW//JsYXgupQuY/EpX/Ptwnev/y3UYlHMs3xL8Md5Iju1/gfDxbF13iOf0HJfxvz9g
Qfq/LB/wkC9M3XtVML+TGP9HyTGf7C+CY892TMu1EUPTuPcc591oneidmqpRWB4nPczue4DQTwGw
8gTBzQAab0NuMnBY3wLzEPyyyc8+4IXyXiXtfxFC/0X4/F72vHwKzxcQLTyOhViIStUbYFHf6hpK
S1Eci8yvd5UdPPcME839JK42CN8d8kCSICk8RuQD45/dkrD9i/SWaB+Rnr2yjKZZvfkdf9dmv/1I
BtLy9weG8VKDJr1rGT7kh79+pEYzDbfy9OJoUKVdpZkGaUfOgsEC90feJfpDNspDXbYdutjwm0Vu
4lraDiNFZGFRaHwKCsqmshjk3rRt0uGzHMWkP1NV1Bd2LNKmfWXWixCqC7ceY3Wb0m0O2tAeBkME
Jy0cP/znb4QW/d++EeJyzjaSaAgNYZz3Lwe51nS6hG1THHV/1s+mS+fDI1xoW8UBqgrktkbQxPuW
QO6DqKw9dc8VqkSn7KqLNxYvceka94XhfQoM3d/+w2fjVH9/tBdqgmktTH3PXc73tydA13aIJz2c
4V1IihQDbjiKsiOjbBMeISj8rU95ZTLrL7YvYcXZGDSNoT6S6TyuISLN97l2j5noHz/Xv52YAMp1
Rtv5YL7OD7Uc0zcnZoIuuTIQaEPePtZdAcFDp3Zia1OzqkRx6Ui3wDvqb2dRJHsjHD5WOWlgUGRJ
A7FncZf30T+cmPbyM721CHALIXtlMSP4/JYMdv/1I02t0IkIGvuDmQhSQdFan8ndJGXB0+78LG6e
s+AuNczwEYh/8lIIZzsB317PlhPv8oZoCz2oxmthlQhqeiRp/ZhZJ/xLRwgF+qdmoN4KNfduNrN5
lRH6urZT68VBr3pxempfktQ1SFR3YrxPlAJs0YLNlTEjgkAd6I0m0N3pWynB0XuaP+7asrzgBOjp
3LVH2yy/kMNlgO5jlDND82ZqKM4Gck7KspmuoAO9CXV/UhtbHWnhZnRhO7tKRLfI6Ry/iYnLQxU0
FAMjzqju/vOZaFj/fp24thCs57oHHQn2/68HGBGLh5C/kwdjwJFk5OUV+NK5LnyfqpvZHJM6xJNZ
YyUYA7IPCms+z9CdHpKoYJx7hE3SaemmEFp4BqPzs2HYfzeRgbeZ5I8hKvnuE1VIIhGDcxS436sa
yHkcTz7Hl9BRh9BlNPTVF8zq6yjy/HU2Gi1iagOnnmE9pJ7x4oPhOkaQYa5aw0TNpX4YMowlH3qf
EHozIkuAiMGI0CgmWeQTbOcx7AXMciud8uy2xRM/o7xm3Tge2s4WLz1MtccouB+h3T4UXS72ejqL
F9hn+PKb6N4n/GYFFlLbcvLMmzZE81WCpEb+vq90u1kLUYXo2jCAgUGEzlIkR8ua07vOr9I7w/42
SaPYjKMI7xiW0XfzLLMj5aoNDtkEBx3lIt1o0kM0tdbFGcJNcklF2V0cj0/f1Vl8J2J8mEYYPubJ
J9Ik5YFHW0uTcp7ORdOLawH4mciHK46dB8+uNYj4DQppo/AvQ1Q3qOpK95Tpo7sSZSWOPNgRMJFG
yajEVJ6FJyncUoO6yBiXTDcTbBpZI2ktFdJfaR6Qe/9W9P0HjwTQk/qNHLiWmIZNsVlGe3amiUs6
8sUJBSBYFxq4lwSjiZlrV+zGxdbVMncBzh792o0fGfo7o3M1L5FI48dA6+NHVIkEIOo1oRK0RjWg
WM8ongPuzB7RFqO1E4YTXmzGlq+1V0xXrDPDxkCcS3bCdDHcxLWoXNePvhMnR+RyiBmq7muMM/jS
jgLziU9sunQtqsP2eJpcb1jjtoNGqYX51ustg3+SJRcEZ5TvsJUegiG6prMb7GiRMwpeCm6z3viU
DAVwF1vE9yPJqLuE8tF6lijticTMjn2EiqAkBPQhIEEpjhMcu5P8bWzq6UEiHHyAaPeR3JzzLDvz
MIvRfLL0WruPQeipJdPSXxBacZBF6d9PVKHRTviY0OejDH33Xk2Ioo+PvoeEXy3OfuG9vpDafI+u
HzwwHazDmD+43KHGPSaI+aI2Nn09RkJcWIBtMHrmrt6D1W/Dx2aZZPmi2HHKaKUWp5qbaWNG453V
OPh72MIio4EIJ3HCjAoCljS7vWGk4XNaRAjwU7ow3GC0JzXRCXOKANBfgQ2Fz5Gny0PmMZpnVndu
azoPatJh/z9N1vRdLeWNN1/5epuRhuOJIhkJPXGUPavJ2AdfvNktdhM37VWLWgWUY6KLlQvfucnw
gs1jXT342dDBy/K757BwQV53MyQsapzS9D8KcDC4jNrh2WQAiwzPjxXFyUNkwxOSdkJ6tdPCzJLA
+3S/1a6yTeVKzka5HoO6+uIhsI+dH0Ocxh+6iZNY78lPyuyPwkaM4ZX5QuEj45A0GHdTG+P3rJT+
A/ncmWt89XKzfwDFhlfjo3TQTzly70bgYR1oUEDR+8PUIe0irnyTSJ8ImiA5jlwXW60lL1YO2dHO
bJJwh85meNC+yAZFZ+w2zT4FKIA0fR7Wk0dYPFk95NTnKTLcha7YI+466lX8y+DWtvMpe3HnQneS
kbKxachyW4s9KmekEGaxyZsxeIyy/GtnymhncfM95AQAFI30riUhBhstGFat3ud7apHWWpuMD0nn
TCtuXfWDExWoHIcXyF4EDYcEgY92FFAxLotNlvkRoL3wLiPm/fVoZuiujnPRrGB6kt2ZWgOB2Z9s
KbsHvXM2SV1hgFjuT+DNzJeJc7mB26lr1SNPqisUhAFMjV+QgTg+u84Q76V9ZmTUBlrAWpruDslX
Iyn0w/jVaq15h8H5SpEX89zATQK86QaVJtLfComflcyHyPPqgzCjNUFcxZcwI8UwDEl3CVtUP4VZ
7lPiY/Vx8Le6H5NPW68jKslrPxL5md/vwQvRYHeh++CS87lKscFjZk61tRe5Bzsr6ewKby1pCu+L
gIKw5QGn4atN+Oe9ejMSIrLSogL7Iwm5ulY0tFehSSdJTiSoLM9JbyZs1UWX0RTnLvKGixVuTVHM
VyH7c1Em2qcZg42fA+Q0oungxVl6MOPqOi9uBjpk2d6ti3hnaRFVjGkXpf0nmHg0V8bghZBoCE+6
/ZyG08aSSAQ5HbWPIZS7DWCyPUnKLoXucH7w6sfGTgSSnDjELTdW/HtjxkCDbDnp57M3IjqOJrS7
wBizex3A18nP5rs4SUC7RxTZ6xx3tpfTAsezAu6x9C/R0g7Itd3YQdhwQss+zRj28SwUSfld98oU
3GcFOkJWd3VmlFfd/xkNJhSDwPxMo8Y+pnbzM17G/mviAY9a598LaZILN83NtnBye9FnDQfpmuOT
Y83iXLgWj2NQDavZSN293o3NQ7NotfrCsX5DqF99id3oI4hx+2S2JL8MVoW1Ics1yGgmhn+Jjk8G
p8Zpqr3XZja+gj496rVzrWHdVZCUisU5qrU4IsmzFUle4qDbVFVV4i9FDdu5S65KQly55wbNUX14
rQvbx0r6d2VYaSe9jgF0ootfdzLW7/w8RSWWi13kv/R93XAb6GMMLiNPf89Ca42roV6ss12Ke55v
NmlNd28lpB+3xNqTkUv6mo9ck6g2KlqyNw++Wd9nhNscRiig0FGPZV/1h3782dhFeTeUHhnNQfOr
mj2gTCEP8MQmWRrHn0hqbefBODlkpWmeeKgVW4sfb+0L6kBOyDBelLrupm25FcL6+2T0lbmOJr5C
im13k2LxORoJZ9OyD6C9xbooRL3nDDqa0rRX/pyQ8WeEHXZE1JlDam/HsOPZE/o+gTHOhWLcFgmX
dsn6Dg9+Y6Oob90tp4mx6bp1nDg/IR+AS+22RuySKdjhT2wSPFjW5J1kJfGdxl6yjxmrWPVIrlsf
C64cUCfWHqN5TX0eho1bRuZLA+DRC4kTHmX5KQA+QMyc/2IAw1jFMyGEAw5fPo6J478AH+l4yQfY
FL8aO4TQOLnJU4MWU7aT+Vvfa/N6Fnm1E1pXriOtHxju7KtzhkL7JbO5dDvoWLiMk6vTurRNSQ48
aBHBZmpREtF34cnCIe69c9TxjOrtdHyWOd57zd/29eDceUU0nCvH7gEBOCQ+5YmxQTicfxZR8IAn
uP9putB8W/3Oa6qRnC4fwFleOGcDWTl+ZwlPtTdOI904tSYeBufsGaj76hmwTgL5t+GMY9tKvUtW
56b3IYnlCAayIibdTIbVRuppBSK8G86OO4UIfOkmWY3Bohb88IWBpH+o9F1s518bOmTnPozDi5pT
ExeT5IY4Frm2SVdqQBlb2tlPgJ4YPdFfyztajKzkEWr7cfZ/uZ0Rb3p9umqAmU6O5hivE+Lixaru
6wBdLQhgl+7XhLM82QDfye69Of6i4z3eafpVjFr5aNUPY+Y4DxoMkqEMqic9M+xDzQjOSuun6kmt
k/bY4H/ovX1bmRpNaQ002hQ1T2UaoV/HBqeWAmEQlONhHFKL4cEusOBwGhe4V/N463h2teWUMR9T
xzAfpzQmjTJrEHzOkwTE1CXH2kRJPTpivOpDd0HrWj/D3EPDbj65wgtPJaTagwXgAraFqC+en34Q
weBeROcdPWtATa5X4U4PI/HUpUJ/ihwBspIPGHS+BTpNpwdmhFuGpogOlMvl45EIV7kHuhvlxeP+
u7Z9G0G0pt2L1tdP06zrJ+KY8G+rZbfCP4bNr954pUO+TjmfNWrVayPPpnXLINrJ0sInU/4Pe+e1
3biWZdkvQg944LwS9EYUZUN6wZAUCnh/YL++JhBZGTdvdWVXvfcLBklJFA1wzN5rzeXWu8lAg4ks
uj92LOywPU3H5UCISZv95X44kobuBsO00fmcmTJH+zvSmhE1+h7tKoL7yrql4EaOIEWLE+ty4vsS
CtZZKeis1vEJNktNflZ1p/tTsNUj64eiTlwOjpqvWTccsCzFxGy66aYNsrPepj/qwv5EeBWcFOIq
VBETGZpF5w7LN19scFP7+E5M0V1dsx2R+hMrvH2stfgheamjBuo4zTSGSCM9S2YB1+oVGPfDe5WG
iYdv4RXZNcl7KvFIcfREVhRVAaI1WaN1PsQo1GwEHGfiC3nwhzM5+97tnnHAkxg5vWWqPa3tfGbI
PIWlD6lZxgXxiwo7QDfgLG3ILGn6fWzKG4uT13CeYVKz3+EJblRyFkroiVoMT+Cg1+E9nW5/J31W
uHoTAMNGuO33Rc5YEZwVczxg6sJH0h3VRv0o2gfW+f7Gr0ZavQOrGnIAtUOM88qzumHfmSYJAvh8
96nNNVVpRKGpRe2pbvttKk67pQv4MSRTuVId91WHEHxA80ZSEIrxILUPlNpQCqfrmJoSoRMMl8sh
s9Z2Hdp7LRbfzcT7jNtmh7z9oLlS3ZimdbOjQaxknXh6gdleyUsXC5uKnRdXbmIoyrqMdTweyoNi
kBpaVJ2DezL9HETLIn4u72RkICTui6oLZePbbrSqmkGs7XESxKPMfBbS3AgVCnFosR0qMu2Xz0dd
9n4OF4x5W9FYCMik+kjejLjM7ks1IxWvgh8wV5DzcpI/GTiuDENo+JChXl0lIJeyd6q9kYFQRwDg
+bGlbzVQ8S+BbdyJCjN6JAUVUBt+DxGj7K9C49kW5Q8EgukxwkdzNoWfeaHo47NeNSf8Pg4m23n1
ldfvUV6Ur3wlFyX1X+oKOlNUVx9o32NsUdW0a3qC7+Cu+rjyElK9GUPYtCcnfPpk0YE72IyOEd4p
qVjjpajvZJI620YqL5D9KDGwawdJTtZGyfTl+iUpGJpRe37th3uZKmjMVZytd20JmrxxyvIWRVQM
MYllABgxszkOm3JiPDttBIvvZ+cuLXU2S8+qJtWzCs2XaFiJaTqv+BD1f6gbS8gDayutK0/D2nwQ
lnzPKRytMPvMUtZwy7jH+GWpVyPVnPuQAnWu2PduTIDGqH6Ual+Rk+aYpzgVdD3V/L1iLbVLOvem
TvZl8vXIQ0Bu7YiK1VZpJ/DK99Ad0qeeojIBvXG3pkpdXYsqenTMZK1MvnvmW8M5Y1FPgvHlbNyE
knJcZGunneyTmXD1H5whqbYajHXyp5g3sCw/i9EyDiwUzkUS9Ouk4dWnZnxz7d5/LuJ8W5TjiwN4
aJ0HOiK/sa0oVNeFNyE8xaaQ3DRFMG6B/DxqOC20csLMQ2Jp0/jk2nNOr4ygunZFc5coWekBvPXQ
KLGmBcnlsy2q9n1T6Z6fI1KlNtHLBN9sMfXroByMo9YWzJuZU2yhSj8vwqi5dD15y83foquZRBrJ
8t1tU381qE9FLrZK0kNC6hvawWWW6ujf2FOWjkkC3Sdo0U8E9e5xYg1IwoBuufCPuZ8TI0syYnj4
I7ZYSKp/pBO/+bj/7Y//AmOd1Ra9I5ot0XaPrp7vtLJH+mu/OQlgrMZMdeJ0FXObjXmy76oMN+z8
CzMIb0L+wWwyAuaoyQ+csW7LoYvpfI4/Q/bgBtZwFmtnP21hISsZS69rW9KtaaPuluNQTkTM+8mM
1IOA9DHO7CbFaFxO+1Y5Tvq1yUTLTlNxN04CJkKzw34b4Ct58CvYBGifMsJagpszyzizx8jpnmGk
GX8J/hqg1g91rZ9GbVobu1L0zmNb01YRnfuqDlnxJLAqP00OUutgADTbH1ALJsfecMe7cIwg1zkK
2Z4FQbQixb/UpaDpQnUf4I3ni2upZIz5AfYaSqRJZjoGTiU7ukiGKa6ajwMDV1kmR1FMP/myHYZs
BZxXn7srV49RbpbjD72X4q4PJ2OXws5ho+jF0cRsXDcFO8DRXHeFS1k3pbLSpkFxteLm4hZFfqoA
rAjO5LWi5oLfwgpmDJiS1Gaju1Pyw85g8Pg5xQY/aqC40S87J2l+Z2iF8lIKt986rBEOqQy6m1CA
gdN+kF9DEu6cSe66SZqPjhMWOy6BfO+HYf5S5P4pz2Plo/Wp3pmu1pEgGKZ3TNFslPDKlizGP4KS
Gk8beYUzmG9dEN6Q2zrfWDLXnSSNgjHmmvoGefA4bla1Ou4rs7E/s9xw2XphznRUCuk4Vx7EQEOn
aynysqF21gUGO4IPe4xuGS5+bLkTtAWGjhGxDHOLbCjNTeui7OOdWg07Shw073OwI4jH7bugClLq
gYW2VuxWOTu1EqzHRphrNvu/oHPt2VDaB9zkxE84+TXROu2JYhsaPQRlaSZGuKwlDaUifKyl327m
e05FO67NpHMndQMGWDYp+9psMbGO+VPIHsGLW3bBAWRQL3a7YmcCCbN9cOtALpXbEFzG2HKgBsEK
UhX7q3ab8WC95wNYo5aI22FQVpGl6qfSIH7DEZp56GMQIXXZOZe+zogZz6OzNue3OupwojtZHBgz
L50Wtzc9sz8SQD6hSdZ3QcX3PlYbxdNDJimNcGQgew9tw2TcBKqL12362VRZt8exFyMuIM6WvlWO
CIkGbg1fIa7x2DlD1FwMN+nXcY9IWyE5krTJeqZpvIWhZIne13MCEmUpYRk72kb2g6Z+VIaJnbgg
hraT7g+bmIt1WIbGMY0m3OtluW11nXNsqOl6BtNLNMKX18f+kW9rnF3Y7IGSbgJS0Zorxx17TL6t
Dt5enbZw3W4MEalnx8KbEqrDOPaCVWjUr0Jieu9oI1Wj2p66VJ4pc1pnoA9Om11zoqduIVR9KtCB
vCgZ1CGTKa3uQUVb49so+juRC/UcJHJj8fEexyj/kU5uf8IDfIr12L7Lx/41wAl331b+2Qmxcxq9
nZDgSsuG9N6rIC0F1zIk5SlorhOlbRDu+trsW8x7RRWeZNQ+TCTIbVzrZ2WQ4W7pMUlYCottAjc3
jZHPO3WYepXisj7ONm1vODvbtoI1eRRfaj+GJzQeMKe6odjjw69ltMuKob2EVafDcKKSpkyXvnKt
nTGST61CNd4slYMmy+y1L+fo3gDTotPnhy7pWg/SnbYfEz4O0zTvosx13urnkUHZ8uV11DuESl3y
GAx6dAdHQj8lUlvblalukARZKC/LAjeqpwl2kULXbeC80TYc2XiGFPT6tlUBkbL9p1RcvjLaswpX
4+1kxPm7nA7kBh9bPDt3tkKvmUVSY69UkhKvUcBKyKHzdB82DIdGLZVzXCs8qR7c9xbFgKGeLq7p
a/sWbyMSJHaJAV0JD1wxHEBFsU9hAcKkLcRzP4hqV+m172l1bjw7JiYbK+ePgCmsQ78VHR2VWD8N
fvzdGalNqD18pLx9wArX/uhG9UcrkeI5Ob71kIh6KtmmBrVhCg9BG45eSH8eZdd402Lb2BUIFsEW
qN2dDaCiLFn4xdI8E0HrHMRQvJhaHJ6tRp/ZT7oAfOET3o1tm5NQSW4uT7GO3IEgIiP2dypWHkKK
usHZR+z/Tw2o45UlRvtUsGb0JYWjpNPljh1udbHQCB0Hospyq9AuUWi/qJkJeFc3XmhVKBTPi6oB
jcDSQqtp+OpuQ31J5+zT3RLz9gjkfIBXApqT4ZWmSULhxNd2i+x4USETd97tzGg8ayw3zsZ8iHRG
5DpoT37PirBUXcJ9aEsdIyCgooy0JxIf5c4nZ2qtVCcqqdkpMPI5T1r5lfrwy5rWL58MgAZXBSSU
5b4tMIoGcN3TRNGfSO23SO3kxUk1yAKtv3d6TWWLGPuAlJkABPtEOZbWHVmK9PMwxSMpy7JTlprZ
KcQW6uUk8nmVVuWnQQFDMaMwlZglX6jO7CTLxnitB9G3HVcpFAvLPNpq6h6EfMEvROdAA7FOdAe4
F5uJnXKrzs06DaZjlMDk9ylZrOyGAYMXOJDKSFdgJRoYFF1A0c+JMQPpStAdYupCdV/59b5sG8I3
OmtYFWgp4O0wv0w6JGJmxLK/Cy1X28Ypjfgul8+6AXgnh2800tGmxZTmRn8J8N4KhuSkca51VTdX
OR+WYSflCkaHkuyd4UpTgLV6JV0ygeY2tQk37GINVz2wwr0bM8Jjl07pn2nJNZxvORHgqIJNdy57
ew/ogt6o6NZdnfKYn1/somvORMjuXJaxpxqeCArIJD2EcO2SLgzpsjrsQIXxnNcp06SpEowINpiZ
OyC6SeJTxlt9SYiwAf8KFLNPwgPphjBRfGhWc/oZxdis2RF8/xE6RsAOOROPiNEvuazVN9+YcmAi
dr5RJ+2+bdj4Z1lbokFJBq+JKoiydQHtQ03fe00PsdKKU5lb+dw1d14ERjbW+8D+jeCpltop6ofx
FFjI7sLYaQGTuV9jaNY7ZIL9Rgn1U0jf6A13LkxbXMI1S9I7DRbqxRxiAjCtbmNSQDl2LPU0p9A+
CWTHXZfRPWARmrtU/5Ci1/Q2dSo7u87QIQVVjXiKcS6LUHo9vo7zkFJP6ACgaFoNHEMtrpToN0mi
lx9Dp34TnvVlFXmx90UzPpWUpyktPEWlEe17SXFpOR+WMwMu285kybEpwTes9SzzD2kAR4OTmzO+
SZ7NGo2oSzlj1+RmfSPpew2SB0adAcqnolRGH+q9C6XmacwbK5rx9Rl2+BMNcHWd4lbZdOzdtlS2
2PbR7vTaqHnoksw8VHD/ZrgEkQNQIl9yYX0rzcRDaaqiy5b6M3gBsc4nfdotgzCkVaAYcM52BHB8
9chSLlndqHD4qoJwGjqbdawru1ZxrAvWwZewKORTrgrzQgrES1LdbPr/j3ZiRU+i1qhQ55EGv04g
E5hFrOaieV1yP5f7Sz7ocmvRry530Wois4oiMD+WZEqIYnEwTOEQSzN7aZZDnvevALfS9YAEw5xz
DFpnhs+rc1Lm75uE+6qHfrxQbCbVcz4sFHAxa82XW+qitC8kBXAu+d8hLdhpKCZTLpnjTn7fziMb
U3ltxBYShfSwWEUX4eZyEEvGgV2dNFmph8ZofyYyqzbx4oVZEOGLqnS5pSWFzRhuv8bOrAbvZgvo
75uLMnUxglYOo1HYWNmavvI/yPgLI3+5++dgOSHZ2gm92sVwujzB8oS/n2o2oS63alOsJyco9hkb
MAxzSepvrKF/WX6YLI8tT5D8xt7PXtS/PWFSIs4Cx/qy+EgLu+eL+MPkLyicHoMZvt4jylgTJwYY
Ic1zb7Hq0rv7R/ron7t+qLBQDSRrJcoAfx5fjLt/e+zP3T+/Zyw23z/PnAYWrjM3b1naYwUO58Pv
b265ryjl7OZrgiMnv0rjMsL5YmJ/SfvQNjxpZQgyRLLre1dQOnxcfkExP4XelIfBGcrmtDiGl+d1
ppkXv9z8A5Ffbmmh22zUWH4tv7w8tBx+p8fOwPmGtDZMsMXhz9Mtv/H7OYuBwp9Zop9bglWp4KGj
bggkW24th+UHbcQOHDqK6UXlo6D5eZDkY6zGzk43izs7rZCWsy5a6YGRHpavOVxOtz9fa0py3nxR
LVfSMPuLlkM33zJt+EHVFIXk5kJpX/jsOuV5inrc/XNYHsvCiZ0hxNA4kYBqZJoVm+WNLDrn5QD1
M9gEST0gF3HzZ1KOkDqhF0gtGsjoXOrVrGuCNGIk9daxy5KcbMp9Qh03bubsYEGh2HKf8CvXK9rN
uzjLB6ZoewsS5WcWhc/kuDwYCSXYftiMtPJXlM6V1RRoyA4IHx8c/eQCpYg0wgVHdngrWofPaaRf
Mz12yYFLfrqC/Q6N8Ge74B9mcu4sondX8uLVHY1DB03bI6Uo2DWGcYE5wlapQqgXQGegCvqiV9ZV
6nFwDkyMmNNcbI78s5/Y4dHhBa76lTM2n9Ti6JXTGF0hAAOkwTfDE6LJWMHOGTeSFCRw+SbVTSiw
wM4RtST2wbeNi2+C1zPayzD3hlsScho7vqqOOJmEoHlU6zpZ0SNtwTY27auZ1vdUzHYAfzQ10IC2
uV+l9SphYXiFFJjTki9G6zVNQN5PEO1i8s6QKoxf00T3HqbwEZTxxh2FuwpK61nvnQ9F3akN2PXB
geIm6bOMwsG+pdEv8BtcuNlIByfU2SwwjUc4pkOLrJ+oTcyVQgBzq1rWJfCj9yqqUrYeULo0fSAp
Mb/BvAfSxN7S9+8jl34i3IpdmIMqdkpQn3C7SQ316OZQkAGNsO0poJpSGWY9CpjWQpNIHVywm/aK
fBK5adiJgRnoDnhsgd01Y7gtw5T+udDeCnsHuCBcGRlL/LL2t8CMb5G8y4vR2BQZ2ETRzhG/braW
oD/Z06YN1iqWXzQCbZqDBixxxDYwiCqooCZVSV2PLqI2HkepC9JPAfGijXigRHXhvRM+NkYoigEE
bR3oxEMtNMLP4TyVdv7C1flLk+R/UiclURjAs+wPZsDJpWn63p9MehhGuJu6CHhWq36ygQDscdCJ
bubcjtesD6FCUeAizkKWr6M0cmrS0WdU9iPMKwI88WJvID1VvGHtYXSsnz7Eaas/lomSe7XkM25r
VSfUPBtpomT+rh7MvTnT4dSZE6fOxDg5s+P0mSIHIGbElg9ZLp8Zc/VMm4tn7pw5E+gGUHQ4GXNY
/9Dp3BldNy3EOtB108ywWx6CqwIpoNce1Jl0Zw0w7xrgd/pMwctmHp4zk/HimZE3zbS8YObmKS34
MGNm6dFXRNAJXm9AXXwQM3GvmNl7AG9Ie5x5fOZM5vN5B83M6jNnal8I5aeYOX7KCASNGs60FTPl
r5p5fwZtNCoTMACHmQbYgQVkouieloMcjsNMDoyLM3ky02MMUrCa2YJAJ/snxwSdAwiBqXD6TiNc
8HrUR/eRobg4jLdG6euMVanYO840XyZK9BCEzjE0jXNBY9btrO5UTRY9Atkq0GseyLF0HgYt2o7p
1N3jOHms8voLg6jgRyO1akJ6r7YpazbqWn9wtQQekl8jtim0YQ11stxkot4VZmPcaezsuiKXJ4Tf
H6x3EpJVJBVMhBYsF83+7MQvWUnK75T39cZvBs6C/gmhBwGaXd/jkxMsnUqWhal6qWzXvFj6aAJZ
QK44oGvY2oAfuZJj8ETwsSn7O14UhNrZ1Mxb1QEhUuxg2FCualaF8moMnU2cqXse0F3tp6mK1lk2
k0Apm67rSM5q9SzcoA//HlP9EWVF+Cgpz4e+zJ7t/jROjYDsZjOuJK+ZNvZnoj/KS6xASpxVN1VN
VTICzB1M9b6z+ff/XlmszY6BfxFuu6iuHAMUna7ZQOj/5iiYOj0WRPKU+0Rzk33f0fSWma+s0Aw+
u4gWH4esqYHQjVtrFncMtoz+Hy9B/y9uD9zRDKiqZmkgYlTjb3J24YeyxTxV7jMFuZPf6lcnYARQ
+hBCdey+pTrrcwQB5ZagsPDOFPCh9Aw6S1l0XlMZGcq4IDzNYlO100Csu8GTpLl8YLuq3s0q0KUa
9e8/OH0WXP/tg3Nnxr5to8M3Ub3/qyAbN0NqxMXAByekvUktzT0EnX+nGUA9EC+YO6uDOTIQPdnZ
pGawbUreJsy2ZvIZ9ePZb0zxQWyr5oaftq6+FBRzKP5Y3whULJPxiyUw1Zj7pgAxlxEO89s99d+6
W2Yfz395/XM+gO0Km7exCM7/YiIYmxjPjGaTMxLkLN1NYFuRbHgTpPQkCKoPqDJyD8lTt51S50dn
RwwP5iWWQm4KvTA3aPvPvftpJXG9n2z3h5grIFVcvnHl3cdDWe6GsiAbIAth+8XmnSnT9v9nxn//
zyxg9nw+/htmE1XY/1tmvG4sf/gnMx6Lk7C49E1sJLhJ/kJtMv/Pcm7g+5n9TzPQ6T+TJ+A5YQED
qMR4odJnxQvynzYw4uQNWFAODgU6UKqh/W+oTZpj/KvfyYTGaBqObei8QuyP2kyc+qvTBddQ2dis
c88GIedsf5dDKucIVEnqMIphuJvzFlmZt75dsuQP//P+8qBUEVF0Sm7/3pRRoc4nOt/HLjMR2y9+
+7SmRcs5b6wss0XZkiJ6ITZ2JirVkMW3Q6hcFzDScmA3BbwzMjp2GZBfZ0ZEsMTVLruQ3zwkwmyN
gVRbFCwBgsJ+Rc3ogRRhst/D7AV2Oq5N4wFzm7rP6XCV2nRMCjRHo2Yd/O7KMmZY5/FUr+yqfCbU
+SlT+5ZEASJ84fGJJFJJpUnKbRy6qPwDdPiB6d76KD6ZftiumJcJdy+LUwUwee3z7W0GH4unpmXr
AKSbV2RRR/2i+jIKtgOwVu5Lw/5RuclDUwW3UZWvyJmdtW5VJe8w3pAdBZQw05qdgiRpZVtkieUN
JMxI/AKTnGEGXQ0WSxEZueQAlfIiWogKWX+h30bu0mS9Vtl4tZL8phnRu8XMisY5oxzkrHPdT/fI
E2xVgZPfvtPlJy0BAO56COB+DhB55ieUYfOKZPloRlBMCNRbEbJIIAHVtFUz88KzqBQ7hwz2Fes3
k7rlQ6EUGoxBdNssmE0CAUOZv5dMpKvBgbud2MzDhjZRcKvfStd9Anb3qFX1vds4z+iGX4AlErPe
x+C27YtgK0c2sL5yqpuO4k0hlScxAV8PJVJEYsXDoPpZSYLKCyP/6VLVhl4DIdrfpHZ+kH3/1ffN
l2vAg8wAHgYJlaN8Q4guUl3r2AYRy1DipNVogN1Aj8qxD7VqDqtGg1LZ5Za/KczqF90OsSKqa9qF
LSXg4Cawv6VS+7ZSvq20fMo6WCAyH7VVGFq/SCL3rJhOkgwokTtyWNl9ma0m3rQSW2v6zXyWTsuJ
V4fvUV/BB3GKcVvr0tg6xYo9DZzyXnyWFsTuuq+vef6jVw1qzWWEs4bzgY5u8ai9JjofFZt/AQ7E
3qqdfzYGsZ3Pp5IUvUJ1b4GGSilVG0qDU3ofpYe8Vyges3LL7KPi2Fe9GxvPmBBGmhFE1IJ1YZOM
P7Fe3CGQgfUp42vrQsKU5CPhauQvtexWD4jxKjV5Idfv1cix5LQ2W0m22EFEw7zPQAkrpf7TlOq9
0h4dqeVoi7TJK914bxHjQI85hAnuaCQtls9Wb/9ssSOuk7nR3qGnD+v00VURqDPPHcQ0XA2XakbR
F9WaKvkRjahXVbazahvzHlPMjLT17yzUHFmQvFYi77022dcG+2xCpXYau6ralU99Amw6FcRP5JzJ
ti7hI9rpSykDd4WbyFbqNXk4vSeRVdePfefyJTsOkZiQgEbrYk1Vvka4Q+CgFdzkYCDDV08UppG2
XQm8ouJKKZc9+fiLf/CWRea9EsJySurok23wgbUqS+P60bfjT25HBFvasIkVpAwxr/dQopbeGn58
jqrgIaSGiA+8o4FczO+nsQK+KJ29smFSAddhynqWZRCyhfgvyeNro7lggKtfsSRoQNzlon6ijv4A
bDfxpMY13cXGfRteCGyAn5M2N9uIXmYqmtLgmqhke+iVnqZc0d/rLIqcdpcyS3B6xe+dgSQka+xf
DT0X5BAJ7U5lONmp+ihiTmbdAkTryP5bte5YSO9Jgrg2afTta4O2KtP+QRp1yIuUT1phtCvSWQhz
n/JwEzb2xp2YUuiwPnZh99UYxYNadu9DyYukA3Bn6ojxJUoq3vnadcz7UOS0ygGP0ur9UIb6mcjT
daebzwWVXCwNLiZ6VHeEQ3ep+uAzCTjd+AvfF0h+AhSi+NcQ5ATrTVtFLyViR2YTKU12bcXKicQa
FIhk60+OAFk6enGnVJHNG2TJ2+bPKk+PvzveqD6E0MRQ92mGpcJvd9XkiS/6Sr/0NrzHDPk1jeaw
GUKXJ4nY07vpuEHqmnnThEYEBuBd1JmnIM33QBpeyVz6dnz9WBTEUYST2W5C0zn7ercVQ39yRs33
umy6p3t0GtQauV9X8ZrIZskGr9PTD+QzGLcfVD9JvUye0eIPSXZvZn7BZ6YwD5bWpm7FMSroUElt
l6b5Le3S7yA2LpMN+k90w4dLcsPaHYr7Du1DNF9dw1RtDQXdhBaG34hINl2PLsifS0uxgKs8pmtD
ebeb2CU4TewrOoJ4dok3SKidsl65c3P/q6OZiuq1hF48fUo9eBkGdq7u6BVdnNEtrox9ZFNox8L4
I/cJm4GjC//MHQ9DZRSe43QH6kfnQUnux5DlBGxgy2GQzxV/Hdr9TrWmBy1rUWLHtMnhOtKr4nkT
8wKHhiAWSSU2tvdlr20ry3kdBiis89ku9FLbNa5vrAO0zrS93wIiRLygMT4zo751mF+DKN6J7EeO
LsgZh28x515kziXtjedSsx5BNmGQHdq32PHlDv3AsZkMr21t6pBK81AF6JQZGg5kDWiwJrxhKG5G
oT+YU3hyhSTEGUCwTlFE1Jgh5q61zi+5+ZOoSJ8pkw+z17G7RfFLOXEiqqj/S5vOMM3ftWOVjHfI
kJTCgTefF3DrJ7XHbs55g2TIq33Kju1Ewp2bVj+sHpy8avF4qXLm5v7on1lSeH2hMrtxhhj0woI8
3dvl3BQ1jx1OS6+MpmcxZKcaowff+FukYa6IJ/snzfkdsmNUqr3yKUz45qWFfimk3p0YF5mys26q
9F1So9wVZYwZhJ5Y0rueqiZIUimX0GLJ9VNk6URjwBggIfvJLrnE7az6MEy8yiNDTl1X38bYkIRT
PRsJTvO47FGSpum5RI258guFy8F4LjouVyR2L+T2WaX7HHW0wgzHf4XYHm6ssH7TXVqfNhnJQRE/
2Jn/necw7RTB8smJgb2PrzAdjxTy0YGq5HYq9LiMbPg0Sni4eqDelcYntcGVSZqFJoiLct4ytrgG
awGNyKA6ZUTMzObJNZdER/WVzJk5S4ozwQdt2SGJZ2B1X9ma2Sx+nBVtbkCXJJKaOERWbQvWu7Az
Dz/co+aWX5a4x5b43lvuzyYsuHya/pw00ASEGV9G4h/1onj2BUVuXEn3KEvVVUxHzjVCXAiggFcq
9kll7jgPbnDVw31rpgc8mayPkuAtNZJPjMsfVTLdhUb8QK0ZR7B6cUYbZHEGD6DRVhLFQD0VnIgI
pbHCDi9jLiQnWfU4ucY7Yq9TYcGII1XkscV7gujYIFLHJ98C8n7c3/dF8Eo27rjJk/BkVQbjLrY5
hr+1kptPykxcV2xciiJu1nk0/LDiyWfwKu99Fta8FTTDo13LdR8zCYXBtbAobBLDKHScY8nPXNMk
hPJjkDlMWu74Fds53ijKyLVDNII7TngarBMrckrQLj2tYjtf51XvU4wjZQHZdElMTXRRRdCuphC8
tdPdCgMBQdwwwI1h+oD4j/8t0WCrFmixpPM/YEE/2S4lV+KCDM8aURmZTfGKOTnY2tUXlf2HWKkI
ukzDj8HtgcZ0P0fKUDox3qy0P3HnoZlW+awQUj60ClHuaQsFT3S7zpSwvf0Wq2i2G63+rNX+CVKI
D7i1fm8D9JM9VQKkxGCkyiaO93Hk/NDj7IS44lcomWJHjW647oKtcfdyYEGPkeumIc303Nr9CqUS
oYruL5qaXAU6XDob9qdMbeSvDrqEZJ7wBo95vGhV1wv6ugG0lx1cWyH+Q62Y/ttHs3A/qZCErHvd
HQMu0jgK9w49FdVk/Y/fiMSb4YsB58EI8Sz5t77UPcS9Xi5jErbDZFNExO4hRL31dMc9wvjqPbZn
lszPA2F6YxAw/XuEF6Uesr+AzYbQUHAonC+xeWJBsK1by6InPxwiImC8gtLVFDrXHjWRXpbNGqLc
QVZYdGVDaoILQF1vz/StH/W6Dz2lK/btpK9dVXyZwfjQGKm1r9vqfuy1F7V03/wyPiuxzfiicoG5
FP9sqLYpgqVpwhbZK/qhIzBgTybDTwgMt0TBRDWAdEqm6BzmjFCVeIHbEWyxzMUbI1JVIHDmtTaQ
VUvtJXHCDTaXXeXPuo8+28cORjT/Ke5Na2Wn86rWbAnPw+taRT02k+jS4rnfRsbQzny6vTEyRgkh
3ZX/5veaPIC7XSGXI2DnSVFtbZ07hDw2o+ujXT4bPR0GP3OeDTN8cX2ysXrnruRzDUpA4UX63erq
TquQbeqvpt59R6H/M5j6H8KxPluURYHJelu4R/bf92bp/KqS8ua7LhEGEbUm3BeoMSikisLyNOsr
1vODpg3nOroOGvNl4Bc7F1ok8YE7zYCSQmmRqzjNMbeMxSayiSAMivIJ2f5RxvbMjGVTK9Sq9iYn
/cgqNpETNil2fOFbWF/NpLEgtTHNCyU8yyh50CcDfegYfsfko7TBk8W8h7r5i7ZAdhzMyNnnvrkK
Z7zhckiWMsNyE5BisLJtLdosdzMiW8KSc32Y5gZUjiKaMGgEqf9kdorgGkZVfyCZsNqIsvy5/F06
oOfBHBeshdQpYSwPFvO/J8Qs3lg2jMs/jw2l3tIjG5CTdW35+zW5c9Gj6zRl9IYxHSjy1eRn8thy
6LnS2jpvCJSy4wJdSU+O9ERf3xvnHrES8dYCysn8ZzV473CQbcSCvbTNONvifHzsZgiunbjXHrPc
FsL9XIzBs32w+mS1IA1TZySMIYxoov/z3aKqR7JkAXeg35YdF1TpcovyKf9suSmyITtaSEvgLyCr
WXLQF8GDstycD4US5JgbdxWRQUzePf295W2ljWJOm7/cXP7aIXcLjf5/sHdmS25jWXd+lT98jzJw
MEfYviAJjjkrB6VuEJmSEvM84+n94VBVVKWr2+17R3SzAJJJUhjP2Xutby099/PiDP7Yyq1oL79v
bJpx7TfLsO5lHsVRbrnzVopQbhdmSvbFsq/lVkla7vkNMXa/bX/5F3LvyPedDwe5Lh/0RXPbdOG+
QufQDt2DBLKeMa5y01yOhjPGdRyYfWLm3chNIX8kWkq2TxsUgtE25Y7JrN7bsfHwxIbn7Wvkdk+6
kaFvM9c3OeoogeTtIdDDbY6RbNOK6YELbH40locstkh5D3CvBxXSA5U50D6AxWGtKO0U/8cX//Yb
5CIlc5KuRSjO7zzvvShUGUMjVNpIviqNkOLY1Uqxtxp9Mz6Q5RidNy6hOfxjfjtrSKv1kUJ+OqHO
G68Kb4gBcZS52RJDps1eDBxN6TIV4jbng3zgFDkKe4GwLUeV3GqF2t9l9dBv5W/psZak1qyiMTT7
eSllX7WDULbnty6fI/9Sfti/fI7W60woHYlU8kjo45RaQuFT/+HgEKNF0rovVpfDZ3kDjiDeADGC
+ItpL4/gsTOH/ZSDwcV5Qih5vPelPudffq9VoOgJ6X64OUgG+d3yK+WvneNrh6EbQ8PCqg/nI2k5
NeWRJFcvzxW24S1XJFPMtufbJDSEdnpnBwpXGPl++XA5W387RM+L8vWZMujeXeogy8Y+/0lLa0B5
Jkt4e96reRU0AIvqw+UMl/88+SfyObkaLEeh2vfbBnDvLrSjrXzNkAe7fMfl7z8fgnJd7jW5dP4b
uX5e/PS6XP303PmwLSvL+nXpKTJGUUS5H4Ky6VYppCoaSWsVDfd5+wjX7FaBaFZiEltS2lBfNcyG
lsvqYAnbs+xbMtPuaRFTrnSuaEqTSViQ6pHc546+H+ruZNLGAqGx4BUIqhu7leYK4kiKRK33uqJi
I1S6vUIe4lE+FG6BvEarLTJllidtcpVSRns4m+zChowvfJLa857AK6viFfn+f17McZNtB4feZVrO
sK0eJ5x3p2F5gKnKXUCu+8IqrLVc7OCe7aNa3Q36SIqna1rBSb4QBNwoLAfjIRJheuqcPvLBXW4b
l9XLc6M+sonly+dF+ZIjD/vL+//N65dPjka72GNwjscrTKjz9vLnv33cedFefs5vz56/+rcnLj/w
8in/9Nzl2+Wro4Xtwq+dYKc3pvfpxcvfn79OLAfHp4+fFxx6GbVP54+7bJxP7/vtp14+BlH1uBqQ
EW8uX4WIbK+l6muYpyS8SMnUb4tSOIWCwsUHY57Vh7L9oo014r3lQSoS5ZJ8Qa42I1mavqrszhJE
KUms/pIpTlKXGCTk+DRjEHgUzbmNSNHZWeF2WU+y0lpTqGIQKq/7n3WJUoLl1oRQF7p2LzszZjYg
YZOiRPKymHA3TGokCLNHus1YjKxm+UZnqOLjeO7pVHIIQRhmAE7N8Zgvg8ZEUR2qnmzoyLwLFSED
+ekWmV4LbB11MdtrERTKdUKryqNchar6LaN34JH8S7dqOWnlEiOJHQasmkplhNNEJcghYGqTEseL
9zgu+2CTV3NzdNSqOZZ/LX16rq5Vm1nogE6qooPVasOvhwFOw/H8XKyS75eR+jMbK/mGHtDjLkTc
IvcnURO/JHEaG+Z4eS4aBMcA8KTVNMX5oakbRr+m6ZRH/Pssyj0s161aPPtF4XuyvSa7bxGdEeIh
lt186cZNJRZgZtdUjBc1ZPWXJFLu6U/P6cv4kbnP91gOis8duPOy3NF9Tk2thTt24ZpeOnKWvBWd
1+X4cmboRXjBXjbjMD2jSJWLU0ZHhGsy4tQkqn72EVp6uQcNmT9y2aPyyRj2HAZKAE4SdY0zoCHG
1ThIhaix7NtzOIlcD6Y43lZZ+mQu4SRgLwowD0XcHibrFRtqfZQKxsvDPz1HBQZPa4OoWNOboyTD
yocWiR5VSfAOl+emKkBFGVBddlXf2EgV5Ry964FbHqhBmt7Q9F9J5cZEIvdTIHeRXOy4hPgiCLfn
VJnLnpA75rJ3wlpjkmpP0/qieZRL9nJxujx3Fgu3FrD1Kfkpd4M8B/9pV8mQmYGUuT0mSyRwjClL
y90aZWbt5Jl23kXyzHPi3lzjf6Ilsng/yfBbJxMwqMTPU3C7gsiQZXR+IOAFby2tNCxc5XefToI3
LFTdQGOzpw6marJhWT8vuvijSDxj/iw3obpsx/P2XpbkKsgA5o4RDbDlbIliyPpN4rxcNKXuhFRo
LU8e+aAVVnSASUl526E1bWUOAEj2PlZErgyhogmEZzaqH2hb+zEHyC9Tb+SrUgHtQwzwsBE9f1If
X1blklQkQ3ug8cAAQh5p4bIZlOVqI/UC//1vApEzlPU71uUaDVP7afV/PRYZ//sfy9/89R6Jdb2s
XUffa0jlH+2/fdfuZ3Hzlv1sPr/pb5/Mt//6dZu39u1vK54URdx3P+vp4WfTpe2fcNnlnf/pi//1
n0krFq7qv5NW3CZ0MYrs7W903fMf/SmrMP5AMKnZWBA1F4ati1TjrzCsJSfLspBcCZlqxUu/ZBUy
DAuwrm05muMYtoXi4pesQtf/gPjJxRXxBjcpE8XFnxvg7ixJ+nd0XaGpn9KweAKJhnBdbZF+6Hzd
32UVdZ84OdySirmpfUqLSUBQxKJiJ+4m9cPnATV9Oc7KuqRwC3LnS+JoOtUtxHhhkq0kNgZjg7XO
FSOlTkC+RoV4V40N4+D6Cmwkg9PNMI64oGrd68QhHPLo1Ok75lE463rfWA91+z5WKoXBpqDLz0wb
N/vGmLS9C/Zgi1YFX7qeubCxg34ThyPh5IVlc7Uwn0sTSWvdcK+vsbQylxjto1y6PCjGGvsghsoF
qWe7eGaXd4pAg4QhF6sB6mKSBQAolOTZTSdxLKfg10PQlOIIOwGrmsmYQa4mWYaJHCfW+vJm+YJ8
iJa/kEvyU+TSlDfNiixYT6PgjEbiI2wG/AVOhgpETbOTfFC1jrbG7Ft7MxYIQASexkYBjyOX2oK0
V8A905z064BM3oNPPkA8z+kJjxJzBNdV7rEv29vCvzKcWdv0DbMOR6ezeHmI6ZYQX5qQo5v4tLr8
qDc3PWYgWneiPGECuaIEOHvNTWaZ9LMbEe9y9CiruM7uxOB8x07LbbOaBxKkUwyqWboJI0ADCz3H
nex7f4jrDWRUB0azk5PhnmNcCuyN4yivnYOGf0mg7yslwbQ5znsaDFe6g66NmQ0QnLES10ErtOtx
ADZI+qjPZgssFT9wvFfDKTkoEK5siCjjquy0kGjuD+x8+XXvpsmGX3M9NDn0MONUx3p35U+dF7fi
PRjIjo1G4FG5qorrSmFVw1e90c1Cvy5rc6bDz80lSvsvE9WZMXGnK1KBXa82G4W+shleUz/h6Gxn
cEipCwTZwPsLlfDGCF2CXrO63+lDgNpES3q4hjVsP6OCeGS0gBlgUK5ENlyhCjDwLcIvHMYGAFth
XpHlaO1sZ36Wr4H9Y+spqpf5gBfkG6zYcgDCKDuNf/r1hFb/Wlt+ddtAPVOWwjNp6PI10AX6tRVl
+GZNexOq85MVxPWuXWAdE7FXVzWh6VeDFbE9zJSehfId732wnadKOw5YGvGAdtdWtzhoGoPSSxzr
gEWs5m/PDfVrHSY3MDsXn02YnRThqnsQZlsBNYmmAdPNhi9nQLssyicvD2hJaVeS+cWlsQVZhF5L
M/jmuJ1Ock0ss4kE6TSNXpsqtwhgs0W+V9X3sxk8jRFFYo4NcSriFYCN+oinSXhAZ+5SfADQjycA
LKmyTYL+Rk/c8diZYG3ctjY2ooqY31o5Yi9nvEtC0R5RBwsUTdk3WQ4Z6OvvC5dsSlkyPddy5OKC
yagxNu1hE6fz+nvqpP0RgdhwFMvDkL4ZJnvOcfWWjF1m2QgT2BY9lUtiBffyKbeuaFozoAB3qNUe
lwTqzYu6ISoXgha5K7TjwJzWVULGtls1pDIsd/TUir8nY997WM+qY7w8TIuHRS7J50an38VJau4a
TWFC4DvmZtasfdZSoCx7d/aMsqkgWLhver2kLSyuG/mT5ix406JaA9m2bMkOB27hUNdmfF4fc4Au
lPepNLk2Chdo0fRUjBoQFhKckQMbz17IaIZy/Vpfyoq2HDmrywBEZqK0agXiwN9K726j5irFdD2D
dIgwwAz2UU50eeeG20wh6quP2yd9nqxjRRl/Kwparz4bPerRqmRQx9eoGwYqGGrucatkN7a6uxki
i97ipLtruyHVbaHI9lW4NSPlR76I8iLK/11u7okdPJdfLDktlBUnWdS6FE8xrWMoiEgSLhRsz/9U
SgMU/dCqXbmVpV1ZDbZM5LhrWSMmgJ2bV4q6QQbuZDamviimm6rUCS3VnDqHntbjJmj1iemg+C5s
W/VwFBtbfW7u7bT3j9XQ6NANaBK+ms3PYBn6V1kwEcyxDFrtNSI8kEOunYA6CcH0OdYHaLzak+9M
C/zEY+kW53ejaZs2vl80Kz/uPDuLiRwfRITSqd3W06GimU125ICkhcshTphJAZljvIj0YagIlZIH
/6WkKVf7c9V1BiTRhM55MzQxnQ3Vn/dyo8gHWaM0R+sqFdP7kGsEQ2ArPxokOXpmKeIVUkv1KDL8
DHEFI02dj02yHKCJWWzmaQYgKiBq+hXkfMh77nG+GW2dIrCiUebLu6ODMXQwC5BWglTLDiSw16H5
2fhLMT+ySOGiuWFHTBTixROtUrQdSeKYXEYBah9+UcEgbbtsiROOB0zyo91RyO83WLjZ4MvDTGGI
UtgyI7dNygfuAnwoD2EPDnKZvGZk08dJ5O9TAkL3JFFu/mUOUTN392pQt1t5eZMPMn3qsqoul7ws
UigMBna9CYuAeyvRivLsD6AuUWBYLgTyAZwfYcW+bSJQba/igM4V6gkUGdC6jvKh1aBwCaIG5TUo
m7mkh+g68tyl0iLwuZfW7GGN/ia/V15v5W/5tDovlRuInFtrmfnb7lpDB3Pwk5I6XF9Nxmp20pfG
NKAFtWQOy4dGSY1Nk7FFChUiqwaxZCdaxIeMv9AdKeFJGMpmzstxj/ZJ8a1EpbfPkRlCSC1Ez7kk
z81zp8iw6oyWeNSe68SDXymH0lzFfUii34BkoAJyyB/CkBi2jS24MFd6AnOhSXayZi+bFZn0qF76
FvKVy8skXgFShBO6zD8vT8ul2DfKg91/0xe9MWV2cz8Q/SfXJGtJptVdVs9LupUc9IFLe0UQhCef
AyNFeV1uxxIWVX+KK+AsOQhcnX9xLvLxiKldvYoBH8IYcA99Sfs2sLPJi+r8J/hQ7agpuoZPkTKE
5rr301K3SJeqk1yKl6U8WoKP5KJ88vKef3rObsZhTRcsWV/eLJeynJgHWq/gavgO+fDp7+Vz1lL9
kkvdWClrRdGN86kHdiwabuVZWNUWqAVnFMuAXTrrjE03FtvKV9P9qBdcFv+6hV5W5VI/GyFO0eVl
uS5vs5fVDG1f1gNABwcL1FtTR++3vLF+SZOV68NyHpkGceFZM+DYW8oA8sFRMT1xcHUOpKlhDdSs
u5IPI7LXzcQdeZ1aUbMptXJcgbZ3uCNziT5OEzhDfy78Zo8w0t9NQeN11V4m+1glLMT1OeTH/Xvo
z28v/bYYdfEAyWQJBJJ/lWMiJHRnhpQ0e7KU0ixxjZdyJz2r5tcrZWJRQ5QvMWsBLikX56WhooVW
gQFpWZxkZfjyKaIxUVDZY5+egqUNVcjOhSa7JecP//2Zy0d+Sg4eG+EcOhvUE/XxT+8K6f9O51fO
i/Lbzz9EvlWuR5XNu+T6+RsvH6XGebUWrtXmJ9ueuEAs3QH5r/n0K84/+/Ly5dP/g+eK7BTblVr3
WyZCh9mfEOYk2LvQIlob8N2lPu+xWT4SnzACdhtoSWrVjRGr9EGBy6/6OX+OI9SthVs+J6XeM5id
zS0SLoNoYPuuScbyK1PhD4bobyS0Vt5MfWYDJAR+nODtWkG4fSbMbB014dNoYjfs4gR1BGwsA0n3
KvNR0jaNNXlp5LbbFgKBXkTcaRw6SzN3FNiy/eM8IFDrKvXFKoyZMi+BLb19CohzUsKoXiF9cNd0
hvqtMTILGLpmmyrc+Cx72w5T4lWMT9cj4SacCy0d7CYHq02w8q7M25++FUacvogbQ7V/FfjqPMv6
6sQtIp0ypgRJ+cyo6y3ZG990Ja1W/baHBsRAm0zn2VL0g91Zx4zThWiChOIX2y1tjBMwBVJnoug1
dNr8Jgx/DNN76vq7WM8JkYyVfhvk4Uvb0wwGdHgwKiakeTEeA13f6W15q5UB4OAAaBS58j8sP92U
qmvuhE9FAsXVNkBW6nV1+4KY/IcJPd1aChjZxL2VP111yfSQjCTwJVuzJhq0KcFSGamFI1l/T/z0
3qU08dxn72rXex1DrtupQ/VRM9atMP+jnbmrKD7SBcCYylK9ToecGYcBCSSwvs0uvlQjd5tDkaQ9
3RIjgMQ5NgDI292SMbBC1I35gg5YnRqQOJz2TZ2bcDPWwXMzuvEpIWx6TeGk3ZRMH71c63eKAZFo
BI89wlncRmUIT1133mKO9GPMnXqN/HbeqmH0OI/ak28LnxGJgo6WASiRl8R2Whoxpf4R+yrCjxKj
+hBoX5yhNnZ6WhzCrDIeIsP54pTpDdomZu9BQgNFC2iNxDuUSxCmheK5lDM2WGzTXWS5O2VAjxxk
3VUexf4PBTgL/0fsmmBwbQaIiGHEBa4xtAazC5fJiLEVnoxNXODkMA0IabN669IgPCRBWx9VO8a2
N023LiyiQ6akNyXJkWPD8appiPiM0tr1VUUgQNp4xjBxcHazDlII6VznIhGHPmcQL3Fs2vZddh8c
1R6xeL4ohsNltS/WqQ51JDactZkFBmOi1rx2ZvhZaQ/ZSFAYR8vV6ztApA/5Wo8ndaukmg/SKPla
6ea72ZgPBs6DryX6upJLFIw9EJ1ORTTcMM71TsxDf62q11FjTITF0RY3BKDVqadvkuKQxcp6A2af
UAHwK4l2bxVdczflH7SBvhRTY524ssKuD7n2PdpXleomD/UCIg9GchZUBQ+E9pxH/jYNw71buhgG
YgeXQGC15NeDQ5iSJloTz/rDD1Nz4xs4Sm1oc9WpixsDPEtRQGKrkNB1gE1JExhWluFzusFxp6rF
MM+hYA78L8O30QBwXw1+95NBLq6ZEeAlFDyoIX3jtSlE7s5W1xm5F5kTjtvCjG8qX2s9K0i+0Yzm
HuCOG3BENfowrnx2xSCU4Bl87sC3k9B/yfw+RhhNq9tM9+GgfilthYDsNkFUgGm6rYxTouKxUUZD
X8VwNbdgkH4MrdvsfK5RuCiyzota5rjGyCy6bW5yJJ5Br1vbzsI24jwOXUJVCqXcxhHqj8gSJ3PS
0b8M0ds8pIvfgyw/2h9YazR/m7v9tS/qZ702Mf+rEwkWPRtaPPd9+lFG8NJhKNj7AjyRqXD4lm+U
Kfg39SpbR0teXX/E/Vg8aqFNjHyRYB+xg3Uxh+kuXhS1oaFnXzLL2bquu8EG292RtoIn2No1RfpA
lli+CQzUp0PQpl4LnnXrTvqmjHEEECFTetH41gXDt9FBZzYPTy2EQepXyIWbFEZG/6RMaGIykXhj
E54mZSQMy3rv822bcqmJ7Pjo9pbuVTngF5uItFH9GMJS3Qxa/0G02T4Je2JBXLtH7cPhF5U2PJGS
0IJlA+VOmGxT7HMhiR0rJzHo+eHxwSFS5hj0c2Q8jI82Yxe9l4PnkFXoxV2/GxKMCx1wKDQP0d7h
VpUCnuyuU111wC3BkSojo1qrufZjysH5xtFXw8DQYuI5IBa1fydAHcakW3JeQI6O4Fcs3r2N+Nbb
CyG1TGxER2vp/rU64yZoIs8nLY5jA4jcZK+ttsYinIHJm5Xw1YDmk/mY7FAKhgOiIFI+Xg09ORbM
hrf1YJ46PL43Wh5e1yqs5cDFipKkzg31ZsKaM1xTQeDit6E8THR6eV+loK5h/Htua2xjO9I9WPkv
RRgjv4rxAvcWiUJwspFO9mA9I2QcVkQeVUONHYLRmyEMFchBAh4jfa5DwM2pIn6K4i4wKUMZxYTz
zZi4FD5biTg1b2UYP8EffGvdiI6t3+G8muFYM129mfxcMCwIb/VeuzZCLd+Z5W2Wa3fOjGA5d+Nq
2yujN7sLf6INtMNkcDEOfQCpvf4EmY+M7JD7MgWEB0OBU+dzgUyiUr0vg7zb1XmsU+ZRHowCBVXW
Ye/qSVOC1AHzsQCsPcbjCtojwL22uYOEshJ2tBwQ81WkZnfADChWs8syEP9TQCPRB2NHb9w+KXkQ
HoqiNBFlpFs/Xrt+mtwy8mvXgW0/lUl96vLwzo6q5oSd793AJqWV9bEwomgdtZPA0EgtMIwdEBJZ
svI1Nd9Hrf9dC8fHbmY7KjEZIKkPFYX7GDIAF+mDWzGC7cWDZupHM4hvZpjzQtFbUr2QHaNkDjaQ
8ja0/95TLF5bs6oH9GVoRt2mX+mm8+bHfUQRlSGg7ja36lRnq5HshB5kIvRNEgCL4CdzDqr4RtC5
L7WSP7hEe680CHaUhMs7NToOebEbcjs9ijhi+KRiJ0iEvi274YFZLjdqzrpaU7jCmQitkX+vRoxf
a6FNj0z2vhSiSa6GSPOGFGc4TlGu5u51uExD5uwBHn+6SVRSCpxkvp708p5cHe2ktP2qzKHy499e
aTWCW6yzOKjmqrx3+5paswMlP9AH8BTEDsDAOFESD1FnMLq1mfMpX0GG441h7rVOYLyti8TZUm3K
74KI8KMJ/2JbuN+4HEHlYDC/LVsN0mA3ajd9nZxqVT26LnfwSAtG7rT56HVpRAdm8OwFvFyI6aFc
AKK2ruKfV2CBUAOPoH2VBs0AhNmGRYNdI/+MDOcgz4oTdowP25yBVHNP2qhd/r2IjR+RwlgrtTsF
Iw0FoYFgrdthHLxkeMwZEu5EUVqelXaHclDDdYEycE8OjcMF0VXvh3a8CpMKFbdjHiyD2m4KgIxh
kgJRPSFUy+feZ0JwNqAE5nzsqugpULp2ibhfbSLYo9Emjoz6MGh1vNOtOl23aRnt7HFjpbqxJgbB
2hZ0brh3vHcWrG4ZXBmJBql841/FRbhioBV+wECNc22bcX9lGOnvzax80K0v8Fm1R7/WAHgOzdZ1
AMnoycasqtemp3DeteLZEAzuXVu/zwLzpdSbDQW8e82xALQi7PRGbQbs2bj+Ri3mh0KAXBgzHRIr
W3wKlZaKD8nbcQkfdzz1HRFLgEkpJo8PnTWgJisGQNrj0e7CeG1k4q6l0bluVXT2uTOBQhwiAt55
SvEVIG/1/Iy7nHmBL7xBJwkNezJtH6XBRUBnDrRwu8EzwhCGvhhGGuyaIS1/7jZDmz4SsDlCS8t+
6LmtwdWwLeZjTrPRIiT4RSUo2/0UYdZip/LHTZt0R5AZAEotc1PbdAeTsCjxMUDmiUGeeykSaGY5
6G1IdqO3eJ1afHNamEgkGwy8g36rdty0RiPxMBzFmyTS8JdF3beOa/9a7xDxhIn1WrdxxwXPwUNg
ENpWd2/W2D4mnUs+BVX1aqbGoOHt8mevhsy90qfxbcoxlGbCfekz+OiqrZL9VVnEV8Hri0le4ciG
/pcaJxvrDGdqRkmfAlDmYDKvleVfKVaBGd/65c7ukdY1WX8sTn0UvZtkpKz6GoOkKZ4RB33UM3cl
CDRbK+h/GkR8ZcmyA63ywD5j2mbk6zSrp+3gFk9Oxf1jytyXZIYuavc/uwwoThgcisDYMax/85Nw
OgQug+XctR7UJr8OlfExiX38AUp7bM1ulxfmBE4FUauarUwyO1YFYvdNr48E5QzHwkciP9pvYoYq
VJIQ482lQANF2tBzIC3cQaERniEgKlrVeGqNG1pDxPgRX7gK5+xJTcD5zItjR8/0zZROwORx32am
coLH3HIVdinXqG33PJMDdcMsRSR+v2pmNlk5+TjRamM7heDL0ukj7OblJQqPgeDQtownrhI/gCXC
Ec3w5/ZBxYkRilXrctX2TfKV5jG46pWem2iAiY/OOlZkWgsuJEZXqZ4Jqu+3S1ad88DZM5hlwizF
r/Ge0NBLox/qHBJskpmvBZEbEy6RHIDmxo3e7dqk6Mcx2dhQn0ba1dDBbeojM9hSjWJiUxcf4Vwt
gYvTHhrMO8HXAkB4fPD95Qeofb7XwpowkhyrqfK1CxZdqG3fMEZ4gbnzpRb9nZ4r9w6ReG7MXspi
IExxNnzXgSBWLfcnJvJVp49r4gCeAtvHJIvRSg8S5xhOsMosJWSGHAZ3riiQJWUh4z6oUeuO3BaP
NNycEbhBhZmr2oTIZcwdKqUu0CXB6L0bczaIzy0SQORmKMx2PQb0bkJyJ1fqVHSrCObDVUKFITIR
3aX28AYl+9XpFGKMrJEeGSqXdIifJ+0tFNprkJHH1DYmKPWJu3MLKK7XmhvNAdtLJCha6msBze8E
sJJbJqhk5BQz7f4T1SeM7mjj92mjVjd9Oq6NrnuKJtO/rodFGMR9WIj3ooNHlnR9t1WYxrM0PEyl
vSUCQfX6JPlwa/rTSqUefRspJhArFIx2ylhTHyb+RaA+s1ajkjjZm1Qpim1nPoyF8tQNHy6hDmRT
PQ0m1PvUcb4p5pNtW9zl9J6As8Le+ymzRfpEK7vjCmAHfH+dxoDJSfsNS/vGLFXCEopAu8qnnjcx
Uq1ig5FDEq3HooyWmBFPUcnuzpzmLlRoClaJweUhvnMBRQWd+q4Ffr2b+AnrUuPKx28OdafwKnrm
GsPR2lWvlznqihDQleZrFSck/6RRHV86BPkrSwURqwixBuXF8BuO+ap07qKWGBZlSDcdBm9Pm90n
cjk/2iVHg/GumUW3fY5hkZmKzz5uqug5HFxnIyLUXFHK6Fz5qkehizDTnK7t6Dso8TsYu+ahmmtj
lTHu7Gd9WolKv1Yb5YnUc7rEVp5veh8k73Pmk1jHVICLMYY+rQ2/K2QVbSt0Vszu121WPnLTvNbL
+d4OODwzT1/2k5bE7nrodf6N+AvWfSVqxtFLVsfiBrQj4QW42XsVQtWgvRbkUxA2OW6IOSljKyaO
z/4SUoBewY9KTCQGqZ8fkVjdUY/DKDUkd7ZJ+xSZRdUMj9YUP0b9/IDf+D6IpgMhDTdtk5GOcWMm
4rXgn+D38DWq7yU+r2BQ7hpz5vBSrsYIXEM+29tlYjp3xYoTlwFtoN3qSfAmfP1pFp2GP73bdVi+
49AmGIVZQp8t9mXlycEDX5rqdd8BaKsjHKKFzz/XrKxvxtzfC/aW7hsedi41NL448/xYgZnda680
FfSUASKz0rUd95h3Mo6Y2sgLEifqTTu7XqTW32bb/oZRlhKCdq1q2UfXuN/0rnvP8/eh8UGX0eDI
VHh9fntfKRVkg/xD8GPTufwIwuRLahaPWD9mhHIumUW5DZsyWeKeu9ecAfZqjrgkQfBLVnpbvKVx
fahrOJbE7ThGSqFgPBgT+YWi/GKa8QmY64utNV8GO9uGI63iwvHv4VpTWe7rj8RJ7t3geTC6W9Eo
wEBijKjp91Klq1TbyilVui2SkSXXLjS2NVkUa7Nxy43Qqhcluivn6DVpm59ZcKM3NVKmstTYPM41
QSerogtvfQghlaJf2735YWpZA5JlKVYJ/abvCamkh0YViZF2CGHLjo5++6IbzT4MvtZjoByydrpX
fKaCtooCLXqYo93/F/T9R6wkQ+hAzf41KwmjXPFJzLf8wS8xn6P+YWqGi0JItU2NRAHoZb/EfI7x
h6Mt7CSXLt4CO4JO9CcjSfsDVyIwFizUFv8xkRT+KeZz/tBdW9UcQxeWZi/iu/8HMZ/BB/0N42Wj
4nOEadpUfrmrOp8wZP4A5jvMTfOAonRjO8Z0SwWuWfUmWQPMAN71bgIe++702gOTfHWdusTk9I3z
tXLJnTSpIGOzDXyvNnoKjoT/1Lzu6vG8TciSTosMNcUw+scC2N8+JwrTdOv7Em7YquxxR2tDJpbR
PRVy0MABF/LDHN8ULWCVKQUPY6qvSaKGnp07yHgfmfkSOhvuM+pLa7R0R63pxP8ltl38wyYR8KlM
tgq8K2vZLb9Do9zOqZGNuMZhVmx3Tw1KXwepcsM8bNoVirKzcgG8uSl9b5z1G872vZiTb4rGtCEu
8ZpP/Evbkty9DsLHDP3ULUniBVG5ElCOt06vcKN2ra8TTNfDb0feL63mf+VddodZoG3+53/T2H2f
dqiDYtTRDMu0VNuxDP2TNtMPRVpaXVQd/MD/mlV4u0s9u89GghCz1i1206zdQojOsVatp7ICmIIj
62DUzgsZo8NOqwMdjRRW6mFIq7VdICocCNBtE88aYy6mtrkRTTRj3nzvS/BLukA/UTjULANuPo2Z
nvQ0z1aIHaDVzPeRRuE4V+qfmUlwZem3JzKvU68sxtPUBy8MsK6JGMLWODpfRR882SXDsiIi1XYG
591bB+600cly7oJwKYGVXbfFLfA0kwyJfkTpBXUu3wXLPVOyaTxU9cCfqCEnZA3gYXinPkZapdV/
n/JjVznGmiL1vB5CMrvQUzUBKCbN6l2kQT8EA1XGVtAHYp9JS0qXNhTZPjWsl2oYeV9TddDvl1Ht
c1m1gFYQw7VdoqxCuzVvw7Tb24IBuMrAdgVaJFsxaLqqBo6WIYRzAgqN+pn1mIPrWdcjIU4tH6IU
QQUQ1rg3svw7k5p4JYZ+Z8c5s3DGrQndxD6hqDYab0540JbpnV+1d5HpEKZCcWMm2HRFFsYpyZwt
Oaiv82x5VMMINqvxsdNSmFZR1lxXBl0PNQS+ZM5iZ+f525xMztoyMxWUS7Xp+vpradbsyyEq19WS
S18VzHHog2PIP2XuDM22ZdwEEIrKMOT1W+F3JHeJje5rV2DBOgzkXxyiV/ZpDWQMkUk2gzknFOCI
sIkEPiSO4Uy/kQlmGOVvigX0hQhJe+MzFQFZO98DTGCgXU6vWf9U9xMFuCp/LifjW90273ZKfdjo
vtoO0TB9m/9o4uhehHW50qLotk5ale3Yv4A8e53NNQj/JYZ1ApiKVClwuo1p+Kdypj84qsZXIOqk
xiHrVOd6XcRiF1ELBXCkADXQgp1dahnHT5esi8KByEI9VQ0B5aPJTNr+doJohBTwKiyQSirx0u88
/G/2zmNJbiXLtr/yrOe4Bu3A4E0iEDozUgtyAiOTJLRyaHz9Ww5WVd6i9WvrnveAMAQiAwwB4X7O
3mu3mfwQ5oPlD+feL16IR8x3kT590wyHITK5B1a6W0AbkLvKYmEUquLUo6rZeLOA50YlXIv7k0Nn
f1NV8ZaonDcvE8/Kv2pry01aYymKp7TAFhzBfYP008NEG5LqMXXbb5T1vsQ5URcR/lDOJAic/dfO
O1p4kajdg9IovSMti57cJwZFukZ3BQyuKN1nlAng6vLvref9ItL0q8xnhHzWN62Na3y/XNBFm27p
Mt4j/H1P+T2pct5lYXLJGtp8snmZ8Kxg0GHU6nyEDh+gtL/Z8ygPwiDaogwfvRQoqa9RY4+w/GnO
Y44osLPJuSKsAfgIXWOqj8OhiIyfJWfehu6QgoHlLzRe94AEEam4OCAcnZmYuVRgn0kIT1okzK2o
HkWX742M7MyFHhNXjZlSQW7doSMOqh7kdTE8kAt/n0zZQ+rOV9+iOip86kdINGanj3bINLhc+5h7
2+ucZBYptxCG6EGd2rA/pYrWmoffabzfkNz4BBVPbt15eqlz1yRE1yHae9Tvf/+/WbfQ7GR6iSMs
WtJveSYCdX7PLepTuK8XopZOIax5K9V3xsy8wY6+DA1xwgvZvHkRQX0CfEPOGAM94z6sjQf1ROqL
92xcNu7kfze78DECgUe7lMi2EJwWM0Jvsm4i7xJmJ9H60T5shnfSanQ4aI3hN1x6D1W+TLvE17dx
Q51qhMOz0emOViaCaeaSiApih8q+Gz+Ho2MA5ehPJuHD27gDp9Ia0d6wR6ol8lR2xpvl7OyUXLWM
goErqrfIl5eMME6YOWCOF7sJ3G+6KJOgSaabJYGOAMhrV/YRBfGYbGTwf6ixAd31nXhuJaGhDnYh
wgDSE/M7dyu4vW3h/ITcv16Z4R3z3FDGF3PcW7Z1l9fyNYynexflwpYw+FejpexIqy9Gwrfxe+uH
hVS26pirKc2sJF9lMxSDXJ+a/YZqsX9T+kjaaw+xaGx9Ncl2W+q8DFIZBbG/5FxCtJHqJr079PMb
N1uYwy7Dr8nqacj4FCOK764+6edJkj6duO6NPzLvIblCeQqHem/Ozl3UEVWOKelU5f0zGbTjJtJn
ri/ce2bSLZ3M+CgaSXMADagguBDxgvMlm7CupyGAYi18k3F/a5H4s6E6VRIwqx8sm9iFUL8tBB4j
06SWM8gZat1coucHRlybkKJm74kqXqB54r0AWb7p8RUGX9M6IcVu2fWuY31zGIikXbyXmsmk3WYW
hzu03GVSXG3PhPPXcyjWnXu/eHxAAkgQOWM1JE+LclIn722Fy9BxbmB5HTdebXV3samXW6wF9S2h
pjoFtujH4unPiEOXDZ+BjFEOeK1t5VYwp0e5BJHBB1DvVj8TnVpmblSEk8PBKGaKeIZ/gjzIz9NZ
IflTz51KER7Ck5jQSMhC3Ov2yI9tjz+WBBF1Y84HLNIvGO0IVYFzzsWl2fZCPI9AyrPIO5sdtEyK
53F9diuH1jq8b4/rVrh03wgGRl/AIXG7d/L0lh7224LPhmtx4W4082YkbQ5OVSC6rPuivjpyViMu
4FRTHec9avofhIei04j191Eo2kmp+uTiLTJo4AqiQvvOQIZsvAtp1ntB2auz8x9DSU5JzWi7A+wD
Qbq5+Ll2D92CCXZFR4Y6GLmkL245A0jL6UY1TfXqRUswWvk1dpsTAbqPmjnepYQ7YWB7Zvh51vrp
mUK5knv2XJoW/2T4G4wwBOhFzsv66bg9ojqDwZHPRCHw31quvTcz/4k0p59tSuruPInXWiQPA5/Q
tdvdmNlHL7y6c3On+ZI3bo9BzOw+zFVaq0cDhwbNfT98X4YCrF6GoBTDIzYfa+fWpM04LbiRYhan
biJcAlwMCDGgq1zqDdpxTVm/jN38BRpIf+5H4zhpaKgsfDUb06FdVI6J2HYyOU8V83EQjyRnu4x8
fFnta1otewrHO2yA3aVC1AED39xpFaVyCtQI8kwSMCWpIHBGA6cfyHW04V913rBPTWYwmW19eF1q
XMZios4H/59EnBdT6xkraDQkY9t7TjNYYCXdz75DhhFm+hMa5bJMiD9z0kNfRZz+xnhiXNIf/dL/
mUQy3JULGHQv5YvPxjG5mU1wPZS34NrDCUORK6/wJ/XHspy4EUbJQ1OAF8l8TaOEb1NTLPqWWhvl
ofY0gU0KtLzdEk1Gg9+DjjOZVLd0JbzIR/3UqBqE7XTBTA75poxsWkZhcSuKBtK7yGBg5V2g8o56
FNAHKIw9pUgiklzkBzQ64/wIigwbrjUn9HqopgEQkPV5UAvdw3Px+XBdM2aXNKUxOaxPjoRHgpIq
G5Ru/3qBdZ/LZWJkhBT2cxfrGhDSYS8G7b7pMcKSVe1DO9K5t1uHOFrck9YLKJtDEjdkjuKE1PB0
MFbmgFkXpnpD647Wh/Vk3pdpOuwbpX2cVmniuprpxFGMIRorz/syKXVjGVvhtnRGnLuk9Zxq0zgV
EkW4JcDPJSj3TkKSd84EjgDuriQWFvFXOofPtgMuf9292s26tv4X0WoAX/edK+IMNWkkLCEXpmjV
WM4uIhCj0Pm9mvEGfr44DWLcodFHRZ4a5cmnuXkJ/T7a5LG3XFNcHFzrnfpgae3RS+zlwiET30nN
iO8mDx0zTVLBdaAtSWKDcBgZbXqNwyjfTaMpgxrOOmfl8gTaVttOYWc+wkOHv0p48Z4RDKO5vKHV
DAg0sBVKztBs58ExjQR5fWYgJ6HjjkqP7Ehir3cAojZFNWu3Veg1jNtHIG5ZSpEpxnE6VF8Zj1Sk
M/jJTRLL146QBEaJ5a7JTUr6RXOrA1q+1woGD14B14kso71m1ATxGvz/rUNzZBycL9QXPha5IOAq
GKW2MjzTgc3bvMZuQL3e1mr7MTZQo8w4HRy6tjduy/WhpEEJb572aRs7+deFG5KXktKZ14O8EGhV
721vQL4SyYfCtuXFNKTYYXt/sg1zuh0XJlMEmLb7ri+Ni0upIwZxdGdMBCyZpXNijm+f2iFMH6CW
u8g4UNuXovw+kNOYaT5qAm5grVaUl9JgJAaKrn2JCGnBgYBaxxA0dMJ4yN+FiB6qkM6PmaWInpIh
eh6X8peFqgonbr2FgdCd/DG0CC4cvzRZMR3EKJZbDhEPFRKKsXGMoqNLP2ZwhXcZXU1cCI0kAeZx
7mqKJzlg3Qg6VFv7853tDvcZBepD1kffnaqbT3Vlf88nEV/obCH1cclyAzyYXruwS66aNdqbkHZ3
0JvueV6a+VnDNhFkJdExTm4+Or7vPUdaW5Lc2RfbivYbs3r3fgKGDSm2piU2pIxYy9Qzb5Q76mbQ
bShksEZj38h2a5hWItz7rAYShorstp21+t73w+uYGvnRs7r2Ek3jC5ojkAg+CSyLuPeCsuzTR2mQ
K5HkLpXOWtF058d5LunBSgf/WW2/4+aBaldkw350LO8UTxHNXzcyCTbhrqo37yGjkYCbmHVqndQ/
5UO1s4mEQCaIo8xG0Xdy6eckjnUfjZl+1EAmMUXKO3o9xGKOzwYIfcboLkFywPtMU9DiReR2ICvv
nIDH3cdF+KMbsvrRADualoM4EMiGNsJw+MKM5csgpwxtyUGb9OrUl9nFGvTq4nDkkh251+A+QtM+
w1tG+orFby/i8i1cjOxRlH1ghLK9jDVTUL1IglpwQNDP0BjORZeIqozi2pL0jMV/vDqEScC4mx6S
2fDR1i3ttrEz56hT5N8YTu0EXWtCQtdi7RLal27wZhSvCHKivv+Z5l18109Q4wrrdfAZyUxIE+tx
lg+qORw3ESJxYhUW1JMng+B15O5QyeeFwZECEC0y+Wol1QAtNNppXXaWRRk9kL95Da1i2FHPKpmA
kG++wFpFSVJ7M5/OKtKdvbxiZaVBQoDRIUkReHompZdOTBQUYKrN3cVGE3ZRBA354CQF+NgFkl7o
2dPBndGOer1VH+KphGGszXeMp9M99GyMJ9phoa9+p0Pi5V6da7tIzNcwW8wzKlocx3TUD8Syu1fH
BX5ly3I+6HqIw8AtXxxtfO8GQ7+Vb43UkucekXJGleOevImNOTFgLHQHBrtFmyFCloRFcAfCQqG3
GdrJSjLIHrOgsFrERg5e4HbyftCxng/L2DeXCdAW8pM97F4noFa6ryMseCYd5dkvuuPgILgh0207
5al/rFEVE0xT3sjsBQgNPYKQ6KhuDPEnIcKuL0VF1tiStxezavUHapYbr+XgpIGNbAJfoO+fhVqs
a0lyUzfckrVGQ3Qo1eokb5gCh9wdY+0cDUQeoj49Yl+akcZRS9IkUfbbXAOHO1s9ZRut1s553Pwq
NYMQWB3HcUq9eIN1HHklKUt0Y3oix3+vJkiHqSg0+bloTl456uGdmatEZG9GkM64hPpiuh+nbDnb
PhP4rkgLIjHEfI5bO0BblTLLBbq6bloXxCK/Tj2lDsBoIw3ixFzOgzCHf6xmBLpDqSbntnD086wW
65oJ3515oPIerY+7OU8CPSV9GMEejDKpyB5qrWQezghfGVrdKbKY79AjV0/0SeRtqynFoKwGLo2L
cdFMXZ+uv6QFqraF69Dl82mXe/+OZOivXOZB0mQ+XrV/vXbdwbr4Y9vnQ10nLQevc2puZcQc9PMl
jWA8G5U6Tep/36FBxAAePfXmfq8aCFKovkVF8Pnqv/3RutHT3AFjD3KXPz/B+vQf/4XvGTVT4Fhu
1yeQermbzpzE9vM/+OMV/9lePv/EmDhzaQbvazVa5EIYbUDK5vRlVVqD5joIbtFI7tanGxt7mTkq
sEwqH5NI6OAzMM+uCxESOUTxFEft+thTz0wthER0+tWuxrWIsaoohsAdehW9rD3lpffs+mBvTHUE
cF59+JR8dk41V/qOQ7w609bgiUi5pZBjEzRgop/tFowKU3PQyOiZL3krKQrQWKAEQLZfiltuKpeT
HMYfcVGNe5jILjmcvVmTKC/Qwg0wLOPZIYhZADTiKMJLzjjdGV7sDKi6zOqnJBG/UCHd+bSDI8u/
r4zoG6FF1cYYsiuV2F+yR9ua3DdTr28Q0oqgdhPwZ9E7cBqgzI4HZt/67rZIRCj4dEiqyEYHnOwu
yIzTpT5qzfSBitui9jEhcNV6e0sgBP97N99alfYrdBkA+8ZTOdovKSq4uJnrXW9692sHgUhAhYhF
ETI6MImZGblm/Sbtn95EJdchIbfQh6NZnPBlUG2SIzqpuPtplxo98Oki4uxSaNHBNKKvpvrMGu2K
1kKr6F2Ek4YMEGl39mPQMf5Le6I0euicUVQ+4Xa4EJJMg77YZA2dYse+M53+NaEYFlNMz5vXYXYe
HXx9m8q2Dx323pb0oMBvkzuzmZ48Y3nJqmEiUQdtKLbzm07iQdTwTjN2y7IwO9dQNY/Eqj/WkTtc
h/CXqGaGRQ0d8BjO8RzCZ2iJoWsiC9cz4GW+CRxtAvWOBI29GQ1mA37+MlkeyavjsvcuksEWWAzP
D4iO57oMZltlTmztlOF/pDWPXfMyZ/P4y2RqSiMtg1A8a+O+mcKT0YfXBoifP/i3XYkvvLPU8Pyq
e+mzjfxwIyr/CaVgOt82DjqhbrhtPOfoJjM4z6/D2NqUNzWCS5ubbDCyAxqt1xokt5m+TSG85SiE
sOHVmIDIXN/545gyek0ePRNfiOfW3yur4C23JKpyITlYqSW2c28l+7FxnT1Hz7gZzYaeNuD8IKSZ
pFpe276mCVEQSb+xawfiK/rUzPNUHhkD+UhNZFxYUEFT/JDaiGnKxG/RHsm2Iw1QA+5ZZG24WVK+
wHokkcyfmQsyUz97g7+dH30t0bf14v1AW3pnC+zl5hRCwWuwylThAyRycNZlFm0pKT57FrYo4YQv
CWGGpd6+Mik7MZdwMS7w29k6LujIdggqU0aYyUk505cL8KefVYL3IHuqcv+XN+rNDln22afLjnAC
mU3om19bYqngJ08B7GGEjVRUt2ZeQn5FGZSSwxEI6vfmW5XDeydBlUJQntCRaN0e4wZJh1xSsmNW
E8NM/wntEQbdpbmMgu/Nj7J3aCmnfoJ57lA1XfgK0OI6wVR+zbnJ7U11rtVuwaTlXDvGVf0jexkl
JUNXCpzWLuu4v2qOfOaA50rj4uLzJZLerPcCWVGyQ5NOcXrh5lgplaWK2gZIHm+TlGzEGHxCQTxv
MtY93RsXfa8ZXQtaBdzNBExHPQLOC+Qalbs+a+Yuj7hz42+iUPwFxS8GlSqL94uHDgfD8BRUQPZp
34476WXvkvLIziqkQ2R68xTmggg+O7/L2oVyk/ZeTBhGlpHzyhUU7NyvZuWHvF++SCMFnbGQUsps
ha4WwQv2/LV1/A9JPYRfw/iKIVZOBPkVIVjx6WdHHxKf0WPiVzsxouYJ3ehFNaTpdpHqTaTfwXPz
gxwbTGsFxAKREdqAyx9Sa8iQ3siWCW83rtR5TE+WR8AYSksExp36+KgyAg/1cCMth0qeOOQNQvnY
Zj44WS7/IWTu1tHvO00bEfk3H2YTt4fUnKNdQz4ujTQiqzkETZuen/1r8JgNN87FGbS7SRXsCYFJ
t2V/KvMKM0OfwM+B6xX72ocZpzdZXn1IVU83B1RuNaXCy61H1Jkz+OGmtjRExO7Rn7r6FJrzB0gA
T1J21rAGDQmlm25OvoTTr0mba8jFeAgreR0N2rsapW+g8OQnD1fd/ZVRMtjXNa0DKjKIk8tj7Czl
kZmT3BZMZkC4eSgViSkCwkMNFnW1A26frnGafSAJyndOvlARTMnF86PxYQHnnXENrZWgLTMuYNlr
kBHmnVYMaLwN+1vX9smG81tuu5b3lFd86RoE6rB079Ks6Ldu2fobb+oCzna+fRe9MCMI5Pvqp7Cf
aawB4fZlwYVq5oAIdQmrVnv0OC03BTLzbad0TRCOD2h+soDUkVz7KUEaUjegs9M7pCYaRcQ5MDWv
WX6XV/4SzMtowqjZWlZt3vZ9gwKzFrusv+p62ezqHlo8waS+jtcH1CXS74XBgZlHx7Xh/7+Yree5
/vl//+MbObVlkLQUdj+6fxPZOK7Sbfz/VTn3JB+0cz58K5N/R239fuE/1DnC/sv1mVP5FOVwD/0d
tbUKd5DD8/QqwPm7Osf8i00ulr1/Ero+1Tn+X8JAuIMuh7qEq/Q0/wN1joFI6E85h7BtyxKGbtrC
MMiT/HcxSs70cSlqfT5Oef2EPBvOdJE+0dSvuDkzVgJ+F2koOgBi7FG10IYx7XZfePq2LcHB+8C1
H2uk460SQHejffCXTu7cBARC4VLPEhO6PJce/U0l2ofRZ+ZdaB00o5h6kBfT/LspBtejgcZAq+j5
ZzG/j6zpcRoZBvvGWxlCpwoTJiYVgjX2xaXes7Srmcfd2b42uRPeV99TOSQnyYBr47RctEc/PiZx
5O6w0AKRLe00aOGxBzZ3JJKg0Zi3WfTmWwTi5ppDR4C09Y0EJX/p2+4ljR+TVNaHmbABdHgDIh3x
JcbZdDC6lilM9GtsMchZKj5ZiQjm2r/BggTa35y0jZbn53yJsVqq6nVBug5zFqvdt3CCSBUIKdwm
pbnNGcDTszLmYEG1v9W1ic6qKb9TH/8VUwsNKkt7of2ISTvVh00/UzQkcfdUDDEIGte8pTNCfyL1
0lNit7fEiYxTJwj9itBaAdQibWrkBrRMQW8Lj5wb5gfC75vTYurcGQlpu84x3duUaXvlDrfYzLuL
4X4nETe7sQb7lkAbcUuMZLGd0rbHmlBnB+58THph8gbDJMhgovZgu0wzxNwouU/OAK7DQEl9jgGP
ciRaaYIIx2G0Nc0dGp4UGEodt0G1FHh5RPsMVfAyyHHBOeodY4YMngO2WOs+QqP6JkGkUCdy73pf
FHeOjQhfuKiXCXZBF9Z2t0ueayfuV3dOhUZZJLF59SlBTZX9RRhFdxdG9Q34mfqiDdirfGEcqYfR
D1y8A5OP+TnskdG2pEox9fBJOyXGYszkKY88QAIEOU8+IEYXcdkOVmuxm7HL7qk0ocHN4pGBDswu
L2raIHPt4Vh45nTs8woNKjfjQxP/kIxqZKIGiUU7HAx0n06p/UT33G6ziWwMsJgbrvzWI3LYeNQE
mTFDQAEG83KLSCEcp3qvu7lxw0swWHYcJ+iwR6hGXR8wcaIdxuBmnMz+tFCSDtJBfO3wZx31iVsV
Qq1o1zYdUrZOf5/gWiEpMr2tPVE2F82PEdxvkE7tk+9WXhC14VegRuhhy6clhgTfl8mt7UVkVRTM
f4iIgbav64ExWO++zJ/aRW8DuiZLQOjCSYYEdMq8bg/V7N5W35LFnTfDNJWb2XyaExIJo3J88DVv
rxvNsXdNM2jnIjrkSfiMovinR94HIiS6GpYznwwEM6LJnmYXRkHR6apLVf4qqIAsKpIkXkKL4wWB
tS72nhHJGwfT/sajlrstySTZwrG68GatB77l70mKy6NMjG3JBWmXm+J7I6oDLqfmzvL9Z2nIm1aC
KXKZEQbM0rtLl734GTgfYovtGvRP5y7Fg6qvDD8yAAWbZcIGP7seVnKdjLO6g81QkeSGcYcW6LKk
72FjMI9kdozdvFzqfV96RFiYITZ7+xJ6FLPxbRqEzGQjfSn7u+Xmy9kAE1VOQ3MYleggDBGdOKb/
XAK1wzeRAHLIDKTWdoJOAWNk1nAuNQaIhiQCZ5QPe71yKKZGw7We4uJIMUrD2CcO45IcW+K3o/mA
A9IvX3Kz9U9V0eCrvGR9c4hxRmo61wfHP9CZN4/SXIIEFN+u8Jp3xxvbYMwtlZ6EU163mGagLe6A
JWPTnOPjyDQFdYUjj/2UMdwbwmBsEyw4WJ93Q3uam1LAc3DaV8rcW33snjvHRfY5etERq2iKMie+
kKUVbl1LgeLsBzEQOF6N87aOcPxW6YwShiGwwrU/vi85HZgM0OBu8U7zQNBaIRymEzSeJqbOs6Vn
WBnPlqLXlD49aus8jhluyrnDqdNH1W3mJm7QOR+UU/Gp9Fbgz7St/EJ8aL4DBYhEbg2yNLIHUrpb
ldfdqORudzxrBHkvwvlhE+yt42Lf9GGq7ST2L7r7jAer5Pui8sD7pHzrdjQ8iWIRzFpUbjiAtaAL
XcrGR9Hr33WVL94RNA7hihZybRyjiuG1jx5Ii5niE/PDFaYLLOLKG7d8zdDVbWaJUN6SONYMZlyG
h9Kqd3Qss35+GxKAblYzh0Jn+lu6uE+WmdyiSivoOTfg11WCOgLiw6AjV0gIV6cUklJwJzsZVeFM
UHHVkLZUQ6+sVDJ72l07gtobAtux0jUE0HAQKUGPb3xp8NDj6SblPYopn2rmcOp0EuDxwXQEedDY
IBxeVynxhcqLd1Ry/KQPp0VlyVs1qfJYbfEVBB7r20TlzkdudWgyBh5uGD1IYzmVZrxDSvFAKftU
pRxyhAjl25g4+wHk/W0EkjDt0S4mKvNe0tzZNBOiSN+6FuQ+aC35GZZhUHnyCTsiBWbcUHT48IYG
h793MFNCimbx4s8+lLUG16ZTgOLCv5A18wdZNVHQWVHCz4Nq1beDLsqobYgTtkh32zhvyex9OHFh
BL18bT0iIbPuHgHTWzSAd06b9k5Lb7gohFtD+JfOxRvHG+xK6hZ2f6vRLSTVSdV2MveU5NxkxdDt
Sq4F255ZF/e2mYxx5iqMNg55HZ6S4YR60qeIA53Pm9vvmDuKhMo50V1n7LE3Rt0wHLGjfW+iCUbS
clcNw2s204JPJg+CJQcXFR36rFRXUhrRWz01T1FVvUG5pLTM1Q05rjgkRvvi+5Ls0Tn7YU6NR/Kn
dVeXw8uSog8hxtDY+sgAxkmYl6ijowFSyosjCsd1ze9OPlJK4Fmd548lrq2yaX5og7vPCjJj/RCM
so9mJPeebbqLG865Q0gaphuPQJJjjj47I7lpQiQZ7mpLyk3hAGjpXYQDeJtpyZcvkaeP1pE7Oy65
EQzPuhg7p9j0zG93GYDOmmIk7kWslciUx+ksa3BWn4t128olW7dxADDkdAeiDOmInPN/LVagltQ5
ZbVoPyv0VOpQpk2Eg+l5fczJmaPJwOjcFO051HR5XgYX9FsNVTRMqvmU1k9FRtFzSLAorYDDFXW4
LjIFZPwkHzr16AbrB9FWwGOoONYrx28lQc4d3HPbADShtntqsa6ti/Uv2r75ANPa/s6KWTd97uP3
Pj93Z9Qhd8l6zupT2nxfaXjV8BQlun9y8V4fai27xkA4LHQkiX1e/0Ass35IPBRSn9E13lL6pCBU
BNiskL2wT7E8cc/aUlwkoVih6dBSIQFdV9eNn4s/tq17+GNbCPKqaC15/GP750MvpH2SpvQjEVNl
VIARqNQ2HSupFlGGyKN2aXhT+OGxLZxXokf93fgJE1M/60oUy1ca+/oz55OCjq4/szuNr0WGprJc
t+kiqo4tsTefx8S69scOZYaZ2BXoglbu1+dCVzhK819MyqR1kPWLfN58Qs2y9Rhbd/h7FQnrm9L3
71YK3AqKXNeyFSWXd9gbOqv/8RtVl8dGsIwjZ6tbohhfkYkqb0VJOZyNSGkH/P7Zfufk/F5fv/vU
5WqOFRL/dTlxlKMyrc4rR3Bdc1XnYV2M3W1WU+A0F5sa5W9O37oaNYhoci86OAB1+Vjd23oarQsh
Un6FWp1RpQOL0kuY1Bg1rT/oixJCJyfRTEjBeX24runqoT2kjb5dH/tDSkVS73ZEsblHKOZfyNzq
L0r0QEahewQ2I+/ZvG21Wj7TxC+J3t2ZHZW7Jjxk8zI9Gu2NPcvs0UucgyPDdxnK/Cy0kUh7htK0
/Bq5r0WYwnEBhmDX2EIsBCUeedAW3WwHkNUhrmZul72Vqeslkzmq4LtqUSMPExuhTSDxBrgQ+kYv
T4/t4n6YhpEeh94NLEBEG2MRIB5S/dr0uYHb1vK2dHfSkzExiogy7QRPK9mCuc0uo/JbGkNYXE2z
4g6JniroBFNrIrEznJ400p2ovtMRY7qObl76afgymGWyt2sEWXEk212am1aAeyY7u2P5izP82eZG
f5I+8zJNQ/va63q+L7CRBzmiO6wh912rK6u/G51mDcmn74UEqfmYY6MhuZoWI0JDQrkbV6xbZnYN
RXSmmrUSMK0JHogWQb2tSql19XPjH3+zPrvGjXz+XdViY5devZWWf7s+l69QuHV1GchoqVBkhUqu
tSillqEW68PfCyXmAr7MfV71LVOmM3CBF8ivMVrDesI36Pf+71YlLM/7SYnF1h2heCbHRu1NqjZh
puRl7nT/+VyoJGiDEqOt25pVoIZSbX1hr179uYvPh6WSu5lK+NauGrhMyeEUpm/t+VKWpxm8rn4u
ci9tD6M7ntKcQrHtUDOd1KnAwc45kpeNmoKi+VLbPp/4fOhKf1T5HVF96Evx+0/WZ6Ns/ma2aMM/
/7Zua3trMM5DEvDPpjMF1OQAbBK3soq1ggF0k2uGt1/jZ9bfgUKoYvuoW3BUVP68XVfXSBfdct4M
C982LHO0EGoxq3b9aoEZJEkJgy/CoFc1cOlE5nmke3H0GDg56gLDuLw6r2trPssf22y6d+CSTHS9
lR0GqHjhAqvbrz+uHxk2S4NGggzF5aEqkuSk0YKpEwaR43xrqsQDExsPEGjWBqWXyLXxGCmEMRCC
+eAM5pGJa7STnBqb34kw6ztY1gsidsp/vEE52qbCscZko/C/T+7s7KvaulqS5JI019qTN3yd07E/
j/2MH1M3D6G6S5puItGNeQ+W+qxrvIVMs6i7rI+nHAUqIkyM9+kUJQgyYWvgt4YraYPqPXkZbQZk
gOsCWopdHNfQCr3QUPKQ3Fmhic3PCN1Jb1ILQqhovQi+bkMJDNbXrU/0Tqpc7ev9I12XfSZJJik4
tv72V2ofn//j74CM/3Kbt0bqfe5hXVtf97nt8+Hnrj/f3ue2tOFkxWlG90Skr+Hnntc/Fis5+fd7
/3xNnHvxEWfQ7nPT7z/RTEHVxOlUDoY1nJcZbCZ6c3dPEgyCEc73ahbJrufWyxSfUxkqLYkxjh+T
zaSo4OvGaplQEiNrt1PSkpcRY7TCjlYRjQMbivbmP00WWg/pSXhXnALmXi4p2YPjQ2qB0PVQxpAU
wu1/XOB8LmWhTAUVqSGdug/XqeBmssYYrW9Cl8PTaEIU9JBXRQnwatR6gJhLzHKeR1PeK5Ba8hEq
2XVnbI/JKbZlKrbaGKanAmURGBLj3sg7PyHsXsXwZCgZ1D64i0MYHhenO0gjP9d5PCBfKn7JDhDd
/zYW/jt2X8uwjf/S7vuEiCH+P9tvssrxqP29J/GPl/6zteD95bArAftLN2g6OJ++X+sviwwOvJmQ
8TwT2+2/fL+W85epU4nB1Y3eHuI+7s1/+n7NvyjKUrNwoC5iTLX/R50F0zL/NIr6wtEdnaa4hwSf
7gef+u821z4xs1KmSXWUVReBHx3ETdL0z4VNBVJMb3Ic2kfAjJAZp2FAAm84N+l8GWChUdJwvcOd
KPyK6yQDH3h7IRi+wF/gglSacbaqaArsOAx34XydCdk6DoTUpmkuNvQTqeIhq9+Sjg2dLWkb9JpT
FURXr8jTJz/Td7osrZc5zL2gmCxtbyx9GEwudYs5sw4dqLbAQc+9zQlD29ugDjetAe1TFwjQmI2m
R5NO/b6e/D2YDeeC0xcjRkPx3yBYizeKtiWudmR/lacqTM7ehPBF6iMFFBn5h7JOdtls+/uwiyh6
jO61BejWtnX+JIycCS+swCOJ08dEGyrcTUZ90ScMPM1I7R8kyMGMpxc/9lS+dypvNOeAqjK5IFEn
4M4f2y+aNWGUBQEQpSli6Dyxr2GXEqvB8aIGgD9khpOnRLcbDJVJtHvWk45uUFLEYkw9P2nfaYLe
IPOPX1UDNk0pM1hJYx1Q9+HYcgQ4a2GcSXf/LiGXbL22IY8oOonEcJ5Rl6MDwR9cmnBtyiIubiIA
UT1IQ1IVwEiEu6Ka5m8LYM7Cojvu+BdLq4xdGo6PFpzd45ITi8b80UOGuIkGut6+WzyiJCbzVmvt
O5IWihMWNIZMcfj/2DuT3caZNkvfS+35g0NwWtRGombJkuU5N4SddnIeg8Hp6uthflVoVAMNdO1r
YyCRHiUyGHHec54j1iHurJOttFPmTPkxznAcp71PNaxfv9Bv3m0tNTXBTPbsnNfYTuMY7BckyVC2
rLhLsMiKh21bCsocKsZNGCPOeuu+jhQRri07U8EU6u4deSfIexKGYaOmxQ0GV0v16WYawMU78Otg
QdivoepwqYUWwLLozrjK2jY58c2mjjdNUd504FkkYRqQKGaSAbRy5tOUzfUKdfSxpUHrzgsaaP7y
XAHMUVO8vpY+hx0th9KT96kTzDWdIFlW0TuQRRZY2W9sCjgzXMe9CUzZq8r6qAuj/pzWVnrOw758
1Pp4YdxILJ5m77wR3NkP6WTT26uXQeXmVxdQ2gY2cMR171Dx0UyXInbBfPTP4IPqUzwWd680N4nq
noSPFXJq40XyiU+1QSxFhhgxtcHeN65F2UqNzcksooNRRtSpN+05GfHuWJ2wDvFsLPtZtek8Jogj
c1nsDkqeOm1+bKo+289+1pzm71Sr5qOb6JILqHgCX8W0L5keqyj8LpRHq7sLP99CVF9guzikGzwI
aYEv1kgWm/zA8VaYhNPqcthrBnw5MzwZ2i938p+bpG3IlsIaauwdb1Q84FGZUu+s+RhGKoNqFXbY
Plv/7EUvxFrDnX5mv33926LnWeo6mmN+LXfRg+tS7U5q/YQBS4P9C4VHpOZRGZ4PeomBD2CbYctk
6hiOtdplfRpv5Gi212EeGeY0W98q4+fWfIX8BhUH/mOpG8kDwH1jnfrgigzNXQ45zyxB7m0YFA09
FnvBEvdPUiF1OcXknBd2btFjwvEVR8ZYF84ubUAueVkFj9dpHthFuueqg2WcewQOpwQHLCEjjeGO
uhd1MxzTxIkDb5jIAUTK2oAmBGRV+wmvj/nLYIJMTjrzd3qsvqWTkQKPzJ0W5dk+XUKQnWh/XDUt
8RDiHZ2uxZsh9YobQaGMLEGrveRkDWnlzhCD68Ve4UAdw/pI7Wyk3eY4nTaUVi9dIt4f4YevrRUX
y8CH7CnF97vqjVo5hpUeFom0CUN+7/HKS8v0ZSruTflT5J16aZWxgL3g6CLh6/jdNgJMgAH0d/SG
dRel/aGlL36jAYNYDbY+BhBUMS3yEID4DJti+gnrErZL446IofFMaWvzltr0rSd9Syc9n+OX5Xub
kWH3EIDwvo8vpUtCAyeoC5kgPEMCpRJXL3/PXnNUiN8BIb3fhREVazOjfbxN+407Qaar8nwDmgMG
Rm7smM0Do4JVvU6weYRGF0HQmUh3Iilksf5aT3CaKytDx53hjS4nlS2/+n7040NDgvuMD2a8eUbM
KGo+4AHWj2oxdhEO6zZwY9Hpo6FgmYeuOwv4/VJ7E0n0MjGQpvvCtw6Tz4BtGr7skcS8Y3njzndk
cbDm5sOM5i8vzsPHtuUgLPq7hBs6ZfYj9pYEtqKBetH1kvNhagcT8F5aepJHsnAscRO3Zss8P1Cz
tikzJsrhaK/60vUJU0fL4d5Ya/ThHHOjY/AhfLmZ86ILdP3i9fZ87aAUrKO61PdemX7Nsx2BQSSN
OouNtsRPKh1J320miq3s8oEAzsJTKmYyNMvkihEjm2KYkHaZ2htG3Wxy54aCYDHt/UwAX7XaN6tz
4r3ZJQZwH6J26VB+gmJjWIUWM8+ZvYz+cM3bI1cJF1jemCyw5J8PVX1znJTun0Lb49sBpB7N6Dzi
G8thfJnT2AKtTMmL0f2ZCs94LuVer4p3wx3qewGYomrm36WFyx4yKQDSiRqwypZXctQ5iPIUiOdS
VGao9sNzsmbf5FTjUsTUB6QBU5plXGfnu3PxZJjdIQs14Mms3wtoEFmEP8BqPePRd5xNWmrJOxVV
jHnDPaO9bGNiBtmKEmYKzbfdW9YDVkrGR1ka8XtvMiW1wZ/VqbKfsce9sCxh8o+7N9eIvmPRy7WT
ZfLBTRSlO+xgwLZW+j5D8wuyTuVPDCcrsJTQXbH9q53eWMU6jWX4zvH4lzl13YPBsCfw07ODEe2z
14HWEWcNmZAYD15DpjeGuozttXM/7dh7D+vwk+Km4aCLQjyXCvxGFYEojttZPPdu+9YLStpAgvec
h5robjv+sGpjxp8zgBcmcDSt0S2QHZU93kXR9xerb8vAnLV67ywB+jD+abSGPK3Tpk8YuNWuB4NM
j5llX9OB18MWQFX81oz3VhMfamgif7AxsDTm58GcfmJPP7uxWx+guC4MDmOLwyyiTTWbAIiB6W5h
KB/J6XDnq+7slPesIKDZEBH20W6e/86lbN/qf480FNdOc088WiBAecoDeMANdoInXirUT5mASETj
3TrhTEFZ3kYnr0k/cac7UGw9xZtiB1VrwMAZk/jZSW/LPqsvMO7kzF2I/dhQh5sXnr1bYmi4TRo8
ooqQiaolPWqHsGqJ+YdEgiWctCfcGdYmBlt2SdiuslaDFckBBIokBPgYQZDoKi2oS2sO4KQY66z1
0k1WMQjS3GXSWFp/UoltOyaivi9K/ebF7JLkmxjs9ttS/kdo1sm7jtdl3YOxuw2pCLLZJn+PdwY+
wuuIBBYgYMG41+xkI4u0CkZ7jj/CW2kllxAT/09UV6dYxPPHJK0nzbW/pF9Wd4qWQKGoC+sRK4hn
AXgWzdkZvORqcFniZB+6nTO82wNwvsJmV1oRPUfANdqfcDnsuiADr14vThgNNXivf0jIx6fGIzGV
6mlFXgBm64g+Cy04A9+oiYFi7aGDjhgmN0cERZRor54SR/ZxFGl5tX6tQg3AypB9116WwVYwpn0V
jm9NJTdNrSFYTrP/kfXtJWz49VPX1fc2g/kxEa+h53UQC8w/w4J7Zt8DllTp6mglWbnlmACBlGCQ
Y6pTKXvghQth0DST17/TAI4e+I4qDDD28jV/v3AQrTrGooAQW/C57NCf6kGTwVxl/oozVprPJxTg
11Kv3LXox2/q8Kitg07LGkhUcfDCV0fX9BUbD3gkUTT884H1GY21fmTYpAfwINJjnBw8lyuO+MFD
ZfT9jg3YBcNKtAlrupTE0qby98OwNCEl5BONijGzAMS7tgjvrzDVYQRvN71DN0sWgYrIe7OAA8x4
vJxIqutuRzVwu3SwUvRXBlldW8wi0zcDrMJWdc2DJtEyDXss13EWQWU0a1QOqU6RS/7ZjgWha5Bz
/xS1mQgxx4G9JZ7hJfmjO18AmjXo0kgofg4+tA87gAMTjjIv4Uw3R9vIzDF0kGkNuil+bGzX2RJ/
xpxQ3OfGvVc9XVfxl5P12bn7jns/4vyQXgtb2esuGZjVG1CkxzwiUGaL89gfJ+AGuwwsBpXtIr4Y
WogzJEvpT/HSq+fCmEmJqsCbdFee5/qXfs5fq7hqMJSI5J4N+c5o4AcpJtsyztK7wZi1tpsfH3zg
k5aGIPTR/jZ5CTaAykVKweb+Qxs0kHJzqdNT572XJvDn6q+jz16pgVtSpjI+poQZusHqnuaUGDBU
0Y90rPZT28d7vczfVe5+iNTZdbVxdof4K7Z9gk2FeNPaS4wftul8DqKNQT9XykMLVtJVkcrvMn+L
nWilD3nE8UOzgsgJj96yssX6tKBEDxxMTlmZIoI+5JAHQgjLZIADYevTjqjxro37fl/i19orzdzJ
yQuZjZAGANXIdpczIHkX9DrV1Os8dhb8sk6QlWbO0D73xSCOlmo++3RWaxzFd00yj/Z1RDqSddkp
iV+zwYOja924d2+lyt5Cq3aOfkdocdQfhIOyyMb+7zdCIDT2TZ3tm5DJlax5cNSWgYsdT4c7v5lR
YZ7Civs4bj2OhX0XroeqpnBApydQZcXAKQj5AEsHqW3fPIQtNOFFp54Ka49t2Dm2g5/vsky79kQa
OptMOQaWZkMUf7F38zdJSptWRm72QeIDJNYn9cTC85go2s7Sgk0kVY4gcIGEjBtrAKc5FNeEyTv6
cbWarjUkrgPmEA2kVRSdUOjDg9Z9awQO163vEstUSuMQ2D54I4z6JCMVMhW0Cfz9+wvNUJx6lqYD
zz4Kq7GZwMz20Y/Jf9h8v7qm60JEdr7WDTCg07Km+Wp4EnPxkTvdFe853RnDMAWVxj6Kvcyz0dAe
RMncsNWjGphIHP1mN4RlOwLXL2J7p5v2Cxw4rDy9di/DdWqoOx7ajGjCQDeYW2AWyh/0meqSaCZC
weP1VXdwT2tOfKH25Lvw8IJ6UCcwme/wmdO5k+Ug8hfcjCsyZkFq3IkehwMJzhd3SOIA7+bPUH5I
XCdPpvnjzP5rMSYRmAu46H1DEoX5IDYKz9zl8bWYBmZAjgs9XyOnm8sAvoxB4U/3ZTTGvozZMs2m
u2P0f0sj45cyAlkq+yCU/tGhAR4rQDL20kTXKZXuKyZQoYQkk1oKa9GnjyKxsptu10natcGzcoqZ
mnEdmT+11viXBzX5/i8TpYxujkYVwCRRxiIvOjkSSpEvobY2Zkesd9JB4IJ3iBjqqcwart0Yk9TA
LbK1Q4+e9iI9m2z11wSaoo2eg7XuJdq52EBTXVEaRcmBbXwPY05fVbucAVBGuC6dU6hF9DekgOgr
y2iuQIC+U7t60esOdJVDPUFhz8RYCZUMWT+uc4ofNpqgPsCVhYlOQ9y1V6YKYIQmq6yqrLWWTJSx
cgJuuKz3bT5u6jm/ZWUDBaT6aTjrAuGP9onbe2stH6/1Cyy13TCC+oQm4Gu4cPI4v8kF/S6TX2ZM
16Ju54y15mxnF+5L3LGgVUghs/nAfb0lcHwsxuKn7rgcTKs5ibCZ1lSrAp7u8fuHGdgMLL3Ufa1E
XX7qePibxnlqSIGuYwayWWjRPCZgswJPgbs97nuLp5xvScaqSxCGY5zr2ESc54vr2jwXKvYsFhUn
nD8S8e2l8Te6oR+nTwCC1CazLN6g9j1zsg/GhT+yA7bHO2c0wAlctbND+xH4PjJrn39WsXHpRwYg
JUapPBwCKAsHtwv3kV5+e21zGKsR6kNnH/GG4A+KS9LTGh5Vnehm3+kHgbfmzKHqpKfara7CFWrP
NWoXfmz95MV1sqzwJMt4FaRz5x7povqxTPofx4TFJQ0HexRlMw4vDhJFm9Z3BKZjYmpfSbgknHJB
PjPF5kPcULDMUwqxD2nrMZpiy6KmrWAz3drOobiIuDRzvJhd69vst7/nQfzgAHkp4CHN0bhJveFV
Ulvsl+PvJMwo6Gmni5ZYX9rYPM24evs0+e514+7OQ6D7ONOy8qPPDdqaINQBTqJRg4alUavxNA/j
t9FVdK513D68DxxUHoSJbMox4eAn0CbtyHixHPsw1dkhAptEncOqrbuPqrGfB04BQ5VucxbznByW
7AWtFfjSYm0HNZ4AMsgARDlGNhpZKgvXSFYbMEl069uL/QB1FKod3ZHINvkrZX38jqGEupHudFqP
V52nNUBmZTB59Rcy8C0+iOK7aixi1e3FagcerDqZznkA8pOL6VJ1zVdnYkTFalsNNrLKWL7iIgDd
a0C1zdiXdTq6Z5X/TOJQaiFXOGFs8pbFfhI7IPffbTh8iB7CQWqwf6xKei7q8tpg5tasG2l1Zm+v
JX97hSvO55oi1cwkKgAtuIJ/wxubkem3MRYuUGPwSyy3PeQNSVuJQ9sdGTVS4XS0yCV6PKxiW3sq
gT+tw1S8ZtZLBgHct9E/Kr58RoPuSNEiho5/aoFJus78l1YDhl14M4VeWODs0JoPENEweqO2+EP8
R5bWQ2fjjmlQtZWn8IgoTJpxqV+a6ofk4cYp6bexYmtXKk/bO+rezIU46PTNoHEwls2mjaAH4NVW
d+mPtG97sKM6P76EmYw5lefbfA7LjQY9ECokG1PEnLJJ6m2isfQatuFQCDjs2h52hBH3LaDS8Qu3
0q9ySewlMfHVhSQcIqoYmL69qT1SaKZOOaOJeI+VqcfKGRKuC6MgLah30FpkKVFz12mKRiE9pZON
EPHGkwglcL6qVTIppKqwms4at5WZN16QkJlPc+zK0q3FgRyLSaeXYuNZSIA76acTR8Nh1OG8FwwM
NS79lT1mdAi4ePPNxHbOY7azQCbOpqYhmBcI/C7VoR57IJJVqrdfIoNXeXhwbOOzzH9Dn7NevJgJ
QUtpnBnq6QlWmUEawMbtUEUlnT64x7S83RpQI7HRmewxQMVoltjEJTutsk+trTShEKeqQi4X3QE+
VrJukp6TeqRt4hD7XWvXWMZa9WBfZ/Vbr+m3GObKWzBebBvh3JjaVAVD3z9Ppr4YYe5zDXBbEk/m
TOHHm5igW4aDmMHOgD2johWAxvkdz0WxN0elBaLLZODbS8tFWL7SbnRro+i59nN7FZN7yLoW9WkQ
155FyzcaIJCOf9MbQRsTLnKTfN/FaYH5J1FukRKz77UEIb3QPbYq67/aOHruaNsgahix7kToqpXZ
bnQpn7ycRKnqfDcA5d6URIGnQzdBvvdQgKA/8YSoEeoZNHN3ej7eeimgH1lW7N9EKbe2wW5tokyg
4zo4t/4MsKcz91lHx7UJprFM/WJdslY5s1Fu+gY8CgTBTZK+QYKrbyJyKJbgMuzKaClKkRu9oBCK
bC34P2oTTPhrtZsdTTQRdiD5b1VpeCXMlyhzm0Pmcwiz/cK66tFMoLJwuK6t6qGPSc7lzQtNsnJr
2dSa2hNlYOVQB1oRftYKtMdgwAvqgWCiStGkQDPRKus5bzf9K2q/CgZII3Kin7P4Hro+kGaFXV9z
PoRTXmeSRU5VU+9i4Yzr5/dSZhj0/PJpdPml9EfPpYoMExk7XtpCxS/THZ7ASdgB5C19U9sIChEO
c3LDzZZTRUO7YFGPTiAU4es2grPeTnq90pNtKsp8b4xyb7iKGx/glugmDMwhNq+nEEknoYcDIx4H
OJ3K72IIH7XQfZJWSMqFe3cEYI6MSRImtQKXe9yX5sBZM2UYliEoMIe4T39RyC5autTzz5hPJvvz
p5i+7am9uHpowp9k7Ier5G4mG8OnSj0SO8B3D3XR/mqHjis2hzSHJWocoSvhbBvR3TWSI7bjwhix
wPwsZwMLxv2UX7rizRmZHJJWYs+lNz9EDjimFJxSkLusXaarR3Mc3pgubvBrBq3pHjVf/Zl5SXp7
iezn9MjXfJeB2DvXXmJ9WqHcEMz/xkY9Rv4j2RGykEvKxx/Opu4wfQ27DQGxxxa4zCwzMp3ZxnWi
S5PIX9LNNm0lX9nliW2ivAc1uhfNSYOoJYe20o38uVcd1NnwuHyv1s4uZSVO7Fh3nQVgul0zseCw
BW+UZ2sihh0+0lNUXBu3fPfN6Tbozt1XEtf+jqTPu2m6Z95JTEaBOVFl9Zcf4LJPYfWx6E43diZL
JFUZitCzvclZpFqQgmgIcwuRlaNODfOgZqlMCuPJm+bnRJbvI0JHhw9/dPtz4dQna6hecvHMqxZw
lx7A2G8U8xAAKVd7UNfl/VI0EaZFeuVHPmA51CvnMezkr6FG1ZpT0qaO4qw9DoC16N/Uwn04DHty
ZbB/c3C2bcGTUaCtY7AGADM1jxQOvTUerqRW8gQw76bjrbSOLg5nvjl0ebdWtWWc/ZFCFSKO0TxK
/7E0nIdmig+tB0CVOrmSbfFqaOzXRJlbnIhwSspL0ypaGDKNylLwvD6OlxSlCu41w5qYCqI8T19H
bfxmqkjri+zWdRfdLJXdMXpj2sr7/di1JwEXcSU1UC0ZDKq6F9fGjLbwxr6hXkLDamoPmewV7XmB
IhA7dk2aSKC6Xp2HUPxC2DrlU28GuHc3+Ef3uh/tysHcV5ySC1CHLI9C3SJn3HRcIxBnLokwQAXF
B5XGz2bKxluztjNe90zW+zDUtjZtSyHGQK/GhF2PTJVo+vZAgOS2egoRgZe8A8vubhREElkUz2aV
bAijPi0XPkjfzypH9eCZVvUPA5mHnvJgOEjvpBtPreY/5JlN8sR7YdD+PmS0U9rjiRM2y1WjvxmD
Z9Pn8adcwA9jIR8nbvmV4RAZq/pBWwOGOLH1ODe9OJh6uyukgYMvfDZRH2r2L1VhPoxJQjVh/cn4
+gNy0N5IO2bjZgEZ7HcpSsrZyDRqM6HnMtBYUb1O+5oN+a0KCEKm9yJjdHfEiO+yc54nwmGaZh6c
rnlljvkLJjYl8r90O3yk0O1P1pADKLNtZmePzJwPQzGvs4lBK/4Kv0yvOl2iVfPsxBCQRm5lP/8y
debAjvVURkv7ivqNDLOnjGlS2Wer6fc2lx8Fd71W1mdqg97NevgYOkpWIoJcPQV8IEduMyNYyBDI
myY1MhkPIAgsXuEfY5dEqYs/j3i+aRk3ENkBiNvvpXyuGeJ1LFvyYS86kzSH52djFLd0fGa+9BNO
3kMTmQ8yz37lAMQjN93ncXRO5vHBow/M0srLbIlTa9U/CXygNutPtqbeLW4qZwHIwKwLEmammf6Y
y+SD2qUjNGv0PA64ivQhN9ibrdlnOwEchNhYu+DFk/ohBhVv9QxT9G64WnN9Hcz22MGH1woD+Znn
pRcdZZidlTE8Iy49tTxTVjMTkQoaCym9TVdxabN62gYEVPJRYWHeiCkcwju0Qm1FsR1uurWjuhP9
n5y+2naTE4dxr/Zkgoq0Mb/4VEvCafb2oVncwugGPGwb1yTbEvQr1hksa66kUywsEa0wsYH6mnBP
1NCywClEV9Hne78rnw3hbXqLgGxlW6uOWsZOr685iRflPlnpcKAQE3MCCn9kvttTae2KEQnInZ7A
nPIjBgIkdnude3FJJ/NGy9GXNcb7iMRuXMznkCmqnJdeKfmrUMm9Kp79OCbP4rpvk/cLfMhhtMff
lVYzSTFMqk6ye7j2Fluf0XwOatu38jxI+R6L6cOlSKjI/NfY45aDC5cL2f2eyFUJVHDGIruakBP0
SLZTVlsdxs4MEi3ag60oGI0x2cAXQ/HKafDR4gqG0Vl1SeN5F2bskVgxNo7F2zRg23NHx13huTGh
EpRbqEH1uhRPhjZFQe8aL0y3Lj5tWLgDjpxx9onIX0XPbT/MEd99PunID+AK96ACufwQnmxxY8/7
M/H/oeFtQPduR+PqNMUzmJBdZD2Oc/KGW/nJsW2C1mzVdYVcTutcjfE/rbeaFiNQ03rqGOLP8nOz
yXnULf8UN/Elpoxi1ZpYdZYfWAjjiRKpJKBh4TxG6u7HRFQkV0qcvJiFCa26enXXpLouYJijVTgK
ziHYC3M481rM/Hn5pLFo3pQbcdxLfkwZd/RSOc+VWT9ClnTjNV2veVU+eVhKhJqDrIBULbGGWpZ9
1+eZJ7kfgFwsV9BhUIapmZDO/LqUz6Q2PDlN7iStPo5AFNFoe2UqX3cULCIwy0y74GMm+kWcld68
fev2V8JKyITiEA7yOmnuZYqsQwTCIwVQJ957hYg9Pfe0YY3JtPc8dRXJR7RImUP1Q7bxC7X14NBS
uVT2OBGpU6qHHHMfhflPKLxLGFMrOUFo9HT5OYfOneD9ZlAxADMUHGWt+QHEB2UOC4IlklTeDglv
rQCo4xDVA8gy1xyeoZENvJREjDYzT621W7pa4DJWXacdxO0e2wATqHJNoyh728L8WJbMSI7vTtGU
a6Y/S6/B1fE6a+2nenPMqr1PM26Ia+JiE+4k/t4fS+1/7Z8//1/2T9tyQCz8v7kSr0lL+v+/MyWs
f77ov4yfeDgF+Gwsn+K/7J2LrPfv/6Z51r8QR4Qr8F7aHkNj7J3/2fhi+f8S9mIY1SEFOSacvP/j
/HT+xXezPLykLg4A03H+J0wJ8+9P+W+dLx4/n8WU78mvoev/N1PCY1JHfjQy9t3M1pKDL6G+Mt24
Z7tLwMxE7Dx9VRLwbihack/dACC5N3ZOYQsayqywO/7jmjcmfHTuQ0W3rsHBgvMUnuwKs/a+zyiA
IEV1LGoqt9pkg1nxZcYtwbZDkfOnls0Cuql0Ai0OngljvC8sc2Zyx0aXT475Mns0psqSh5pbXXLD
WSZ0D9mfeW7f6nB8D90ag5nPo3OKxl+DvCWvrS3pqBpOc9Kj0Jr1r1RGX2OimmMR+9hUkDtN5+xJ
aUCzsja9dpioyWwD4TqUWcuSlJTr9tPe9fx1knE2GpZO4MhEvF5QM1XpmkdZCWvvoXBkdrhopPG4
JLipCRfCIUmGDzOqCUkwKcZZVP5xIUSuC764aX3FQdYgTM4UKx0BQ/SM/Vr9Nfe/kZefraS/pIn/
MkIVWf31gOdYLI68ffck7Nvt3/gDYCr+GHtVaKmFCj4W8KyXkKUibCQ6jTB7PGusl+VE2+uSbdP0
UAQjplLhxgGPePFOxUu05ZS662YkvSzh9zexIm9aLvuXMG7eKztQIi9Pkyv/wDCqz3XinPKGP/vv
TMlkqEvPcnIzgQqs7bCkRJL90wp5LKILO+IUE6Gm6d13PSwdGWM6B3ES+q+TmIxXumfwTBiB2RBe
MofC2E943jfZDJcQWdDYe+mjlbngSnyQZ9BHrjxAw4O3pCysVnXbzL9NdKkAB+acM1uzwN7wUk+8
Un6ECcuJqbcwRESx5YjhoVmsJqNnHNpR4+v6nGQ0rmQGKVz8v1SI3ha2GV330ny1kzLeOnojj+D7
/cPoMJPg7fdyPQoKwnJTmv/Yg/88xMZuiCqo9toXmINqO5h00OrsO1etIMi1JEZq+AY2qqQHrxPY
8NE0ymqbxN7RM3U8YtIOCv4sjFYZmz/D4knXA1EtioEJt0f+XrBPmWD1tgy++zY31pVTPDGMl9vK
mL7G0RyY9BNMwN96XmKxO7oS+qM9AmQvzZSNzpIj+fuhLTjrzponwRmTptGiyQyixqhW8N9o31w+
CKWREUpBxSyB1TH/SFr/Q+jFOWyxctH2K4ruN8g2ZLUMlllLL7oUnhsULc/vsqUa1LTzP0WSquPf
SxbA9ZnlJeGFrr5zt3hrKXDbLl0oqpG0m6LLpBW8xoGZ099Qw98PaKiHBKbSzpZUicjFK8CGlc0C
/QtLMwL8R2xKHO6pSBhBSwCmWl4YDcB0WrQvWdrt0xaJV89s4nS9MzMgSZc9dFRthhKZr0oiZvi6
fGyVk3EIdzgOpM62y+yHprEpdSKtRIf9zW2AWEg7luuBwxzjywGzAcYGUyTMXcgodRRcdpHeHSZH
XWNg3euamkh8FmO8moZC3+QD53GpVXtXabSESFxv/eLmSHsPvaHXr03D7DpxIvYCKt7/83sm9hO7
0GHbV2pel7qgqa/qd+yU0UqHmOYfqbaSTzKWUGqLsr0f8DbM33qGOmIuH8LZWnkD3oKO0kylWyui
/WUzy6NFqKWOXF5ah1F/lRaHETVTju60/xvSaTQjD4pQTrAX8DwNLe0UqHauVn4OhVVs1WRARk5q
QjnsRdpSfk2umWyxvE6BVCaGQaN5tA1WGo25GBpv5h5xSsPSNNPpTlfl2VFzHNiFNu86imGd9iZM
z3oAUQov0Z1PRrpxuHi33khT9FxHzy0oXxrfOZiji7isCPSmDpNxbOA4OrHkzbBJvk8DaqETUUjE
+fzUAdQjMKhvUW5JafIgGltxkVFaB1NUDudxzJ7KLAx3ocweM847D6OhV/fW96mZaNvXqa1Yt2gP
/fuvKJbpFijnHFjd21CaxsU0JMWydgLJKwdYWZGy3yt8NTDYIl71EINu5OtaYGaGOCMl/3R9fCza
qn3MvPMgmEf0Xjd/mnH1EAP2BDjDmJEXmylz41tvvLTYmiEdo0+O57LA4mhm3UXFONTLBd/c+nWN
t8cies+hKDJXYkiRbtlRe5NZ77wFhUeynqtuZNpQCpiReo6yJC1oCHPluEcufCqfJeQ2SQ0ofVpf
IpyZXzYi3xLRMOgWUjcQgB5LPvy7eKA4Cn9TfqnG6KsO04VLkw37zPAOtl25R9PXnKMTJ+cWvBaF
JvgKyzF7k53Qz3ZY2VvNKS18zdSfK5TBwPNo9dUqTWzgIjkYwzukRZm+kgpgwGXBThzsUB15plPO
S0YMVnH85lCHdI6U1hEQRGkEIO7ssTSYx65CYB97v3uil1aEubyGZX2N/YrRvas7mHNMeh3ws2Pe
IRlW5N+lxVOETNUcNIvtORHqYBT+czIY+n5gR8Y6oarT7Bk2/DcAMNjjczA8OpH/5T94CcuNi2WS
RQkZK8lucWLe8KP0T6VVOrtKRnelhR3z8256QLQuLzWSWsJc/p4rJOdQ958jjiiaZr2GXRYirCMZ
cwCoL62x7olNP9FkecTO3RNJmYFjj0ZH+CzpPlsykPqgHeMZMKcl83CXCg+hu0ApRR4Mt3qbnrpe
kIfEADHeB0seXPIB6VBRKj14HOL7pj3Jk29F6Vr1colicxSt8NWvZ9WyjTP8/eB1z5Wnik0PEIHL
Kv/UFP2lmlNcM6ddK7tvKBhyp/8g7DyWI1fSpPsqY7MemCECCIjFbFJLJpksiuIGRpaA1kBAPP1/
wP4X09NmPZuy7lu36iYzkSH8cz9+WTQdX+D+ZpaBlXm8up12NhG1CTuYojd8iQOeE2DiVnj0iJRs
G82/NDucyyrGkv3sIU2AAy9k7W8Vl/CCZEPB1OmZj+g0R86F02l3B0U47xxhgLLN843wi/wFWvs1
S2iGSUnWBAOFT+xCXK2b52huQMrKIXugItzE7SLKs2ztZ2U6jIVoeLhhVIpQn1lavQ8mMeEjhwhz
DegVJpQd7ZMkob0wZcZa0VT/om1GexjCub+1cf/SeykDOPoVlq60eWXzbZu8klGIeJ970RzCgY+n
hHQaNe5VlIrAjjfxcUgX9mdmYWxK1PzcxbG4dGmcEmIq5Vss98wJnDMjQJIA7qguVRefDV+y+fZd
foGYcA0KbZyqFsld00m06+eUfb/mJVhGVO0rO7boT4jUIRj9C11E9sZSnfVS83yRB1fTNnLCz4bL
yA3KUrFkntQhCctu1VpDwdA7Lo+A0L2nUTc3P5meNKP6H3Mkxy1Zkf6aukZ4inZJY2TnKpmSnSTt
+NKQOmDpW1nUBb3EIwmecAIMtyRSOIXh5BlDBi9RnF3cOif1hRXFMpCAmQaq9xRtdoH9FvoGRLff
TtgY13ljdxtyMt6Nue4d363asuBjLikpVq9UhF8vrro95+Zmj1mwppAptE/hqDpKmrrmIMIwBb1q
MVRlVPlcVvx1KaSpp7Hs3ro2wjQSutWLCS6FLIYd/VbUW2CJ8F4aEK0rgDrG6DYvRSKgWJItXnbO
6mebVOSwhBGec2oQ1vAM5IZmri83b/QpnCx0/LKA+tTWLwUpq0pEX8nQgDpDQpxY6O1SOpsA6tpG
xPA7e8+Bjp1V82rsuOgkTv8KJdM8BlZBz4KqykM6M+thtWOZaiQNT+18jfs/be7gLh5cDk8R23mX
ciDWDk8H7ysSkE8Gh0Ny0LxNAagsOwy5yvWG3mn4NUeVT/bBIEomk4i5mT+nm5D8Khc813unueBM
tYJ6mqC9UyLWXNKy9SDO5djX3BojiJ988rcE5wKs5pq5v/rEHSlvVqTbbewP4Z5735axuHinzAjn
QHgPwaXTZFYUhzKPQKSZZnsUgvc9Ce1t1bnTY1bQjGQAUFv7uHeZOFl6l0Wu2Kuso1yrjJ7TJQph
ucNb0egBgj6HQxPr2HdZwzxbV7IU3S6vbR5jrDnzEAePmghEHynFN8f4Sy1IcnSMY1+VxzDp/W2R
p80BmghTQLvT67gz8PSHg33wpupQBa1xZdZ8Sdg+Wxb7m5tAqEm8iF56HMpnpvw1NR96F5uOceX0
dcMEwM1IwjZqvPbIJlGfjL6MgWaor2iYxa6lrW5Fwi1b9WELs0cPjCX7vLyOmYPNr/sx+BgQyfR6
21FXPrfgECZ/RdciEAn+ZsDHZBEJLPA3u7X1VwVYhWpmBRvfRpBnueG8UYn23iQjDKIo0us86Xym
iAUBtyCB5G/BcHLDXK8NThgbmE0PY44JPfiJBMG43G+bQ46IAV3PrFdFTvqrm9ynuDW6A1g4Wuo1
OrjrVPCQdJpdZHadFd4Cdia5bfsSYTpy3yf4WDlolJciMG8GOcnvQGE01z2fT7q3capETJOPCbUg
EL1GvSkH+KgKvPbKhd4FGKA8U0HLV52kz2nI04s/23QUpTNvMg3QRpL2T4bLg5kISiTgfVlV92fu
7fqsJSODtnA+8crn68HW9cYtOvNkzIi9gzfQegW7LEzodWwALcOaq36KSE5rmlxDTn0YKURpZ3sj
CcGgTThkc4wBSZpYhylQFuQrPR6U6eGZmuiciLRHbWkpd1A6uxPQ6V/d5NPjQfhp3RdYRhWAya5O
h4sbDDe76LYQbfwn+gz6qy7TH0Z+V1YfPTteGNPGKR5NI5zJt5d3oykB2PphS6mAYV/HnEFjwkEv
ssmFRY5/ixTG0QLvBBad/dTZ9tlwf5sERM8SLgFj6prPEjKSWT4PfWudUs1vEeikgQLTck7E9OjJ
gWu3DM9UnjqwkiwKjbx+xdiipMa2+ugonM4T8Vg0bvQTXRMVp96N4Bqh1NPaRp3GgyzNBMs3IF2f
8drGW3ZcNxBE44glHbrJpEYq7J9Gt+XpHRLzEHrEtWy8YJHjNusKjBUKvTxrjJLnJLY2ohQcEL32
x+RPi7/BAEmX+dhhNSI7OemYUFJe7TorO7SuT1WdSj7YquU2F8V0csDCm1HYH3H7bBJugUdhOy9h
hKILpIyqPjhxxHpBWzgvGUVII6aaos6y3ehjL0hJ6Kz9NHp1moxjTcb3SfJ+79gCVtXXkIYj8rvC
xq71b8hbP6Kyt/cJZSoWI9TtFNt/atP/o7JR7nOR/1IOVMpo7nY+/e5XLsPFCiYcvzSOfLXsI2q8
/wLa75MyKg8hfObwKqpw5/UnOTs1PHeL5vW8Lc4MFxjHt331SVrtmXfi3W7z4VjGZ46C0VMxH0ra
EhcpIXuPuodaFtNbEM7qyHeOVGBt5/ecHhy/DKej4SYXrftXgfaxFTZJMhWVN8VX/AyDGrxlg3lk
Jm/yhJF31WJ/CxXjE34hxpqu07qipn4xOMAuNBCpt64LVlqBkiepGm1Gjks3Atxo+XqKdyGyk4OI
T7dafZkGZMPAaX46LuDYCOcD8UF7mcfNdyJPz6Pm6Dk1RrDv36cWhGvS4HhtRLXhnyVbhLYWHwd0
TWqgnHjYhSn1eGGHt7jr4pl8WXmIpCawiLiyCfJ5ItkxEAIrKSgaHQQ/LT6xg5XbR0mYXQ/YTFyo
oweMV2AQZ5NK52F66AfPfmTpV49Z7mgc2WyUTl89BW3pnSlY7tfSYP7hw+6pmyr+KSN95EKVfeRA
u23XgO4XM2vJfYsYuYv9oR1raJ41ruimQYlpx77FHYr+4vFjbZwo+A3JikraxsnXdkPkbTLy5KiT
7qnwZuuxNSxrXXtGvhmXQkjTb/sDKApKUmLDJFszQTIlB3ZoeOTqsgGvCf2TUWYecusXTEmF3eoN
RS8RFqB+2A8Evdj9QTOafqyuviOoPcNitu08+ZnNPuUv4TUrsnE/saH3ilWZKB9fnbx8kGlA7xJN
RYlXwNLt8x8KmqplOlAle/s5HjzKCDt5bgieaB8nYT2T2j2NKe9/Hd0BnEf3yCk+arfLn1TOA8qt
zwmrXQYHdw2/n72xFTefaUh/apNUr8c6AK4UpWs9hVcmR0Q24PgQPCNvVloFgWq+pABA100DPbw0
eMLKKv4y9IBbqX4TvQ2uafocY/nRhP2+CVS7Gpvi1hAX2VQzK5YPcCnD3ca7jJ1vcWvI6ucY2IeU
Fo8sj58wENLIQG3pqvCsqwL2hJTxxdyXvfOlUf5j5ZHckoO1Avu/DG6d9i81mMRlSxLXeN9x7Zom
uRd5Gx25TiXp/6E/I1s3kJlJrhYm0SCweyGsmwIvVZTZ4aaMjZcio9GgqPsI6bYa8Z5GfOX6n9ZE
PlOrqxtzaCpjnK8ZNtad9unBpQv4bZAcrAlZvSm0EYPzhiJKWk/60heRB5WEP1WV808ZP0YRJ4Uq
e+eZ/LBz/M26sMJd5bQ/Oxj1eymCVz9IfqVEVPapYUKe6wfGg+56YAOQtmDUhW14lhOI+UTc1YRw
ikaxcohaUZ/johjxttoR8opxd7E381Is94z49hpOOHCzqKhQCGzMN7nc2+SXcbcnL3bZHmWWYYFV
I5fMEksDxAomCgb499ao1yWaZdnw8ZlF8rNHH8RG5TCT1VjyBn7YLp//ZoZ3SYkawf7hwD5uveri
eFuR4oAs7ao/uC3gBvTLr94bv1yjQjZGPkgrltppMg9NbqgzcAg6bh36PSknqFGTm7H+48TBx+y0
2CzGlM8pe+gTz92Go33mzCABG7l+TYOIOku6jNf2zHw/JL/MUNxc58J9pC4c+Q967ZbSoYM3qIgI
V/sRpN4T1ch6Zc7c3vH0nifGIUTVDrZ/qgc62kpkFi7TMUO/Uq7b+Aze+VdIN5ozx/GuqXVxFe7Z
H+YvM8uNDWqKv8NPelZD/BXaQ3tMSVWj3z0m5iSOovbcVR0nOOFYozzXujj8luWIkJADNv20av8E
dIvc5oY2SRH+GqSt3zmp0NniFlcVA6kNhlcCLMQLDYyOZsDJrrR4axuaMlZD1dcfaUARUW+46a2b
kBxqY/aA/+JX9pfENCC31eTzDeCD0xtZNcdxLrEYJ5A5htCz1qYtH7AfppeCeYdh9a8eJQWOJgXZ
5x+mRV91bvw1EgkMfOaJyxZ1QVnUoxqY7swun1ioxmA3F1gZJhc+stL9S+SP476u2kef2O8qltml
swzvJDNMWKXmZJZ1PAiMN+ofiiMtiX52joLbbMmfsTXWgbTVPcXI3D4psHrjStb8TJyKe+uojUOg
Zmuj6LOlZ5FClhzJC/vTCMs1nUlM593Vs9TFL6onTndi3T8aM2X10hhqYNOoMK2Z46L2aRgHpHxs
sfjBFy4eimq6A1VgMgDVdeLuuSla+wlbHstM/gO3Grdtn5oDasfoxBs8YysNFPaaHAQ2TdGy8Eqo
KH1f3uYhu5Mzr7bJkKbr5CFvcrw/4GU2keNF55Yi77AOHVoO549Aml89Th2efC5J3GO+WG5EF5Tk
bfB5Wu1XOIhsp6NrrPtlU9fTzg0VKL+WOs2srSmyCKxm5zuRu8fSvE6yMLsUZkYRCOeDBduwA8AK
1JyPj2iK7il7tgaKSrqi4XEv9IrGlr+w5P9OqW0/EdbtAahTA9dzk4xTNoVFtbIdemvdmDXAnIkq
q8b44dYfUMSXdFz4HqkQ1R1kRz0+ickD/SzlJ3ladc5j47FI2yV6kpwyk/g/PUQrQZwTKHn1xROR
iyXzVlVXnFX4ck2BI9HnRMFgKSSv370MmsTK1M8d+d7qOHT+ZsDdT29yPW/ysnlN/O7u1ASFyTr3
MKRzioloJgbggbOaXBfK/OtUOkgAcw2ZNp4kbhYgEW7VbebOfWlrU5D4K7utY5btoYnl2TITmDrI
ZZbhf/llPrxn5kdJmm5H3rk9AG/uFzeKOMyzjliayJHTCkwSLANuIVP3zcJR4qI5bwO/Hd+WEpFx
ZsQZxPs5lx9DGSgqdKIXoYl1JsIgpuPi741jGX7gId46Y57D+sESKom2RrTQQhc5FPG75lhJqTsm
CQMNdnayMxp8jmmmucyAJ0lIeIR28fgHVr+tLaaEpFL5L8i7wRrJ/VD8SIKA/QiPHvTM0xTVgpku
7dnViJZg81+qaDdeV2P5h3onmILOb4w4aOdkLumQAWguFqBEnd/6mncMf5wFqi4eAdnTS0jQsKSi
RFFrbep5if5UBtOb/t5J82Pixe1AHjHDdYffuRNh3c/N6YlY+5NuWbfqscZtSfWocvplGDI0D5lw
8fifzUj2T5MskaqaU5Dw7zUpedFoPthL5eBMRMoZJMUzsBqGMJ+Oqq12VaJJIg79m98kkPfla9tq
CnZHF4NK+UKy4dlJ3G0MmgXe8AGnV34MtZk+VqAMHxOOhSdl+s9hpc2zR26aLmL9oFhWS8sxbsy+
nOqaU112oX64whwfH93IQCXD/nPGj1C8FwYLk2DxTlvvERvPI0fteoMr+OgZoXgwUhNQZsVelcev
qbLkJUc1aVRgPvId5gBcs2+x0QCPwJ5N7mRlOSAXOkU/gYIlIKsca7eJVq6qBxzZEFS4dbOxThV8
xqx+0gv0e7Tr9/5XvDSCFbPzAVoopocph23dZ8+TVLxvMcY27ulbQ2tv0yNDeiUShcBAPs7bdMAr
UFP6cPLmvFjlpEVIyEhY1Bi6izgkW5gypcj13jP4eNqDE/g/Unukh4URQ9705m4IAnSHrDp5qSG2
C7kzTvzo1NJN4CWEdCrGI3Vkv4REKdjUWDNSiwggRy9zuswGE9E6KZmmEqhkCJntO8FSF6nl0gGR
/jrtcpb1p44CtlUbYyMzx/o6+7Ty0nHN6sQUgPEBZ3gezKj7gpktNm5UQMuEqUDlJ2Bv0Q4Pg/+l
K+iTYPF+OCUPSmgNA3Xp2GBT+SebOMamM+PJyHBeVfK3T6w/w9xcKtext2MWV1svhB5OCS7plLjh
EpuM+CaF++RSPjwBZspnFFqfBFDDY9lZ3atbCX0albqBs6JqK8b771MTbw3B7xSz7ndXxLE2XCCX
Q/rZ52m5rdUdZCpD3yF48WbvPgbwmqbQlBcch0fpDHjZBQ2yoil/zX3C1WFOiUm4HggL2dEsavFp
cNyFnxRBLho/tXAoL6hyWk4/R5fsdZt9+oTwRw+s9hDNILjLBQvTEwLpY6BMeP8sCngWqoKRPOg8
WlNfMjNtuHlm8MQ7iH8weFSRrPc6JRkGRawZZtKpoQAWP3rpJpu6RyNcJlcKl7T2q3XvpxQXN8NR
4N2kZcXdu17/x0jfgEagAHvVrnGshzkFzdLPJZ0EJB219YT2+y7IpgQul0uwDN4YGxufsOxBq0dw
ANH7ODcDhclLg1aGBdPkVr/3CurBczXuOhykyTj/NkpqWsxp+M0PhIPY6g3Y/3cKuu7+0zyHwwsD
r51yvOrqdOpBMUIE9ULFhc2FVgUB6ArXQ+wkrsY6RMalRvRJa7yEw9WpmxvT2noDP+Eu4vBKjLtd
CWskHKPcUxfhhMmTZCtx9x77uH2DabBlzjHs454PaOZMwqTV33caATsqmM9HM6HHYN7njouQkemV
P7khF//RwS3L6lqS2YRv5FHNwT9xsax3dQPvCdrBhGX1psvonZGfs43jD7AGBjYb95YRh6yFvJCt
u/c1ZEwUuqsKsTEAB6KnIQ9/+OMvqkYpQ5skvgxSKCLjBuiYGha/7xSbSvB9K9iOYDb0nVW9p5Qs
nhdvE2dXQAB9OxBwpdV5ZUzNjmgINEWTOJ1V9xVZv0HsR+I7nMjoEnBdiv46mt/pcS4xXCIxcNtL
L0E0vbdedy2LITvXeX8awy5bZZ1zArlzoNV7WNnjiAUlK+ls6dpdHwMVEcJ+6HOyMQ7zJ1pb/KV9
ov3oIy5PkU8gMWO4EjjHEfbZ0jW7azxa8qg5XJlEVZffjYfxajfurTb8MxcvuGPxKhSvCa/csfCX
OigSA7EMG3NONDyNHSlqRpskGTEd6wHCmvxhHloIx33UXIXFqKJN/QIffbtOSIT6cT7+CCjKFWAJ
Npifkl1N60W4RPTCsKQ2OtToA5qcsNEJY1MkvEB3qq4znIjtcgSW7vcsL95wNZ9u2okYioWfNZfr
tTVRrezEm6xX3q4b9TPRCkoAfRsul0lWR1Clss9a1awF+KBtZWNpogaoIYHeLh+badPdHRtbRJX5
MQ37Kx1uehfE1LBJ+aywfWzRxCnmCQrcm23EvIh293iJ04MRkVg1Co1BCrv+zXRTny0FwFyYzRcZ
jNDpSGdRpbEjxwW9pRg+h4mxs7IRY1pvLI/aK49o35vU8raW5ZPeNShKt0RxwGzO96w5GMCeCPTP
1Tb8GaTjWx9k6dZKbIMzUYd1u6ExF8C0M5zDwrtGkz9yu4qAXvOtXdvEfFd6NAEAJMGtK9Sn2fIx
qBie0nJpmGrE7AaCrW6T1WRq59iA0ic95whgO2Z+jL3mcxSpCTOP2lQAStSdm+GtJ3lIRjH7Y2NT
3dnm+JtGTVtzVbMS7e+zkDuyVen+yTEOFSapQymh2iy13AlDGF02/boDVBa7WQDezxpI95i4jiZM
5Nq9m7bax5y4oC/F1AqVld6YnqD+QnU3zIzxUQYxh29v2nTNrSCryZmkfpbWIt1ExcHqunNvefs2
Y6igR1qluX/YmxJy4jYpeWUutG5cPPMzgdp679Qv/VxM8BII2YsoQehtr2Y7vfi5ekkkcuGUwI2Z
ssWRbcLjmxYuLdF74ED6q5uc94npwyq2se8MsbhneeIAlUQXISP8FUEY2MRxXW77sv6LmWg0luFt
MVqbTHFkr7mNuMQOYDJQynyV3rb2BLO6sDUPvT8fs9jZFoyXOWkVs/qk6n3aGmwSsIYLmu+7kQrD
sLjmBYmHku8ThKLiPU0ryhyT34XKT80QutAHmTr5HAJHtqsWHXTLnfhYclx8nepr20z6Q0VqwOlk
YrM8chbz+d96Xo+qvNZmerHR5FGYnwu/fLJ62V4kvQhBww9gh+US0KIoRvhjyyXZ9Q5lz+PEsauB
g1BR6GQsVJFGbhWr19GI/X0PJchLSGX9KrifbszeUEdVYdx0cgppYiwILAJ4uVLSjGGkmktUk+gT
4m88BvEy+PwhzAD5wHHfe5zdce7AtjV68Yg6J1Y6RBi2GAsz2Z9BRXJoQF+HiDZkWGC0ejeJjDL8
ME2qgaaoYJMa1E8AusMtk0+j/xB3hXxjn+DnThyCDlYI3GDu0VQ8Sds3bqo0LoetTeI+g0SSlnyu
5J2ALdPzvg39BXgwsZERBnvt9EfAyPA8m022n8b+iaco39MesXHbALp2w+HUXcRaBk1t9Rjr2dl6
DTWa4KyBXTbxG0lTYXT5SzPmtw6deFcMwa5gm9lGjPPWIQzTeEqufAT1M86oxymYqI0ioAJo7k5h
0VXXxc/O9bK1Q/otVRLHSko626k5EkuHcdSEI7arYBG3lrUJKgxXpDFp1ml+tUnGdHqCb2eeVKsU
C0OEkjobT3pMOUJWRK5pMtuMpUXdC3ll28kADJfLzcBuyYelPgesfNxi2XfZU8mtMuXhKOSvq2C+
zjl2TXNJfXei5sE2WfdgVE5uPh/ziJhgIhXics+aqjEcrju3/NJs+NDa6cU1yN31CfKuLYs3ktcp
2nZww40C6caMpgOqQdvkRHXqgkgruOaUko7a8T0O9lD3S7wvfnczW74T1lxAuKsVo7Ug3+G8+soj
Xe+Jjbsk5zTrMm+31SA3SS7qpJbBJlWRE2EgTtwHnwOUNxPvTvFTLYF8BJaIr+Dk21fiVsfS9Sky
1g4rgTKubZ3/CZJE77hJj+bPJpqZzoHRb5q76id9btymOxqZgKGrOd/ns7NmbSOUns14szz7kGGM
WQIiCajYUmmxUXTaaidRD1GnMTGio7GlcoErsOXx2K2ykccy77ItIyBuYx0nl5m52TQm96qg7tpq
gxfZfoqFYf7tB85otyNh37qg65mAwtoi90Kkckkm4Z1YPH8FjHXiKP3WTMSfmSol+vsWq3IS0ACA
TlVPYOyNqlPHvIke8Lc5OwzcNLo0ZvMDKAI5eUNQPm7yvHwP1DQGQpBU6cmsx02ql4gHzpVdlgFg
U34HebGijb4nbmzUiHNj9GrHwHOpDOqr4G7R37L7tniSo19nQSsPygOAMdpEbr7NluwEN3vGQuZ7
6cmxJDn6BT7FN+yK9Iy40lU/vrnseurEIaLnTKFdus7SvRIggK/apeG9URMyehAev19O4Lhokvzf
TZo8Dw0wcWY4cMBcKuj/4f7+pofHursjdte7b7a4IYljmjowgVHOA3VFaHqYEWYoIobqn3oKR/eK
Q8AEe6quvXJt+stXM+dTdaYoXjvCRxJf0ORhIdUODsTNxhCwK834V+WVh2Hgy+EATwMYQE2sP7U1
OaDfutX1boK34AgHFGyMMNnSwpXyILZ5fu/Zh5dyekyl5eK7NdziszRzem69COKDpvhk9kDfhsH0
c3FiMKZxf8xm7+E6xM25Fk1o711VHsit5tt2Nj6gFPaMV4qnTgSKjHbhguPxrqSmEsai8qOg74PO
xOWXeiiP8UIgjMp2Y4ecYcixixX1uBy8lLdx5J1mBm+b2P+fnP6NT6/T6MQXbtxD+QHflcbvToHl
VZgPTkeFxoSu3YcjoFOxGxVtxi6ek5B/tMXweAPD9DK7nyToNK4OOOiZb+8tlRBAtdUxFfJvSEsE
2yxlvakfiLWdJXzMnpeggdX2tsbixDEz5SAZpN0W++BS2IBtuxPDqyWFta9Z5HxXF+ANhHcK0sA7
EeLYSLI6YG1gH6BJLV7aaHK+MikXC2NRr6OJR6IjlrqWXfXJFffNG8W4nnL3ygYYkyvup1OZMeX3
ysTe1V19xzo9bOPcvftcBxQ3kpxIcB7S3pEVqJrTlJ1RnkmvIzNiulqLZ3A7r3NklzCojHenHSV3
XxACwGK+ncMup49/eJ2pH2r2duI/cXHg8DR9qnQJB3SAckq7vxm+H55mc1f04QNubTqb5q6GtlHe
wnDJMQbFuGbQbJ+KgrZciPfYTnem4pvQs0Uz3hKAHJAyK6WaXWNlz9/fKhGghgwyareVGZ0NO3i0
+LvhS/NYfruev3+Z6aVysuAWjsQgOuMJsCFTgeWVlxXgGOlNr7CE9I5Dx9vg0jfP1kOhk4qCkyFx
4AW9uR/aXJx64sUMbC4s2xiTl1fblLhX6uVJMRdQhT2F0cZM0MZHZ1h2h+lnJKz2ZNQhf4Ui8lKR
Jli5yxYzBPVNzVxX6jJ4LyzjGjhJDESyWjs6v0MLzHcinFvW5Mjg59PhH78Y2OeahDMGBmdco/kO
tgHl7dI4dPXydCc2CDxe8jeMuItC+yAnLvsOw5/BzhDMwmBfzzbOSys/+pynEObGtUlZHsVy3cY/
xEvTUdOPvxHI2fcVsUyHDf37CxhaLAmGHJhkGojVMZSGUC+LnEyfe9FvLWOVtelDL1S/bifw52hi
d01z+drXWYj9Y+di9ln5VcvXzSZ4u3FT7qj/Iw71WGZTWBb/UfT5YxnTM/Pf/ymg1/9Tusg3LeUR
vbFQ5QS5FzJO/5MrH/pDz8V8bHCoJ39m6u3IRlNqTrkj95ZI2ZAdeH6lp+wTxhOJhMLUbHI+fWS8
/b9/Lfyhf3kxtiU8JWHtcxWRanmxvz7vcREuL/2/KEiYiLq35cE0sU+7ym522QSaDsHzKqv6mRvJ
hjI/Qvi4r5CCImLa9ANuWuHN+JbL8BUWRMpX6+KCciQ5+VUhNd+rKE0fHJSyQrcQjacI9WkMtkPk
FRsXSNXN5jiZuCmyeBxbp26h5hIsaC+B7WKihAe1FnEHHs1LSG4XHJyGNN/Hwk7vXSdtjHEPVRDE
f5ncf5naJP0tIZTrHKsRW07PF555rJnDUYMkY79QbEIkALhIGptPRhWzug9aHTNwIXtVcra3Feef
MGPbDO0G+FkidjyOxk+AM8qqj+Wiogw1nb0jw8I8GmPMT2b8RjFfunEyIFM+8CcjCo+J4+ljb3fH
wKwcApXVu2wGCPJwuc6geIDFBcWdYifvhAxBrKDR4qGARL6pmphlUo0tweJlx5w962Yu80VAtxc/
McJXRJQsZGbOrdvaeSp5GFwXFaZlKoHl1gJFEGBoKxPvaCrQ1DyT/l6ylG4Rfro95gexKw3zPVNz
fjeUd7frbL6WiNGbrrLlFq6P5pmmtAd71qJFN19pUITnEbcvGYmFRQ2t5IJy+JutQpCl5WWmCSLi
IHIPjJi1j91hvLgFi2A5deMVp6Cxzm11ozqg/BpBV668J3aJ4hOjARCeCLAgMt6nj+lx48nqNQ7G
9GIwpcTVZvPckwaP7JmNHmmxzKX8IQ1yTkA5fxI7ObhV5m1xtXU4BO35jbKFZh1X2V+rknJvEp6+
kEeZ8E+ngNLc7kNkYkD7RAobpsy82k6TH+mWfIT8bV4TR0O3+/6NggfqaknKS72qpOHYA5PC8+LO
KIJM+82xJ5AXuuDZv//k959hKUAxmoroH/+i6RruxtHTdAgcVAnsZ+nJ7oCL9WTZVnMjOZLCI2Wq
o6xjpPzx3tLLdrDF0tMOUyj0Xu0E/0DBIDryXJveYZdC0yl7hjpeX0vfMTdmmtDiW6GlzpykcIGk
FMhymnluhzPeofzRzN3wUDnkcBNvuviUC60yB/NY1DlHh7Ik8EEN6OBIsrO37AAlKgZpr2Ily8a+
c97EVR3csppHv+8DfL+RtHchEFjuYl1264YA6t6QelfaKBJO4gSiFWLhHf85MFEPAHVgtwy8A1J7
mr5oYC7VLVV/61APLx5OGgUpfNumqHQ4M9U5TsxdFhB8Sb1OsB3i8HWdBC1wcr+8sGygP2v7EoT9
c2uE1XXUDnNMMe7iyhp2XdUQW+xnpLyyyTa8Z80usBeMA0KOgaeCKBHV4KOzYtRRniLYWYljDhRx
lNssLftzAqVx0Zg67oiAo8IystfdOAxn18dUynC62WEYjfeuM38h8TZrzH7Z3pzKg5d5wK9DZJl/
vziL/11tTgBUObbtkcy3TWKx/2ujSBshA6c16e4xsAJP5AltAUDUhER3UYOkeyNJ/zQ8xyRmMiwD
Xlzifx8pglVmfJHauImaixI98Mkrs5a/qIn/x0uUS7v6P7a44+///k9lf79E37EpabE9C6rKP28f
XuMg8uGBOowisbZt2Ij14DHAw+sl4dS0PPF5noAk5rWnOXhzKG+nTFnGo06GjYAhUSC9R8iHaz17
3V43o3uliJZ6AE+t8SUJhG7mVWiG1FxzoEfqLOX/sQuKf2l6MT3TAiJFe7zpW75y/vmnqAys9OYE
Bha7X30F7PlIAG/lcPmAYKOKa5ufqlJfQtZANKx6H48QSx2Uvx2rz4C/vXqxG3gX/vjJOAnXXFkb
+HVzMmH//pGwrX95vz1sHqbnS+Fa/r+838QQjaAMGpzwCbXwsg4JG9JGeJDeAGiawmndDv+PsvNa
jp3JrvSrzAugJxMeE4q+KG9IVtGbGwTdgfdAwjy9PtRpNfs/I2k0N4zyhgWk2Xutb30OQX1btW79
0tqfw0gr3rHhgbQ5xg7CaI42OY6rwVfalgjp57xyjlk+DlcuIu51nTDVzzGtLLB1OGp+xoYlLy3W
qnjILBqgizJzjK3qa5284QyA1aieAcl8q+mkje5wW5YAg4bU3AWRZ+OWReovWso7iYMwgsp+RDVp
Vws6eZd/zf/+HP5P8F38Y13V/P3fuP5ZlGON26/94+rfHxB3FNm/zc/552P++oy/X0efEJWKX+1/
+6jtd3Hznn03fz7oL6/Mu//j063e2/e/XFlfrPS33Xc93n03XdpePgXfY37k//TO//U/M+STqsSi
7r825D98D+/NX2KYfj/jH258z/gbEm3SSmw5q1pwvP8zh4l2wt8oHugOFWn9ksT048a3/2Zy2nuu
BCRH/sh8yvwjh0m3/oZmB2u/iXPecT3x/+XGt0xL/vWYlxJOgO56DlUFYRumPp+9/7JEFa2mqaoo
YHfGtdrZjbqvZoNWG6B0KBz72vYgkOh+eZcFfr3wJlTMnQcQ2kKzzkP0tLwy/KlAAuluLLe+M6zs
HfBrjvvb2aH924RCPXgmhCHDC29Ly73vW3kFAGtFOcta+irskLaYj4lmF8tEUDC2jPo9pyGmIc2q
yOZBUHmypQOpTB5kDMWaKs6udtMNeO7nKSeFwQzzq6R0Y9DRtO9ApVr4rpc0x3waqgNG9AroJP7D
dd5M297FAzS0R71rg1UwkfqqfQKrpluL637R1w7eITYIjtRXGJTwiEosRc4e4KJA9oOC1U2mLfud
p0xEc9McZZKXbzUtemhQHi3ZQCKzIVpqqnp8ADjBt4K4ybLLNq7fvFGz33S1edVdKJZ6uIf428ql
0WOhlvWhUM54iNIqOxa9xgfQadSx9dOvATyLo4Ok5XLNHCr9+nJJ0g/ep4JIDMeUZJjzf84L6uYF
6T98C7O5YhM9HJFwUAkcJszvtqedcgsLJsjL4MxYus2LfrqaRiNe12mLssCqxBlJN2DIDH7i5WpX
+NUZ6WUiIm9j6CMtcysyHxzV6IfCwY5mZeiyVOE/B36unYSH0LYLIiKjNdc/Xf7QhdFOpV5gM/zI
vMHZ+ZPTgu1NbVg8AWsEYEc4yjJuE3UFMotfOY5Yqi6NDKzylDQF7rIC0WisS6KFWL0tKerp7EFm
j2vuOFf1SNdZG0o04oNzBWilXmFCLVdRqsIz9t7oJupTxDldSjM47DrKifqwTfv8zJJPu7YTQNjN
GIVbKALNiqC/9j6vLfOWOpHy9mSQ1Y9CK/gj3gJj8u8vV3QKEmZfqLNDqJ7sY/tRZZiY5mANQeg4
Aiq6IzDx4pepBNo2CovYjcZ4GYpmfPARPyi/UDi3EMYNgBxuFQbbQ1HlA5hK0S+HTnTHkWMaL5z2
XdkkibtDeaMqaVKFcYs1vQlioEFBP+hIAzybWHaWXsTo1Pr9oBXjl1uh5kFNglwn9xcSovVr0XOK
s4GpE0xNLIrtu7BP4jfpS/qTsnDvx5hNYUB7cNP0NstmOpf7NIa2W/E736KuwcWUuNabOwX7UiX+
h9Lbpa8RvDO0/WPjFNMOwa+2cRujeUkmVoG+rZ8sf+gWoid7bNAs8trwUD+BagXqC4kO0YLHNmzu
byorEJvLvR5SJoTVSAdNukUJgqxnp5HPI+qrc2PSbRnqBkOaj+jOQtP0lb1rBFffJYggCPapjmmm
vJtmADwdSJt24xC5xPDo0RLKZfkQ2rB+Yt46baRG+3hShJrUzcFW+qOnm9dmmQbv2dyTomQ5nQsp
xuswCVtoRHTTXE62Y1UapKdiRmGg8Ib7QuuH+1zXd51FNlff0CCO59uhRoDYIlhxfXkEGCwP+Ch9
AAW7TznZeJvUznBrmW1/Tb388HMTv2WyDUR0jGwbIfqQl89Y1jIqmYW2vlxFzUDrPfT5VBk0dswW
z8QSnfwiaW7pRSWPI7FmdtK/IYaYrgG65Q9Nnt5EWOBOl2tD0FOeCVO4VJwTwwhNixGIsChK1Fdj
lIjnDEW0i4/zYRz67owQ/QlxJBghOwUhoae3tGgh5jXUomzo4izdM2QCQ3qtIasvjC6mq63byaIc
jAhj0INJQjC1Y9fZFI5v3Zcsshdj6lffIQ2/KlZXqnKozGilt5zSJL/Oq6Y+8ftpuMIUm0B2+UD6
iqfA1Jp7LZfZsWO6hCIAPNcpy2jel50CoaIv15UnNxXa57DppL1PnWB81szcOnReKpaXq6tCheaq
7ip9XzcmiD2OKgKyk2eTROOjMyFwGbPMfQGiBfOaw2sR9cRpQZksXkiRMpz6hQAa/5hGhBXKsv2l
NM4n3Zanss/Uk60RISgime1r5dNS8Gh4moHmA0jEUuI1BpFxrUM2p6rMcz02+VIJTuEqx9/QeVmO
4Kj2d7YZlk+0xzBdO5h0hyi/8YvSQ+iG9isMnIDevowfHStFkZuOL7rvgcc1g+g+E0V366psbjuH
9xUsAGDHdrkjdwxXXdxeJZWrzhDsNU7zuHuuLW1DLGN+sEnVehyamk6dkxM2U0WguuoqWUeooTeX
e/EpOAnOxZwmXBCIDgOVU09nNIu3lC4J0LjcNl8FyVusy0w8keqBKnn+c7lEfjbTpbLCdTvAwhsc
XR0vlwDUB0ui7yRmfH9YGwGz74AZlrmhsedg8FlOrZerGJIfamQkhdQfdk7S/IJxJLee6ujtmDit
FJZqgEnpIQKVsJEuTayJfwLHj7szgsxbcuDTV6leDVv2+yQKdmEqun1WRHDzYib2HhWmXjv+VcmO
XOZtfKMfyqQ+Z3RabzVGWTyWidxo9recWBCZTArbTNCHTPQGl2BS0k2NxH3vo1CQ8dwcN3xk/m7t
bYqk3BtG9Rp4GRUkpVNqAXFg9fUHgzAyJWQ2p2AEw2IXADidJL5W5vBuVt7S7Mpu6VjMD12Crbcc
7yMFEFlXVKhnVYNK6oFcArOltvTpjPHDFJMnNybLXgvloqnRJiNW5kKF3hlleFeLVWULLEOtPGto
rhe0vb6MYdwTKkwOGRjZTatZFXqouIKTQ9HEMpuXCdUQsn/2kiLVN46NGhVUh0+IIr0/D8dAA9aI
s/UJWig1M0LoLAN5fJCtvch7Mir9U2badeuIG1hBAJnMV7cMt710b9nkAZlL+2+nQzlfoXFaRhH+
uq55IvB+29hEFlUdnOly/MY+YC8sTHZdOzxbfvmpCnj0HmA7lhqO0UsUG2JF1XPRh+FtMBWQxDei
F2rtK/+tIItvkX91IDCchD4UJvVmG3S+WopabimHbkhmCCGcW81SRcGnnmBSEJl1i4OEZJnPKK5f
JtNagbvd5iN76D7CQC9TjBRg+yZLPhetuKdLfld0nreBh2E64ldPSE4/PvmjscbISxMWD72uHQLV
nvxJO9Sjs+JoAlWPn0udh8ZdujVSVYq7d8rQ8PE1tyIQe8Buq1gj1t5h08pIjMtneCDelYoexatF
0hUAebsG3dNElYsQIJXe5U7/oEdTRpdOhisD3SlnP3001/5EARtuXJ1Tso73lY6BaWaiDz2hq7Zh
X1UJyStm9VhQGW095nqCHcvqVAWmgh/eXLF+IhYBdXxIq51e1I2e95iL8YOsahT9PkmonvCrbeg5
p8YrQSIaiBpz/6hXXJqX3REg8XUWvFidn9+knnrF83EkY+oTZ225bbTxQXA+ouZBRm46UKH06aov
K2TAFSeiJyQ1K8tZ5t54liOiViNOcsrcxHgCiyUEprsfk+yYCdDduSvq5WjgsfdrhN8gj2aLPELj
QDyJgjoZ1pMFZs0IqWn8OlX09xt0eW3jUi4iPhxdLaW1Rj01mfFK8GKOvs56Der0xuh8chSphtNw
+K5MzhFDqz5VGfWLBr3L0n4ku/YNJepH7H4xA5z9Gm0HOAMLmewib9xfbjZ+mLaOdgbmrcBgT5hh
d04aq2eetFeRRnCX4T6N0vxWhDqMUXVllt8NEO9lVmRXZk4jHLjhjOX/DK3olpCTZFFY5bss7II8
spHpiyKpYC5SUflmxxzLzANb1xp2RYjBIlUvyOufg866a2xgRaV3m0I8JlNjDmQZXklguC6gVZmV
dmRpBDu1Dr9odZF9yAEIQNhfpEWzUV1cLyZK9XViH9FmrIOZuiRQxhDO7jZnP6cr2tc5B8lkdQsD
F2qv9WdNxue4NN8otJ0D5l9bI1aowLCzQZYAndDcVcoI1w0pgiJexXV2Vtgmtt3kkPsEWLTGMkD7
liEr3NQ1AjytowcAunVVum9mgvWvmqbvzu2JDyBQtLHBpMbrEDsAWv3IRfFmJzhto1OTIhW2pTq7
Y7cAiwkdtNsX+FopTaG3TRsSSIfouqvUsG5bCaQOGbg0K4EvAkCvVrwXud3tTWeQWO8064b9PpkG
Zc16A1+VabM/li7/A4+Ey2sznj1KTXh2av8hKupf6MuIfgTLAlOLeqvpfgZ38b3bGfcAXqKHpDCe
feqpCAhKbaX5/UFZTbZhldWgg+CQwjwy7CY9P5lV+yxDk0i6Wkf5FY3Adgkoq1cVW7mdp/VITWJx
p6UPkeHCvLQot6YGNdpOkUtWEfYyMpoECqVd5UUHOk5kNNq0jVEFWlttcEPGbvspbKNibbn5idZT
TD0KNjbiq2PCr3bU+KZNG+7hVgR0a9PTbAFeVaBBKATiOxDZxsbNwaKl9lalaOkyMvRD7hje7Nrp
9uwTsQ+H/qwMyHbAul8jrGnAqNjF540ggAOPY4kTb9XjUmGuMWMWxOOG8MjqpcnqTYuZZGTjf59k
kSIcx37XDaNfBgVj35ul0faC+DbtWgqxDHZYjyqD4nYRObc4hjZsa91lVbt3dsZdQW0gbLWZLusU
CGdt4w12T8RM3o4+A7xDy6OBgbFGmuYePY2UU7GCLAxPpzbZoJcjWEJSM5ANRKvai16sFGN4bfU0
dcSvcDToCbRRviuTLFjLymRjHXibpjOBb6HhRmoQkvn+c/1yI+LjZ1Rwzvpye58BXLOb8f9+3OXu
WJAB7+M6vTy1JsmoiChG/PGSlzuFz4rQHMTV5SUvN/WVWg0VdOzJZaL1jSA/Cmds0F0XDMs9dl1r
39fFTTxSSMr77zBjMYtD/2XQGVv2jUaWl65B42rak9nWIE51DFYo2fLOfrEi9ZGU07cTj9+VgSap
G1EiegZWrf57Ssg7QA3wwCR2RHFfeS0RVxlrBZqweBhM/XskWDFxAQ6W8roYI0rfX9NUOMiDmAWU
Ja+qEiR/lEM37SDwOK2HCQB6CiNn28I35Y8aIdNdLk20TBaqR5Gmd06363qkOPOdlz9h22abqbce
qwRQmtKjd8BR9oEo2J3qzYrtqjMLqobloAOyiwt4gMIMxErmWXOo9A6bEVzY5nC5XrLHP2BoTNr0
trCk2DYxFeO8IcjJp5o0wiieVWnkzkG3oueePafmFG4mx8gP1SQhxYTx2+RCxVXYkI5CGfL3H/2f
l2zqfyylAk7igdQyF4LFfuzLBdS++3QOB2vgRTvWF5xKyxD3rR48pT3IhiRbtZG89qz6k6jORyca
drTELH24yaBTJdlVbxAWouUHUxKPCTXIkD2KC1O/CrRqbeJa0TuxiiDKEWvAfmaVkvToc2ywSUEQ
OsedIX5uSsgKJlt9J8I8QWzgSA60jVfc094qiQy7d/KbaPC+ytHdR9iz5yWCRVDHokYo76W3CA+O
Tl4f2up2QJ1d5tWNRtyWF1H0ENpbi+2P2h9LfAAgwN3wOr/JiV4kXRyYZIGiRudTTalbig3i7OYe
cra7PNH9ndH1N94AhltDQzulm6kxjwSK4rpaJFp5ZWKRywZckV0lmff1k+7HJxAOaMriDqgGIS6K
DfVCw0NIfghHMCCIh6KjcFmkB4tdlJs+jKPJxlD3n6UGeU+L2V8MB08/maDNNiJtP3xXSxY1WtcV
bdizjnVR0MgzjfJXUpIOmWoHd3SbI1IqklupCLh0JNTgFTclA/9iYNViISHX82FcYM0p942VrQcX
YWfbXVWZ/1iUc9vTTE5x5RQ4208jhrJtbb6Ovn9PwPgcMhEeivjcWTCU2wYPfIgUmHWjRGyHjCjH
5ZYAruuL7NnvIMtIw1qmtMaW5P0+lOa2y5xsochCoEhVcujTii3r+4nlPvgRiPy1HZAtao6PyDQY
R1QdrLTqNaTs4NJcZMeEiar5NIG/tci91nEUf8bF3EJJWLEmIyL4/tpM0rfBxxpnwC2iaVOvzb7c
tTYRZfj2fBwj4dc4Gt1NNDNFDXyayax+cr1n6BqEyXTdQ4zm17HRbpp5/1IhOozb9Lu3m2dpjjA4
ps+WoHucxkmxsXSHkcHv90jEU31u2iBQBlRHIJLQHt1Z5Q+HEt1WB+0CO5eI0BFEd5kjTgEJAHkL
8irAFyjbF9NsQCU8d050MJDI9121F6l5F6PLWgpH3vSSBJsU5RLsAutXrRkEEfjroopPRUVrPfOv
kTLKxYRjnxoKBHr1XU0Qp+MzWWrPKT70VV5CGBe5jfPJZkSzrHaj+vDKU37wivD4U9rJ3mi0K0zy
Jz94AvhxayhWIS6Op9L1b5Fte6uApQhKx/uqEc+mFR+JzbwPdEwKac8cnRyniozn2rnPiKox2+I9
qciyEZEvMQtixm6T7jU0vXBbTuaHH9uAzd0RYItVPIRhcp9N5a+QgUKfql8l7nvht7fpHKjnyCus
pQ4lzI8pGj58BgUps1+uJ6/brjwgJn8b4/KtIxiFcWrVmHmxLAtq/0oWGRoKhpVkSuiPLfTX2hzi
nTdND40r79Nqafoo6lztsRD9LbLot5IAOTzveLR7QHN8QLQJA9jP8bHLWhfQSAHeiKUqgeC/Wq3d
Cr2TC8M3HmumgC6QJ9Ob0IzDd5Uj5rrJ2YwRW8F4Cq6Z+jZU225TiQrD+tSZwkq/IzRZfzXkTcfq
zR7zm4JA43YIbgmhubNNFmUY8XysGy7+KbtPzmaBHy+KtNNAwGRjGWRRmteoGWcBunNfxTZWDYyf
ANGp+LpUp+VrL7y7MCzRPkT62mFtKOZkrb7S64WT8nUJY+W/je9lSXYJmrM1XgHgfMVwO/+Lu6x8
8FL8aTYjQmKHaIjCT419GTnwBcscvkL4GqPDhJ+Tr9pRokKNIc4M8rq3uZKTb1xPNaNnBirGSrOz
G32qxhqvzSj0FpalvaRR+mrAX2drBVRySp7qAAlw/9jnBXKFLDpdTqQ25dAvf7H4eMwictGCIV3F
rWCP5p4ru8KOP3pU2zVdXzrEbFA703CrDM+OzZfSfdbsWOBnUy3TZDKB1WRfZCdXtMd4LQXcgiOG
Gb1a6nS7tmEnPvywXMkkPANq/Egdl0Heq86BbDnvm349YjNapjr/wDqmgj1vtwsAv6II5JVdCgqC
iXfDr79HBxstXXIXF9oAfTiA2dolfMHARcTO3LG0HbsmvfvRquy3waqo7kiIyBQ4VP+LNe4THlUL
SfMmGt2V35OnzbFFhIKBroa2E/NK5GqrjjRD1pEjhgsyXNj0/bJ6W6yr3t0kw3gXlLx/2qluU3Ym
E6quf2SujUmlP8Sj5V9Dx37sIUFkjahupspLd20D6KMRRz2dTQo2G23ibRbIeC1KrqxLG4pPwl2E
StJ0Q+2OfWUTpjqtwxxxVaTL10m+Q2N6GmnBALqD5eHNI2TVvGqDercNpHluH67tTMkrN2UdmrpE
XXCo1IuhgK9nASzB2sm8MeTU3VHasTtDdNg2SJ4dScyYubE71K61hahUpeQxUOAOqLS5ODnbkJyW
MDg7WojPb2zn0mvi4jZ0N33qyAXa5kdY+khPa1Slrfc8YdIw+vazq1yTkDlg2q4VnJzUu210qqSt
cd9Ww3NpeDcqoJeRVtoLFVtL4AkYwiLfZRolSqikzLNMaHTjPyLsBdFEPBrbvF+TPUEDU+xZ6fMt
x0FHWeQwEfRejJXD8vZ+9EHZ3uEUmiimg9A19NdmrqYwbXwNLk61zOGHQ/+3nmAyBtK5Q6PWqk2o
F0+h2SG45QOoUJAVgY9+NXndmuCC4ApJ2qrzOMRlMXc3FbCeKkN5bCpr00rvk+XNYzCxy0WPvQo6
1IcopX8NYfsJHHHToj2bGT5QAaXNBhLkZz6jHtruSXrsn8AMgQPn5z2SOliRDNiftAJtY6doBDcd
0qg6eURoSTEKeewWUo5jV8NRCcCSCIawkGWoguLAD59EqRMc0wfemg5bRoH83ZxsULOKaGpfXUNw
iSC0IBluw4HyWrNheJ6toezT6UEd3MYjjWd4EHBNnYAxD/fVAnLPuHe88t1Eu0a+xL7NBopY6huZ
4Za+ynMiY32B0O4Re/G4iSpBFT6MsbqW+zyBMQ34+mYsmu9cqwDLNsbGpM4vyyfZ0pe2IxiOfRR9
lMehyXCHKxJiyRqx4pOdwYhLRve7a1zq//T1csrVmjaPAJlJC7pf89EyYARZvVAqswmUE3M+GwAg
3Xu2B/7jdaDe826MFgBoPVmHy9boxJKO/bppnFs2tA+h378TKotNo8UbiN132wrjtcZbsPXbLliq
oX5rUupb2KHiVTiYyVp2mG9HSWQU4irElEtEQhjxNDJgymiDAQLbJMdkQjdlrftM6SzZyx0YNJo4
tc0SNHV3JYr0sYNNlSkCZmzoCKZgB4O2R3YGYGGBoTq2sZhjGfyqaJkt+zx+cHAlL3QqAcuaTMYF
GYc176zTEVgp2lyk3zZvFrEgi8FgYUxM2dpz0FPLenoKNBBtWUfMY+8CNLRzfH2dGD47h5ss8mrc
LoyX7nAI6LysKIxx63DXWt2E+QaZQQgt3mt2JRjKhQ9FbyklDiP4jotS19SSkvvd2Hj+apQTitEK
hJ7u2tkKe9osKmAxaT37jnFrDgEZNhFVQle6K8/JXwvswF731MFdAwHmjfhufHk06q3MHTgOesfa
9sEpdWelGGAO2ZTeMDxsItr6JFClnMl0noxd7GiAWwNTbHxDGZtuYJIp7Xpk/pHfEZu/ZQhNIvSs
TV3ABMdA3GfpPhnHq7BvehB8U7pOTXvfe0xxcV7vWUvfFh3NnrgPrzWDbkOUEhmWwDcVqdgHqSQV
xWUZgk5u6UB9HLzG32pdsrJiI0J5xRLBrIeNqzooK7NiOIZXx0mnvRTAsqPKTzbYmBogirCnEJIH
FFRQ+sm1Ocb6QaUKt3syMRYVXrMZ2/FDRzxxnQq1onuWrkR2FwXDtMTZf+13yUCTlhMjEOj9cdTl
fnTvdz0LD5dPNhI6U5kWieVS20VhsonpTi7aurtjH7vphIA+GdOpVbmTHlRebKfo0Oj52cppLJTs
s0Hipne9CrxnEiSo4RSlpX1RnVtPrb0lM34pR6YZ0wPlrLtqpcUq2vJ+76EqGTWRvrcOrrXBLIuN
ofIP0m9X4GGD1RQ6jLEavquRiogZxDdWrgP1F3cAEfYKae/KanEeE/VFrCA0Crh0JsHlTkexzflE
/5PvIDgkjOox0CjmKLto9HWh+zQdqPj09CMDR37kGgj5rtRO+OKOoeM8uqOg546Z7aTFRAynm5Kv
tAuKICQWw8ENQc7qFFAOQRqxTzALIzmalrHIzhjTrgwnwmNHl0i0zTmrE1odOLil7kDBUVW0dFQb
0Fxix1Q703pKwnvDzaHDBQAOYTyIW+LMaCVqxmPlFXcqbDu2HSFbTmU8Rn61mea0LJOm417JsljW
HqBWav4b0SBG9/PpnGo35syV4bi7NhLtBlEByo+hvtEnRV2CPRzinag6WJP2XoXxo4t7VhxT7ak3
x71RsN3rAwvDm8fUI76NXg0sCtKnBPvOXAui49C9CzZfdolCCHnDrcIfvPASfsnJGFi5upm9Nm0S
nelGPysdw+aQG5txKivELdOOKOdbSHD6Igw8MhrnFHKjsF3qSO5N6MEaRTuKmjeHv4c1HoaJQzw6
znLLSCitda8R6qHtCIyCw9ynUHEttPCV6iA7kZbUZ6TmiT57olqX9J0aplWVmDcptKceoGfj2jvI
hWBiaS5ry8pG6N8SqrFguj0qmnTIh9WHXZjawjKrfGWoF8b2kv6k/JKNi7PGiSPCUoS7zrzuGtaD
r1Z9De8f8i17Xta/SYfwMyVdq2IZ20VsqSjKV0auE5BW5pjv6Y16ienDMWPEtjrK6orCt2V7zM++
P97ADXaYs7PjUEq1SbqK0Ncq25lEdwQypsyV/DKLGooOvwihLwY20ujQIYlhHiCvyfwYsdF6lnbQ
QfD7o8OjIvXYFvF9bFK2DPuYVIH+EYbSUlft2xi9txYkKTIByRIV+gqsZ74x8zxdFyPe/En1888U
37UgErcZ+h8pu7MPoj7nV2O7n90nJmhWYEPpVhUOsYoFHP+QLo+wiwcfEDeyideO9jt5SQxEXkXw
UhzuWEkLZ3J2KUhaHNjFLxpVT5PaMJTz/lRtIXp0T44crpvRJWtipFzXq0wQkArDO0rf7REydGzr
R08XX75NhMXA2p/1rfug7G2oDHtTxP15HKvZH4p/Mgp3CGu6tU8RF+OV3mzdpPlKZJ+w+WQFnAqn
uu0q8xg5xG9lbbKpHM0/pFK/b0F+0FWhUQgtNQ39ZxpTUCY01p9VS1RsQXhT0iCwzpg8TSoay2jI
3mzXadfFPC254cC4j5uNeXzZpfG2zEAzasyY1sB+srRJMS2y5ptWHPElBsIrckgXijpdPnrpIZDG
wcb6Q0Y2rSoDRYitOOB4aUaGuDG39dF2KiodpnevhSnoFNV8Ie1iE5VClNHtsd2OhtGg5rFDzmNU
tBGLTSmfJqF91ZDvyDcp9rXwkjv3itS3IcxhyuIpKWKbemdwbxvfdho35yKeboOuapdkgfhDONwM
04JThB1XQzij0VvJYpyl0KK69qdMXRctKl7XKMUycgOBp6slObkBbOgKgfHNuqsN66OwkpcgI68b
/4DYMKop586iwLo1vCQ+Io0CazNj5Yq8ta5tTOXAAkm2Nmj4CAc/amC5+6F8Tppp2OOexqhlVR+Y
68nVKXES+N25LY2WgYElZtFR8ClrjTiPtlwFgbXFWlAsxwZbXVWZi1xLb/xRI24CJ8RJwlpNgxYk
VFSLvT2JE4UDatjxtK2Jh8QXshBhV+1aUzbsS3qxbqnQw7eAXRz0DQvsvrnCn+J/hRkttgHHd2x7
W832061Pf2kldG3dVZDvKI5sB8u/0UgLXPQGhwFmT1g19r0sfOPOTIs9wRLmdgjkfUQvagdUAsda
6x8Ky5ZbwskOisb+Qbretebo/koM8lFSIbRMNWGZExqW4V4edMN9j0vKjmM9R0RkFs3DxF4UUrFr
IbVamh0coqzMl+i7kqMnoic5NSE5m+17kxK9FzLS5Db8jLGmQuYTzZYYcBUlyMs9G2EIfbnX7NGB
CIaStxRJBXbIXNvQewcXjLuZuF4Hy3gkzhixE3bdhFCT+a6sSp6Inl732YcvrOQp9dPbKDU+rNRe
t2WmUYwlwKH21wlK7y7s71IOBRS1bY2Hcd79asRL2l9t3T5rFaCryM43voN7KS10a1sxL4uy/rKD
jIWp54CNaclzbHVmSnXoi5K43SrYM06xm8rD5z4GDZ4YSPsyz98O847zK3Lb/MaMoteyYF7OKFdH
BELN9rwDISPFznDNAzBxeioVa+u+mCNp1wSOwOwictlgM0zc7NIu42QtCroYUfvi6+RoeUn72gDJ
W/qU8JaskL/7ugTW3uTAj8BOrbyIol1FdMWy60eieJ1NpnG8Tn1HqDRCklTUfFg9B0YQRTWfP6YN
4RxLBhtnDqNVlXgWrO5XjlIPIiDBoprLxGYRlauuaB+yCAN929gjNScY2VbYjQuHwYn4Cv8wWuTe
xQ1horqVgRYw0c7qhlrWk5Zv4KbFSDrDCvf5+F632S/QBvjHfCiZtYBe6k3WJqXvsES48pRELAH7
KX/qev5vpkGeYOoQQS0qarz6NIDb7x8EruwdaSFyNeJIxxTqN1aCT9rfAx0f+KLgzzzo1Jzl4DUu
l6inINb8f9+ms3tPcHv/x5PH+RV+XqZkKbS0q7DNia/BCnx54OUxZWUjtLtcp47vjsufd/STkrsu
18kH4K7LE/7l4s/r/77HYrDRYTn/V5/i94f8/Y7Md7Cv/vWWwPTjlVOZXXq0a5KULi9zefffH+Ty
bnpoF9nu541LLWEJcXloldhT/fv/9/vFL7f+vMrlknCGmvOBg3TvqbeA8MaDC61nT9qwvm/lgHvX
xf5+ueSjffh96ec2d5rw4/5cjxFZUVX75yMvlwhvA2Hyz9saLFuDH+PBmG///QqXe38/+ee9fp73
x8tY2izrkQFeeJs6OvgxKVk3BKefD1LpsFuWl9f6l4t4L2qx/nk1YKPBRh+sxyTr2ZqrRIxwLsWJ
szA/XP7E45TTf+DPH7f9XL1cylvnyiHNfvPH7ZfnX267vMjP1YlVKHsfeP+Xe3/u+Hmzn9suD0kp
ZFGBnz/aH691ue2Pl7lc9doKLlNjhUsqINuf1/v9dS/XLy+Vd2U8Lf94md8P+s9e9vKcZPIOHqDz
rV3Y7aHJWZZJE2Pz5arj4x+05j9/XBVwUTFw//XuXmxiaLOxN1dcBFyEy5N+/vxxm4D+tTAG0wKa
9h/v8Mfb/Dz339k7jyzJkbPL7oVz8AAwgxpw4trDPTy0nOBEhoDWBoNYfV8kfzaL1dXNDfSkTmVm
SHfA8In37vvTt/qrj7MCWD6oOv/1tdAXNleQT37/9e9PkDV+23/+Zv/+An/49z99k99//PM/G0FR
H6YUjMdfvQT//rL//jn+8sv8/sA/fczvv4tRkJFZIL77pIf8pInkjS1WaKtyUKw+rEK06jZSQ7L7
53ExiGfDIYxovo7tGgQTR2XFCO8qTglhIs7Ui3mCM30otnaWAU7Ey7pzhbE8xDIydK0Phetgz/a3
PU3IkE7O8n9M61pJi+3WWw2/ec/vDImc0ZnpQ74NW/MQLNwniPxNnzByBFqx8si2W42ESaNegGgd
6pvOqoB38+AIe2rmrphup1p/yTDcZDF6ApEqeg/2sMwAiW/OJ5BSPvCy0jZDoIXmV5CPj1YdZLu4
QRRRjBXiotZZTVaYbO2CKinKrosKZ3KbmACf5jo+u6igrqNlD1ORTThMxaUgpQQFUONsoNIhCKAU
ZosOfCtT4V3d9ABf4Fh5w2zeSZ/g2XngJ3NpV0fvhdKE1kZl+A07Ch3b76JdopZKjB24Lmj1eU03
Fb0Knd6NtIGisPMxtqEBzniZx2BqQeg/PwmZH8u6vkalS+JNJ9+aobki/TPfUUAlW4dnOxXKOY7Y
SJF7DOAprqpNVx6nuD8zlaDHAK25MqDRbiKyEUzBFiBUMtkNDa+do8QB6kj8SIL1Gjf/QNqID2+H
xrzzp5tMjz+dxwsD7v2NnTrrUR2coylL1wmAp98EC6sGnMDuDEenGSN6Sulb2vil0T9pSAFpmlQE
4+z4+3BeeVBqDspm/W20/j6RLq80gRCruhvAfIzDM7XkuAOiSxSF6r685LaIWNqjC+RzXUbJe2FM
071twMDsB4PKHFAPPuz3TgfxlvV9cagNBgQ1dDwwQdawl4tPGo3G1ibRYx2hazzA7h6TAL9uxw89
zmg+I6wAIB94o+udIFJjzQ6SNL7Ih0GWcy8pm84+Nn4UJLNNO14vV5Cduuo6j+dvVtiUyR3rgUa+
K8MLL5XdfzbQdtc2t98aGaBejRNSuTiGLyVNvOMh7hrWFMOmxRsiO7LTcuRbQmbGfs5M9M5qYilS
sFtE+fISJhlifhBVaNbIviwsfmC+l4uSbFMqoP79qCegEw46OmNXROQmTZZazY3/q87J1I7M6GPS
xg7S8ZJdT11miWvmCfEpJjTeCeIv8EBELGKB31rj/Bo0E/ZSebCMby+AsGwnIjkKyyyWBOO7WYU+
xBxgVbF+nCwff1pw7n2q78pg8prpFnR49pmBW9vNDYUxg0eyrv3neKmgnbQIcUmV/UbqklmIUZ1h
/Phr4iYYilsWjBGmEwXb1978cBpJ2TN5etu3D13WEEU7EH3EpNIN6jdL6Qs7NBipQu1ypZ8rQobW
EiT2ug0JJ0QPT79hjRAzsIUjn2LdkXrxASSgSZ1s3bupfCZSvZHY1vKcHqkrGhMaWn0lfAsgidUf
LIHgEkTTSxTojzBqWrbG1Vc6v8LsGJCpxZ9mAoejs58w3z9p3AenMlHQGU6BtTNdHXyosfc3jKvG
CTFeWlGQu6H9U+boqU33LR2cC7rMF50HZ/BJ0ESt4VqY6O/ULNOtRtKiarAT6EMYTcE/i2OXCNIy
Pky/XLBKYf6Ylf27RVoADPXpVqYG+B88gy6TREwSnN2SRRi4eURSENjQwmwirol1W/Wo49IPzYu0
amuEMNgsjrDg4xU2LZzQ9IjksOUw5s5xV50E4NTCCe9Qo6jtEEKNXlbIsKU3ogRqUUI+QIP3OkQ9
xNgF19u1jCO6rnipHSivDsEc+ZglmygDf+K2JgOZkY0YKvttZ+TPbmqDOVuG0y/aZetLCiVWSgQR
if1VGdlXkdifXSOYcrRL7LATrXqvwDHTU64VYbZOLIQ0fs5WK56iVwuVAik8Bcd49WCmzaXpJnJ8
p3PdM+jsGFjZAz9wbJOniPXOVHa7HQ2XuaZZ37C3WiUVxGLhRfSt0XisLB4KkMAzt96hF2E8qvD2
p+TSslX3Og/zUF5dYOr+FMI7No370cHwrUZ5C5KQZFwzP8SW16yiEPt+D5dg5/rDlWKzHrkA0Bue
uqCMU3TtJAdsXIPdDeK+CX1DOW5CYXz6DQu+UI97kQg2AwMaJc+FcNc+Smvee6qQIILsvTMPkKXL
p3I0d9LKEaLHyEOmhkxYcHKVUb0GJuR0vY5if+XUzT0a4Eei0cj1VflGtt1j3M6f1ei+2BW6GkbD
hdvs3IjsPx/UDANXq0PKarnuNZCjtV91bFIrljKuJK8gRKGSuHsAn7hLUKq9sbV/D6L80a378+iS
zGQOCFzJApL5WzZyTaRwVe2e2kDoM1m863zC5wZEzdlktX2bGC0hsdyfGXLa/EDXjfoQ+MsuAZDq
8xOuuTffAXm8Rx07QS9HEupXjAkSNr5F9jl4yZNoxjfdzN8pS1odif2sE+gnxSP7VTZy5IfWuEr7
xGA7nln8R8QPckaQUhFCvc0sYkcKDK8yiD46csKiHlsO081t6RdIP5T33UGQ2BDXBY2JWMB1KVk/
mcgtDDmsmtIk2WbxCKnyLotMuiSEEaBYgv3oBse3oiOnu2GtWY2s6TGpRWtjAj8Zkw+BdfXU5D39
coigXXr2YdFRN0CeVrWXnZTzaRYYj8zhlezo/mjWL0lNuq855c9Ba5w4+R6Slgy0vvd46aOLBba4
cuy9SofDWIW7bslJ2xHb43BIIJVIsFytBtaE7/HEYrD36kviL+oFMj7hc7qEUJPgVT3kvUDNYJeY
VLh7wcF/5/l4VWWDQ/BB+4Iq5GwH6rYHgOj1w12toncCQFmDBIyh0iF/84IA/QFmz3U3M9QSktnw
zLWRSdNdcYi9NCQuU9GMW1+YZ27Jveyn+RjgTK6KC94A1DaYgfDMcLv0L65iLDfnEFm6qLrJUwYk
uHx4NSFRrASs4crNv+vFuAKSb0B63T8lDOIPbcxWBUGPh2sBjwG68zLSJ6Rb8QoN4zs2mA1Hrr1z
i4W5pK9FG1yrqs42TYiWPk/wfLFaFwa6AizURYY61Y9gjYnZYcgveJE9XkYPGAcHulVsetsLVh0e
duYsbFaLB/TUpEQR07JDQ71yiFi/V3qrQlc98oCjkrwLviC59GcLGD7Bd87BD9WjISe6uaB/R/ML
R4t8Smvo31tiGSLts9VIJv4VyRwYxm3LViSvIP4im+fmoQhr0AQ2Eeszdn0IUovsUMzaP/pz/uJR
1Nc8wXtdowOnNp4Gbs9K8zBMzhI/lo6GmzFIuVya5B7aHLRC4EroGMhixjsRJdWPBzB9hYAV15l4
Cjv/guDkFxmoZ7ydwEotTEJh4u9Y9173UUM6Ewl4DNl0EF0oQUimdq7tJHum1n72XVGvnchCH22P
n0ylWLb4erz4AY8a+KqZ339E4GpSz70zopTxuNsg3W64OwBJt8xuHXhOFON5toJf4q3dXO7SKPkh
gk2qk1NZ7Yq9O9kR4/DkgBe1bGeksDJ4thJwtXYJ+hhGlr3A+wWzcXauvxiJEeGQ0do0M1vMOdZ7
dLmiY79t+eUTCqJfdMrN2skaZK8WG3+Pi8b4sUP7I6myY+iyHUxidarlpahNGFFLnlZeUIjOToTg
DvR9gCknnZ3rtg8eYUV9s9oRgTxDYt0u+O4JpzQE+XqrdHRLYLBERNK8jW161Zfz/SwYzuj6vQGS
je0G0ZhZxU+1RDI61iDeBwS0jRlRd2LKRyuLAdxHy0HCfYg4hfXKfNDutEogF6c9sSYAh9YSoNNO
iunRNjEvpdyBMa9wJpNokZx9OwhKNrnyVvSIseWiBBnf55F80+4p97hLiURvtoXF6yQHeYnG4nrC
yrw0STblWHfdZc6LAWNAYiNDrqpf7e5kWDsX6v6KvdaDrOROS9oxDimQf6aPD3R69hfv7hBuaxhe
Vm2Ik4i7Nx2LX7ZrTLvQ1g8mBORJWSRbRHm+TloqQifg6q+MKdhSmMDWj0k+osZXCZK+KhM/gnXF
yh37b5bav8/NVdIAkJps8y5BXb+KG2+TBezuDWKTAZHZH47vfyfsl7AKVkdhDwc92QGbB+u+cQKk
U1aAqFhgncsqZ/kEMOkOSQu2BIhPsqJDkKGFKNKztE8dkEKeDZDwIO54Ta3m2IbqZCBQJCVMYpuq
n4AQX8eme6Xbhggi6udBAanCPNzAIlosf+lmVXXzhVHAay2/JiRJdTGTGFQhJhNdf+eVw5vXDZ9J
oQ4zS23Xtt7Rdzob+EQZ6WvNKhxbbH3zwEKAi6eWDzrz7nqWoaspLa41jiWDHeWqSoO31EF/gv7p
MVT3vTRZhNK6r0iByVn1hRBDy+vckWdpsfkk4nDrzjDJWtO7qek6NGCJTcxWIJDDk62NJzPoS+DD
0z0ONw2mxrsrwoBFeBoeabVe/eDeZ9aOyKTwSLpcDAsqpcCmwHQ9fEmpXW2mwVnCrFe67ffKi9EP
4XrOnxocoFdmGh64JtdtHYvtmJIRg9yOD7WTcguVl8nzVRdhurQ6fH4R6XRBj/cUhubQmK9Gnl/5
bW/vw3HaVwQUVTrH9NJ4PZIq9Rk33WaCkkV9gSecAmMAM0VVSfc13JjZkUraORqL8kQnAQoZ7fJt
3C31PlRxEbyWjUCD56dfkxe/xireThOGZIOQhHUa2IiuppdKJvk2tPc5GJJVqaH8dLha3JTVnuxf
s5INe8i2cxOmvGsBSc88EAbcjhYWTu/Ah6WL+MrNnsaRp7dTIWitB0oO7ap14JO0wxKAaGEvuJLV
Vx160Yp01IuK4p0ggAvT63iqM/vXkkYexmlP04YeuVGfyTA9ZajYdkYVBKuGO34bGJDQRcCtNAzd
pZx2QY5bdUoitJ5Ql8OMUAyjCqN1E25lrglpxWS3yUNmIUnyVYX52fTQNNGCObT1zm8w7iEmBHgh
NoEHruyvQWDqyJ8sdtd7hG/vHmoWbx6ZnwTFMRP1FxGfzs6r8q80x+o76GHX2PFljhCqNvxn3S37
e3O+aePg4N2OPE25FS84lT8SO9zZjv4ByXIJA3xeCWeU5bXbQnvPgTWeyDtEydHQxVeivdGtRFfG
9s9je5UF9t5YRuFxPZ1zx1TbPCHYJ0HA6LJsXtX18Mw9ihrEqhG5DNLdttG05/MI8+gXqG18tHLz
CQ+qsUnY/j1LAvzQF4d3Kv4KxpfGFy/oZx69ghiRHuqKg86CwIowWSHqQJGEltKjW6Dg5d5Es1s1
+6Z1d+LNdG38H+J5LHpY9Al5FLx4DAXFnZFDOFRSvGq4H1Y06A1ZvEgk8yA6YyF4jGb3YC26NxnF
HaUwYU4IRkBmLyZF/F29KJjD4XrU9i0wzLv6m4M3jBDzNeI8xvoul3RqbguvNR0aJATma9x2Ngz5
6uLkw+OITmEHHe429fRZBOjIfHaykjXshibwPGDzHifxYH0gpf7wcC53Jhdm5jx7sftgExWBP/86
DuZ9ppb0humqa7lbIqzT/njohPnaK+eX4SEJ4fc6Yqra4cZlGENMNAjRRKxMWx+b/pI17nXHARBI
8o9aZb2FS/NKss55btFqWNU5s+GvG7r7rJtx0Qo85z1ZukxIofUB1DEJOyWgiKuFKqYvq+Awm7ip
HDbIVah+lVLf1TGMUD916Gn6By+XJ0QW3ZolBTUVUnufjSU/mGFsSPH4pgCwWMoswS1p9RkXMfHj
2VWLt9jMnK/Yb5lTEaK4kbkV7UbC/6b6krnZuG6b/FjrET+JWW8b4p4zq7tqQWW1hPVs0wz/barE
rzgs79rE2fIjnPr4hnDCSzcP59KAfpPBHSes6yYcxH2oDNwZ4c9cGo/24lnDsfNoZO8ajYMz22sj
MskkHGy0nUW9Ecr69Hp1tIPkASJOdKzK7EsRas0Llb9Pln4h/JIjTOA07ip+52S4kBB5XaXJAxYK
AlPdD3OROXsVLNl6eu/raFhSvNK1UQTZOp4ruZ5tD3lz/3tSOe5HjsyNmBjNmokNbJZoYyN+D7AE
LTvVc0H4ESro+8If5MozjTcyWM5mE0AjL69tjnCgKHtVVUgMiIYfECyS0Pia5K1c/zRO/emI/FdY
1yEFfHVXGM0KCRuHi4s7JsT84TanuRy2IbZXl4lenln1SeTFA2LIVemhISlRv0wDFqbYCl/SFFWs
00N+mQfvlMxSsKZGTG9U0d5tSiIB1moe05UHqnQ3EyWQV+WHK5t3pOM3ugj9bcJ1yh3ygtuBwOV+
E5QVAeM+Kd5tuvYGILqeUa5FOl+MsLwikXLeN47YOj2kHx55xtbJ177N3YWKUh8cjcJ80VOPPha7
5ZeqRXA/egxvwDTRlVPRcRWX1yJ/hiBD8mZ128bqNdZoX5dLcJ7gSJeUR7vI5UJhln/B7gdicn4N
PXVhcnsTdiGIytAeOJ2srZPWJ1jODyq234rRlTR6MWXtUO/9YN7GUvFgLJMH1As8h02GMgyP6wPd
2IOaitdapZ90v4+Dr9TRww8iShJLIQi8OvW5rcM3ygPShGNKlJBB/dnw5bZFR7VGbJ+BYrIPrQEK
2UwnQcnQROdiMs6VVxsXes2XsWC2O/fejpzYcoPSYqCnR4iDoYbJuMyzQ9leEyfOgoAvAMPK+KTv
JUtOP8qETOBxNi41XfkxWvLFcYtd6WSgaTQAM04dEXMpovt6cvbTAkI2crTMzdxEbCI8GjU/NvdF
aO2nKWiOjuEjx58Cf40DDBjq1KGpgcyx//3Hf/5dWBxS7kvWN6T7Jhla4NrmWaXIcvSKap/H/iYq
x1dfJtcsfvqd6+GpaoIJQH6R4Tjw3l3myCQuAxsQvXHg99nNFoVqL0MmfRZx8p37POdtt9dU6O3A
M0y3DCAT9UCg20evQECR4YfbwxiO0tIBXNYfzwPhPeWshhrmxnPXaOSSqAg6vClGD6m9EpT27mB9
4wbmpqHCLsLwFxkrYHNcRuhQlWDVkk1oIsFqXY4lH07+sJRssYFo0z94ofcZBzbmF0jEE4dw2IdH
MSdnUzKxUoH9EoBQRoqAR/i6Wb5dsmxghGuRUxm/D4H/7EuIGH55kPhv1npKz7Pp3hf1TZ2CYUBZ
81BGONwxMh3bWjLS9G7wMK5az/9qR8fjYQjJy8nv0mV1EBgFY8OxPUkzGnBBCO6IoJy2vamueo3u
sYmacQVvdkNxPXBbi2Op5XdgOnRv8FPQicNWZxLqhv3K8uqOK0t4K3vCeAdC6qZN9etYdJRDY4qt
URQ/QzJ31ypT+4jxtunQKYso4AE7AWHBVbUNYvM1mbzrIPpBBZWezHbxItBw1olfcjymD8XwHAps
KdqnR4sj5LEV1u9RVaiEK5QZRDauAPERMk+wcJqY1ktG0pGfKSB1GSMWaFDO3kpOkqislavlhR77
0TWLl67w863RYjDQFgiKCAB64dsEUKFOSVFk8iZGNO3mQTI5ZEiFTpOxJ8bfOWdXgqW5JhVhNtzL
6GTZHmUQn2WfBLuwnem7HzOGRHjrS0wGyxUd8VndwnhTBMBUBjm7fpn768x1rW0460crJzTaFLAu
NaSfFSHKkC++CHS9bQGBH/JpcRfleEZseVSFgt0ZsZjqZoZPnkdIGkM+njaVgdmUiVlOvGiU6qWA
tt8cF/8r08poz0e3t2aBZmmwkbctq6fwvWHCgnHJ6A6xOmMcwDSIoTIigaenGLmDR9kAmWPY2ZtG
sNcXbSwImqKvt0HptNT8rD1cPfjHvmHil8z9wL6MCyYQUQaDo90gnqtWY5v1d03BEqhzOt6aoTox
l7+OHLgKPXObMUeOPDDWpJaqj6nGQkM3tY8bCXagT8xrxdodRymHmGd7eGyS61KaN0EtxV6afbPT
E4lJTYpBIyP/hizC1RzxcIgi2Z0G5u2Zj6UhzcZnt8QHaqontma8/2QDMhAomPZ0xMtVjNXpW9kt
oy9shd6VpiAmoimTM1xlj4T1hV4vRuPUchXDAAMWqJB70kC8BkG5LZ2l/qwUORr66GScpHlSPZfu
LA54zlKOsGq6kt2yEyLbYtVbBb4tj+QTJXNnVfWM1WTMZWEMRNezbywUNxptlus8Fzm2Mc+Cwu3L
dWlDiXCGGt8st2hX+8steZMTNYr/hFtY5K2zlpIkYF7gM/7aF+Xy2oaWcqHsZWhouO03xfjcuvzG
jcO3tDMMZmPkcqyxkoG8/UJkIgRgDN8+Q8lTVN2ZjFC4olh0865AIe2gPIJE2IZ8b6uedqLhCLWW
Kstj17N1QT6v00gfJI37yjQKkmN7We5ZFovYKXcBMsw41ny/5sN0pbov7HCr0+kFHMO51p6GmpBW
6CmxVpQTK6IZgMCYzHyQ8SMLg1fAAZEuXIDERNsTCzczOAwISgZgwdjcrb8AT/MSTemtXpy6fug/
A2n3D/iU9DZq6nql0KDCqm8OfXlqS65kJ8Q1xY0EmYVg1mlJvRxL++jZODspKxyuOVlbX2NEZJb9
o4nR68vmLqjTreM0t3PnmlddgrG8Cz/Q7vHZ0nYxdD+GkKU2Y82RmVPxuMagLwM7Zhf/VBrrbRcb
b0ErfaQKrbnmvENSIA1vm8/+Z5xJdjqsvdYoY6k1ZmoRwiAi+tq9XXFWFuOUbXhsH1MRTlcuVpxV
Qusjy55iNqpG4kWMfV4nD8rIzV3r39rSoDA0p2c9AqjqTKbCY/ukNBsRd8B3F5VkDA8BeJ0xn/np
o+u4U2+5y4pM/Ng6uYWpO9EE81TUenyRNu1Aj19tFQekmKUE1Dgk/Va4EpYk9YZaZejQ81b6DXgE
mu7wOuvJo5b91+Az0K9TRvA6Mh4VQ4HKzoMVWXAuww/xpAkQ5Cmnii1akA9iJSAPeRPksEQeCRC8
M2QNhMaBbuPNhBBXAfNrS9PzQY1j+F+X3yZUe6VNKhZ3OFicPfusrGB95r9wlId8LuYSw6cztr32
nt8o5arCV9TWTr6PBRjPudlkRnooTNhCbShumy5Iryp0yWvRwEda8oHq4MR1VK6tBq9NrIbhQiaJ
kC1ClhF0Vtx/TFN1wxM2pQoWK0wlCUzUEh3IEiJWdWecZUz9g7S+Nef6K+3Qgqg4fbDJLVrHDaPX
mHwy/o/BCQa6/qZ010lhfDJrH96N6MD2FRm7IS8a9PnjPJafELCtiydpjdqOkB2cOallzvsIqt0N
oXHdjcP0rTAC7+r3X+FT+dQOk4c6c/ltO/8RcMF4KBCIrzIkEAyIMgJlAsiCrZ42dcM5HNZE6hLE
xnVgvnR1DILatr11JA6+i2dMzsFLlMRAZVpm2hVpH9s2pJEpBkKA0lU7Vs2R4PNH7dXz3saAtNXA
lMaMQA4OORzWLaR4bh5cxD4WJeXj/bXYxFHCcca6qOzpvEgGFW3XX3Tt35N7Rmr7jF+1ttqLClS9
yhKQlHw+AnhDsd5ohvSmDSeG/IwZcRT+GnoLJqnHWj7trWfhNh7qjve6KcN9PGKwrkCXtd5NwUZs
g4UdOTHK+bA2dpoVq5UT9lQBLUsxbYWuxhpOlFTbj7sCOrdOwgtQsuvIpVehLUMHW8OLNYhgqyz0
0EFNEFQyfnPkAmPz/FtLQJruM8YwLiSOif2n5LlEjgKdAN7MUN+mIa7xxCHRXJVFtDNy8G+N5f94
jsZ7qJ5HhdJMtpQb3oTCtps4n8X8JUf/0ArorOmP53KBzkX+2YyQNExPUfsZqP7LKToNon5qM8QU
iovL7h7HrDsFLQoffJpbdOZPVgbXwAvkp9QtPnlhgZYLbLEObe9sR/UqZ/+y1ZF7DJD8XNXp+GTN
WPii2mDbXvECePILbsC+j401TpF8N4Z+uhnS/BFCBHtTDyc/MnLkdNMNuQ0tE4nwLb5FgcKpsg6H
edvbamNokm/7jOzGsj9OOrypOxbEHrOIzBqR6nh8TWxQL0XpfLczAZbgDahSCd6ITxiS4fq7roEg
qNtlEp9WtlRn7FFu3DTG0p11GDa1ODSOOloQk/pifDCm2bru0QLZtcNjIDnApXAo3sW3nQlwxrAi
DJJvmHNlPAx43chRLxpET0QJnRS7NGZuH7ZU6oz+k9Oe8FdDqWDTwVEOZMzVktzlFVy+iLO+aved
tI6uznmUA0je5lb9nrvkNYUjdiXb+I6c/oPAxV8KojJXv02GHe+LTIY1Pqhs584duFqGkGlabA0j
ZYMm8PPZFUgQiYuNCQMbW2dJu0ezjPCJE/YqVekT7/+996vFL7khSoHv5zP0Jy8X3yFtlRN9j914
39ned52rF3/qHthCQCElTYMXXbF3xl1GIjsth7Wod9ijGniuXQneyIwDf9UXc0PLb7J19kJxqhvr
lxUOYJZKdGLLNqtUEcKX3AcWVtZHPbon3V5NYtp73EEl6r2Cgzt0jVfRJz+tjRMblvW4rwA1kwoc
xu136XUvQR0xjS6rm0burJAnJ2c6+VXBoZD6egQogXd2YHmy7f0ESZ0p611EodoQsLx1FpsLh8+X
Z3+z0PS38Rxcj0jSNqUlP/MiusMsHF/BELoanfm3ofy6BhBG4V6cXUCBWdkUe2LUzC2yOYfqAmJj
6e6tYYzOnaqbXdQ19/jAtqSKcPtn8qqlKY1UY2CUBz1QBI3ihMdIln7HENcwLaijKAkfD8EpSpcp
zhJNgVg62hrTgAUiDk5MNtZjR9Sk7yTWdvTKx7hub0VPfDJQB36MZDPgo934TMvXLTM/F2DuqmFd
vk4mGHqeyM6p29xFsG5X9lizsRpZYoxFyrAq3zfKAFBS36jZtKA2E0+HN3GDLXFfkiBelaA+embC
SQl5RxEf6JNbl8CvXodxU27NWl1FPvEVkYlQHcWRBYBxC7/mJaFZzEf8LrqjBFARHDiKfgAQXxEL
vSYFrBBERrIxJvvDVc2NNNWhIPFsqyzq3VzhDqGuNtZlXsHaHm5VJH7V8hQJTs0xGTzWYT8BGodK
OhArdfBN+NoHwy/Z+M9sUPZjGbEryU6CpjSOKCPGyL7x0vEmHpBUDz1qD+tYRznBTIwH3MK9HW3M
cIyn2n3dmFdwZUCbtfZLN8K7aRiYOgWYFUVGSVC6l3IWD6FI7yVnys73+j1pAPugtq5CnuSStLC+
YkHmgkxKU6aRWOBSLBJ2QwAoMkr+5EcUOzW6mA6esanIXK1AVWtr56klVZBhY1COSACM/CzH9itM
9VfWsatI55XV3OdN33PTTFhhqld091/J6Hz3utqGkM6Fmdd70xjZl02ADBu6djf+xUiWhT0GMoZn
xo2o5sfY8QgWGg+mLY6YMpuNoexzMhgLXhaNTs8D0enw2p5/0FJvG7PmgUGyhg7kzml4wprDLyTr
t3n2S4oFcJAdGereYQmzef+qlyVptgV9gNXJeiJxBjVS8Bb3SNvZdJ4NMAkrhHYkuBTj2Sn8B7xW
DLgL/8ls9bkPq5vfKP//n3rwONXf//jbB7qzcpN0qk0+1X9kGDimTVTV/z314Pm7LfCw/cXn/E/u
gWf9HfwmyDlhWhDlHUHswPDdqX/8zfDE33lvPdMjn8s1yTbgO5UIB+N//E06fwcKIC1fOp4pUC38
79gDaf/dswNSU7k1SUVwpPe3f4U+/Ed4xb/DLP4YErYkjvwhV8UOHMcKAo8fEDyzlOaSu/L5cf+v
WC4fN/ecEIFyiNzg0++XaIE71LYjbtZG/JdQEfHnEBfftQS/KWkOgrQGHLf/+c3CXje2qKLwMLVW
trP9pWTS6Mcs9IDbBjiW+dV15rHPuF2m66D0XxtjPOYFiqtEF+9MOAjxYwffDghu0ZluILlEG5lx
GPhl8sT8+rFmUbV2XXFKmAdtapvc9b5lYSwRZYyjB43eSc5V5B+GjvrBYDBCw9ze/uEK+J8X+Y8v
qvfnQJ3lF3Vcwl5oqC3EQX96VWMXMZXI/OBAsOVhVNTZIiXkvk/AyGI8zyzEDOSefCIo/MkTcaiX
0VNSsoMLaQGTWgFZLIjTLH4KWZzzXA8bn6xWFDHONivtYj25oNvsCpBP1Q1APhns9Ri87X3W5/Jo
++JIHF4HApS8rUoJ+B/ZdZ7W7MkEwItKsGAxKxQ85PUsRqF8Rt+IBQ1XP5t1cy1z9N8tqh3Dg93u
SH5spelDB89Eg5sRVOtF6nVqmMLEUXOIfeup5HHJ/guGO1PHQ4pMfhUI4fApyY+VToeyHm7xxgLI
6US2sUFuzN/kXd1mZvTDFgTxV5Y81D0Dh2HUVGSdv5lk9lY1izgJya4GPbsmyHfY/Jf3arno/nAH
IOi3uPJ5nxxGtdyhf7oozVbWolBzAKXf8Dnvw8dUZO+BwqWL/BKtKHbCtoQGH0l2frjyVlmF9hat
26EzPFT5AN+QaB6iTPiQtWLz0HruNoQotLGT4QrbJsnWjf86dmgHbJq2laknFP5pgQIq2lNTjsTN
KyY00531ok1EkzYCJycNOnogOr7GE7T5Fdd9o41tOwzBdpbBrzyW45Vom1d4dGeACj5QPSdFsclQ
zMlOhV0vjr3bouLC80a2gZM+JxYCe6e8DbsJE+JVpYfjZLsb28ovaWjc0EKcHW+d4x8RZqfXiJDY
P9suVBveRVlSnsZ+cGdaA4uZaRnlp+lNEEwbDzLX2GU/lAxXvFH3RcAV81/ep794m3xaMIsIGem5
tvmfZwdQkL6fvIFcRlGjtjfpZf3ImYCkwtO0H8Dgvf6/v+H/kYq1XBjE1QhH+o5PZsufLgwHkNP/
Yu+8dhvXti79Ko2+p8EcGugbicqyXc4u3xAVbOac+fT9Lar2trfPDuf8Bv42Gq1CEVSwJC6tNMcc
cwyiZT5RG9iRm+aXySaprIvBYGbtA8mlC1RiyLDacDdGIdsJR5HaTZWamoyMQ+i/1ApImr/t2q9/
/93+rM/iiGWLEJ8pRmPdeDtrg7BnWSol0B7Uo1Oz9bECvhorGaioYRlsnxAjzab0H36DP/lYXVZ0
zbBsDeVs/d1v4JB+tpNesrdQjV/geN/KBfMBlqovdYlgpD/E5Grt27+/VkUWb/tuhBoqD1sYA2v/
ukZFvqJifmHaW7mBCRP6l34PDzTok6NXyPiqFEqy0DvIojpsRes2houwKAcVvwXUxRXFoRqd0gqH
ZYlhl56bUX4oIyYZT47hbfA2WJ5uRge6TBaN0J5kykCKxIxdipW/6EJaORnDh6ySrjLd3GcdTT1a
fuLGZr4q+dxVMsDlR25mHRV9Q9/8Ymo5dbsme/c4wV3UZAHwtUMm5xRtP/kj2SYr80nMBQhj4oC6
KHOq1ky7+tHAGyliKstb9CA8IebtIY0KUeWp6YmgDL5Zjwu9G5foVXswRNkt6y8DeoqKh3Z6FDYU
7eIcbsfoh8F+M+GxjGLiSYbpqPssBrJOEc/Iz0bAJZm2vwhJ1+F1ON5qXX6HMwSvZWnFAXm8thrW
nFLq5EUbOreINfPFHBrXKLVHc5zQyRarw2hR+1OivKE6JHeCeFthLEDYg0sBPvcLAc3/Q49Q9XdW
TaShsC5gjSWdYZuOY4gF+M22xVO9BJu9atj6gt3Ta5iTd5fwi6eN5JFB6Zwryo9GkvXFuaZB8A0a
nID7CVtW6sXHQXfcbpV0tibSk6gX2vJWsXtEzFJYUSkkBpQIO/IwcEJa5GgkuYVtqSp3bVQrcOlj
8jLrlgndbdoInSO9c0gtwclBxzC04OWOJJzIDmNEbuMngoshXDvLILywljWGm6wgcLKCdHxpMnNv
qaHs6obzHeepihJ5JxcMG6RiYAE2GzXWq3Pg9Z8gjxA8vfEWDig0TNtAGgjQGb5VMd1ocgBXKbu2
S1uQHysodjlaL4WiPjpt0q9V3VrD36Y6hghi1VBbYtjw9KeWLZaPIUczKaS0FMCXDK5T0EkPwJTk
pYJxY6faHWjMVw+VVghpxgPOHBTYJ+FNFMGjKKGAmZ7kUiKGah0AnllLF+VETR0eJG7XWFd8br30
LGfrtxXpOXvE/Lu/0aJiC1q+suU0RLa0P68oqKS20aIWh6bS75s+AWgvu+usNF5IDwNxwFTICmwF
KAiMcO3ke6MHfBWwsV5iUAQYivlEDFC8TCaVvw1GipPB4iGVubSVC25IwlwSJFYycStIezsJRLYo
4t0wpPRk/nYJVv2NrRnK54jVR82I8zPEvrWuIIZFGInNFQl5Oyj3rW9S3lgLjbApxNs9QkI80vLd
YDlC1ZYuERao4sJAoQoggvqqYd6EHnOE8mSsklAx5F0hFmctTBd2EjQrWy8CgLr0EYxkEQ1lcE+W
7iYyShwrSfuZGGiWmMsKqb5tioBFUmqULBTrHhcIfKlRS6EGRbbylk3uENPttqVMUO7ZebtUR+fK
8U10HaTuBqDFWQIE36UMV2RBtaugt6RdV8cHBaEruHB7E6vKBUuJuSk8/d4oDZyU8COolUBiGtI2
mczqUg4ls6Dq4+sVwFM0EJ/Lw7ssHg6R0tXwqWQNqfjiblAhtE1OArYx5NoibZWNRUncVo9ZS4MY
mXDohsOa5DlCGtC1MgS0+xGd2m6yLtE7OEyBdokL+6qQpG8pQpxsWhesNqgxaCq7pyElNve6r52a
Xfsyv39ayfIB57N9bck7tWOHarBbyY0ixXVbutE8Zmb4PpeO7mdb2O7LJAqvIjtjPNn9dQ1pEx8Q
Sgh0SYU4JjwjFEY1POTtGIdA5YuBZA05wyFGXt0bkdXro/M4wkoB8+CyzL9WGm7cdahCy4GbgtQu
nLQh0XCg3XtB+xNgut9VPePYGepNjYRIUpY3mW3srta9E5yjgA30LmXniEChBd+4hRXcxyk6thY8
iU72KEMqMHM6tGb5tSnbW6dWnwDM4nLalyNSiqGTI1k3WoAEFZ6pk9U/JIbhto3HprvZQG2/mIaG
rHiGhmIEVQf6S45zUnqHwSekhcT5Ftsl3PB4uElA6hd4MS5NiG6C0dWtE6b6TELeuamSyR27QF35
sQfddFA2yMfHFMzVsFmSY5d5t0Aiy37IJxIw0JQKNfkKAsnvrt8Xcp9S2hrmCwmFUKgp/YOjsppI
kRxfFZKTba0cYyhHKa/gr0vrnOgAeuVWGhoqMcalR9wIC2GEjqCaYOw6imG8Jwz5Goaj1l2XVKRG
gmxb5CrEVr25owzySkJEJNaayM1QtogQtl00tr2isgIW5mTd4eOT7aYs1TFpCpkjp7qA/059BGjO
zm6CZKU4FP9S/fzNC2+h6DbLfmTSDLSrzIcugFzRwtQ2zaAHsPKR+SuZSaPK3MdC0QhPmAYzQAeo
LkZ5BsNB17B0awVPWGMrCS+97+8KBxpnrbYITU/tHqgNBS2W21FCNpzfKnbG71L4xCivV17UR67h
OPdt7VwNFDUtME2+qwsc6LFKBWaS/cWVXKX+zqzTTVyG1koLxtwNihJpF/RP5VQ+yjaRH/tI0mQt
uOqkPRYOBjQ6PA5IMdTUYkfatQfDzGCW+T80hLES/0eqUwiRlnBD2E3dIfcSYrtawNk0+r3q1Q+y
5Pzw0nBrFrDARk+6R8aiX1hK7hLrd+UqH+JtK+uPsJFuU6YXDD3sSyA1JLWtZOt0jhv3hJFxgkWV
9RJFKjxMu+KLdvlDLzimFvyQPgsuci149PxHGCZJBkwrxzq5dc3ZKMWAElqgbue/7WEvg8S26xpl
5HGAU6A5bA16xRiR716SxSM35PcPgdnDspTwUOwiagsrSydF1E53UptQsdYF28xJEnfg+YxSp7GJ
X4zOhEKaYFiEkORDPgmHDdlYqaWurGS93k/McWARMjWntn0YKgfVXj4M3zKGmp/cBwVVQCUm5mPp
3wUq4ZomDJL6r42UAxVbj6qvGI9SdQWF55ocYbUiqUA1rzQ5y56aNuj6afo1zqUNZfFuP0YRCqD2
sDIKEiWSozwHkVzt2/Fb1phf+l5CjAQUYScVw2Nj+ccm8JAJpKImk4Jlbkh3I24q1MQj49cXkGzZ
8CAxNOkuy0CCcIz+JS4oXMx2egXLRyJyrfW1ZxoysGlQiwCwOh2MiVSJnqfk5Ezjiu3qtM41JGbt
GCJNO0ngOgDpcHehynG57X7AHA5jS85eD74AKNIIdx+57frFYHnTvoMpieavvYFpRo1vImPwULL/
bqb8YhziaY9awLSPUnymnGRCW0S8pd2o1qaFCFUa/la3nYNv406I2NZFoDgVc2d2X9kpWo8Vvgeh
p7Jy9GR3AysoF3GkbFpNPS8M+Ry9VzfrVdzFGvU8UiFCxekdXZxlV48pRPGR62p9diMGmeVSQi4J
+u9hskko1bByIVM+t1X4pZ9SDSA7ezaU5NzCDxTX7cU0YkbpDedskwY4/8GXPq/vsjq+KePwgAXl
c9UPh1CldNNWv9mt+aTv0XN8jDunIYeUP6uJ/0VtoCypfUr4QwF8RH0Eu4zzrjVZ19u7oaWOrmoP
XSm2KXrgRvLE0gcYBnEZriL+JdIYM5k2fMoUojVVOOkTcd+4N+R2RIOREoOOEjFKtZQ0hRDAcFWx
Ke5gQu4LUgdCYaUV0iamSrmT0eb3JjshKpqww475ofHuOSD3kC+lEEEyIRS3nw9Zj3C/HMYX7LvR
jpPoslPLNJb0xgaQBh0POUbROkwrc1FW+W0UNyT52avMv+58NvcVDFkVNxw99tma3wYbT0FnC0eb
dD+f2XqrAfOYFDoFDjw/59ZUkeYz0um7mqcKrLNgh3AYcvGgP32X3Xu2t8kEoCFH8UvUebcETFu0
vSj8ygxqQv07h6TbZjQdQdY2tuHA6pZBIF1QQocTAfgO/AwC1w5LLQbBbpbrJGHRkHMnWNeROZPQ
LFgZKvnosd/NGGYTiRpDkqA+RCkbv8UFpkjrqWofidrYHsl4B5nTuYkDRsQTGvPmCmV+ZenRPFUT
vXQ6gJyo7Rq6iGRJxQU0KhqJBQY8/kQWSWeLubcIL3F0YyDinbgqzZdYLOsC+puDRA8WVWFCHtGp
NbJzXYHZQMg9dby3ElJklnbNjmoe2x3Ex4Wedqco48rBlY7oxSahC8wF5fu2lJMnnIbY16JTtpCT
6EftIYo4oEfbJDtz4Poi7MVlSVv2PnQ3VZYxVm3k60i1wdjgCkKmu5QQrlw4OaurGSgZfvPUOGC1
h1AvKpCDP61bVAK7RplcxXQC11S/eBB3WJ7ZwkVh8c1uvBujyhC01K1lpcVbK2m/peZInXin7jDJ
I1kfHhNMUXFQVKFV4iYfmFSEWeCpaKnlRFCix1A0aLqlwDHNCauOYN0poAcoaRUwnQYKsMdw6csY
i88/JQk4+AWZnOwGgzHeClixzxF79/rhqrFIT5kgAlk/HgrFZ7/eAVSYUf3g2cUGsgKBqJzfK1A0
Sc+hmRLF/aHCHoN6PVbtvtJXucamCcw9c9PKQkxT4kuZUvNl6PCVObQKg3v+eQJmmjBAvcT0oqeG
H2LVTdm9KrOURSCDvZFf4juUYW079cJE6XrSB7gsU8HwiLULSbOhuQGchCW7aduxryXBLh9Qy1w2
tIoVgWKQjv8atuGVhEvFqdfFQ0DpoIxW9sDupB8w5lLkl2li/xB0JyAkrug8E/wnuhd8GoEvIiVx
m0QY/kEgoUpYEoZ79c42KDjgo7RAhNQCiYHGf1VVJKALUSVFpTRA0nMoyReZfhN0cP6EQdPcpGGE
vCfCAwKoHH3GKLUFwgDQuc1j5NfTnI1PFxytVOC4Eg4JZo32BB181TfYMQzDRUTuHQoqsVwa6iTt
5UTFrWtqSMIp50kBsRywYWGwUFBbJBa3ht91BrczwDiQ7X6HaA/eAiA8kplmqxzWCLW7qXDkilYq
4h9o8erhVmnQZEnGGNgoNXZt06MUM0ZPvg4Ko0jHTgGUqKJ8n6T6tWdDPwK+ZzkOrEPZK8GKnDj6
xB0luinmvRhANFvHuwnqOtwE3sSgJRdG+JW1OYK8UR6vk55IYXKGnRKOu0oyHvGgeiEqoPIk8/aN
H3/v/bjbIWwawaaeXlIZcVI6sBEArElO/BT2FFBXHuFxxofE4GZQ9a76wtqkGuicjNjvcjJCBDOR
VRcdD/yCSvP4MOdkEil6AV7hZ+7t2zBRL7BAu6LeQF2xgaqTtFlZlL1TYRMv5j426ZQdwoCDw4Cc
YdhV6gqW61Vd60QCefwiT8y0bXWuMVViuJGqrjdSggaf6aBC73MB7OUUfqBKId/QJS6CbeBqUrEb
Y2jBcsBP5+T1D6pBzgWK68XHpqSksfMf5JRBPZhUdgkLCKerBY7GLpiq7Z3pGYE7Mp65wvq5xBhz
iXzpwSBrTFSiKdtIByB1KNxHgp95JZgU8AdSbanf4b7mFN6qD69jc/hWld2eJdb1kPcl4Bf2zSiz
ghjCSmKXOBDmoGftbdRGuvQhb+ThLi+3laziEJ5D3ek3foE0KJmCh1BvrmQUsXMQKUWNfHyqoMtY
hB0ocgf8HvdmgxVKi9S025tfKyUh0ZGMdyYqr0pqfets6UfV5Jg6KJIOD3Zal9rOVNgWhlEIFGVo
y4r4plCjh4JSXEgTwxOEc2lRo1zcackxThXimkyBsCAKgjqzFhV5W6NRb8sqWyJffyGXGAWOIUaX
uFckaXicnMhceEm1dSrZP5S5+V1pk0d82I9pCC/dEcoNUUJ/tIQwgwwrXgmNR8Wb/HVfY3Xk6OUG
yBYZ0gkHDSExrzdtx044zg8D9gt7s7kKdfBMZFC345SOK9XQnr1JLW1sVkrsiRW+qkeWfz8ffLls
IQj/fn/mNyP2sZfq3D5UpVJtNMm/rvgGeyVNxqWlM4d0gzQeanQEmEtKF9UdANFJlve4AYyIeUBy
3s/3nQCGsEZlXQxRHXRRy44eCVmkAzJydRbqNXByglD1V1kvw0HFo3WUNGXfxDH1FayYyr4wfHU/
n80HRL7ImLJ2r5JmVPfzwWuTgBgXgkwTxNrpsfmJKQiPYP7Dyo/ACasc8TZfu/FbDZ6x6yNSlTLy
YmHRByyyzTzyk0CmhMa1ILXbOPkIgm/Oqr2YVaReD4ZDZb+mt9h3Y+KNCne1n4Hg/09K+CdSggkM
8gYzd7813/7Hc9aEzXjxLYXO8ECVHin8P5ASTn/zi5SgyPoZFSWCXkCOmvQ/GepfpARFUXjKIkev
wTGgOuSPnARNNx3+yTqJJ9JONbx7QVeQz7CAtujDtkZ+xFbU/4SU8C7PRN7cEGkmKPQqPHxH4yu8
RfcV0Nu4csr+Qisf2SVb0FyQw8oGSI9UaPxDUkt7R4H4l08Tz7/JJZS+JhdDz6d551BJUT28z8GL
6c1XhDYVQlcPeXzwz7VNfhtiavzIAHj2N+FOX4ONIBxsL4MjbLPj4Fo7hni+BO2YpFWTr/LDmx/x
T3gFkEKcP+bCZJv8J7+bSiLMIe8+58refFmSrhS6JLpybtUAOwVixvtMHJxeYycPK5742w+oQWlA
vbTs1hL6ylI6duw7RVzeKD1IgDiLfGJGtFl1N1AJmEo9w+2yDWOsODh0yhThsyk/lUU2EOP35JpR
vVmmEdzu+bEM652FgncqsDfK4nGIcrVHkcN6stnhNyIAnA/2rHWZTV3Eak46W0tsFDhRtGCKMuKc
6J37HWzt/XyX8OJLZpf9OvZVFOsN4FYKrcOlJrCG10Pr5/AfrchcY2J8Aeuh3M+HtKL2julw+/pQ
peASt5gsYm8ayXGhrhZ7TB+KPeo4kMnatiAlMrCBD8VHGlavbrOyEIm5fM+kh1GQOR/nB2QkDveT
TlQRJMqI/UblbTQgUVzFyr3e6cVeisgOzGeOOJvv1tUROxp1Z9QjAtfIXOCzF1jlfj6U4kwZpMLt
5RBXIBH5ejKQhJUhGfvmfk49N8lG7wHixLYpZXWDMmOzTwVgMQlkImw8QhEeamZwhRwuTAQ7/GrL
GNT6IFXoU5croLZ6Pz80H17vKmX0aMA5Xkgl9If5cg3RCFEjrCnmK59/FbvyjxbMu83rVc5nXocQ
PqlYGkG244KKy+jm9QrVWMKccr5vNT1Ap6y1P4sAxqNX1tXeHgo66evFz2cKbL8tw2E1SrhDSjLG
kPMZ5kpopunTzh6ovHQs435+Lgk9f1cXGooQFBWaEqHzELblPsgSPtohVl9jTHV/uqvZ+EWOG1X0
BKhWxX4+m3uHCits2wsGn3h8fohf3IbXTJ8HX6WJShVF3ZI0JPuqADDOrjtrOfiStccTDztDo4ld
KSjJ7Wjt0O97eDAQ1rMRRwWhlzQ44bAPFVIUPaFonGfT1hKfNXfbTnzn09nUXiHWRtXca38tIpB1
BG/oxdRe2+vaq87nb5PPX+n3gyFQF0cI887PejXRWZhPBvIm9BAPHYb97PP56uJJqcwvP88/e0mi
F0Qd9UhhO3phe3mkh1IiS72+kVXWxnTYUjp03fnZSZy9u5uJTInj1LgWRZ2BTR4G6ARMKh4p4g1N
BcfWImkfX99+PhNCyds2ofpLvAppVEbdMFKFotNefc3IH8VhPpsfGylrJZ6uQn0ZC+3U+cEJMIbE
tZOsTk+/eWUjP0udlO5IZ2b7WMBX89mgR0X1OJ+OvrBtm0/nQ2kb3wKWjFXtS9h2vT4x/3X5+uDr
u82vkWxKdZMMFv7c8q8Oq6beEyZJ6nUblP2uZJ1F8bjnF/bBcPmx09LZitqQfr40CzX/0/XOF61q
HXGFLx9Oz+rmxHwXINpGLkG0jBqoVJxX2kM+QkE2I+2IxcTKEG9yeu38qvm+UKE5vfN8d35ifuz0
dm/+JpPadDP2yUGpgFU1WVoPkRhkf/Y2r4+pPabKS7Vqflp1DrOX3EkguqndG2g3Jda3+R5QDX4A
or8iy2kiMMPdXihYz2evh/ePpQOLimlo4QY5g0OKLD8tIP4um4KXUVz8n/7t/Gevz+Tz373en8/e
f9Qfv5LfIrHo0AwjrBPisJec2Ww1A+FaoKysoUi2UiY/6h5SDQhAMKWKQy9WPUSohOQd3PJNJzIc
pY/QzoTAERZyFf55yCu5vY6S8nywDflai/Bw1sQ69HrAU+Ht3fmJLCyf0S8sVqP4HLnAkTiro4Gy
Q5Y5pIRT4Xyg4jVOYt6dEdv5oIoF+fXum8fEqodL+MB8lYhub3nyKtNp5KyvFRJyGOvUwi6GmGGt
OjommC3haNU80RzdTkKklSR2grgUQosZK62MRZgkdzf6pR7H8ekz0T7L9tY8gko9j11SrNbCxrwV
JxqaBw9zrKtLa5uFIaZUDTnKGSnu0rpnyyaWzhnNnw8wbWGsmT4G2mO+HvrR2xbdj7ltDE3Kcgj6
xbSrwRtEi8ytZIr1LrZqgLAp2vh1jbRGb7y0kVYeMDBZjIP9rayxFuwtf+vE9bgFdWuV3N/rpG5A
mHa12GENYnviWC3WJ13hXWP4W67nx0R30FQd4boBFb1FTQpn16vHXmEJqUtifoTBr0zFuW/Y646j
H1Mzf8ihy7JFwsvFwNGI9IW6V0TYNx8mangclHy2XTOSUc9t6uuwQ1CnW6xsu3U0pvuuL65DgVDm
aOC4hgRj1Musq0iviqXaDChbGb9p6s+q9Cc9+d8fQ6qrg8hEHf+Mos+HUw+YT0O4AqR0BMJN8o1o
Q7qwAmBIVPAxdw901F96Z2mpFDUi8rfroMRcNoOhUKMbs19W2bearXWJm/CwKWSjY0FNlZd6kJE8
FYvcfEBRh1XaQcB+vptpnbKZsODMcv0niPaXLMEmObalDrEMzlA4o2Q6oMCa4sBqn3IFCaOKX+bN
fQfABOuw+eHYIXM1P4flyaHDQ2rz+tD8itN7pG3Hlqw2G1QA/dxY1mIRKsUBMyQNaoA4bfWopWi6
ayBGtuyI5N6BEjW/tIi5jvlF89kg5uf57PWJ+XWnP0Fr62cSqfVqfsyiBGBj40FoFmQ9bHGQpww+
1nyfzo4MBHlrlz1bg9cTT1uSztNFdexGxdjND81PBj75sPkMSVZc8Uq+XtKikGPhqwgvwd5lrfFl
wJ1rTU9hSccQPam8ftObPj6cp8ea6tm3ETeYa/3nh4xUkVxZE6UJ4q9en3i9218W7HB16gNX3YAy
3QqrTjoAGnfWRrG7i2TjR+tGoxJmZdir/iF7Ru78HN4ZHAF1U7vmbXJB2HGNwLZDcs7t0mvAlGDY
NNGKE9U7lCbbc4xOruv+WAEuESVhMunvx+6+Vb+JBEIQbxJ7FatUad/r0aWCZXUNL+aQR5S4bHCj
iyirUnDjgImA3lh2zKKLcji2w3ESpDtSA4dG2tkOqhdXPog2NWHhLkazCn9iLOIw9kRefZ8d7SU2
Hn2xbH5Qmop83kuJnnFDiR/w8lMF3Mz13zTWzoiipTxejlS5xg8oRWNi67vBHTJs5XcFslK07NTb
Nlgh60jJFvaa0YKy+kZaI99Fhb8lo265Q3LAD9do4ZX6pQ1z6a6KvtTy9+RcXheLo7En+bGILhC4
ZYguw+W01/bGMnoaj7UbvVCeTnJj0a1yV/oCP6pGSuYJddOlvVN/KlfZqt/Fj1R53pcumZ4tLiPB
pbbttqiqL8IvFsmGhfmFoLNayDtSJ+fKtvgeElg2FwoyrsUqRh8xJKW3g6xuHqnRLNq1wg67caEW
eO53yFGXGcpr0y2FqPoqvpIu/OfxZ3BfvOTH8kgWH+rZKn3MjIVJmH3XZK5xod7Wj7r7jAbeYdc+
eTu+VbiZNhgkXjHmYDd/2Wuo8m0KhEH1lezDl2PJcgHkoC+lK7N8bCLs8657n0y9i9GLWW69NQRk
aIDCxHzhIDd5M6GnS3H5Tz2/gpA0fvVRSSPzprlYbQ6YcqKA0G4Hwlp0lPEAAxwYAMyRQ1tOyqpQ
YCNUT9XhaF05XFa2M5fZjTlgjLnC7GaniDTLgzZthf7EuGKGnOgcd8hte8dg61ypbnaOLNRTQ6Ly
Jx7y0SKtES/c+qFbDO54kyAy7KybYds4SDnvIqGfeQ0hOvumFQd5Wn+FJ4MecxbDOLnAO/1HIa0w
zVkFrKTif4im23frJzLKXU/m/wCjypIPHlthzAsvFWcR35fj8mDcdnAbD8q6cPMHVKtYB+toWdOT
jh6EK9f62uFNhOwvtHlXwrgcXYGDrm+7p/HWKY6qvpWP7L2ukiflGaM+kAn5u4NWzr77JtMry6OC
Q/UG14DYBVT3d/juIgobDMsRZRpSNMFCfcg2TeeC2Fr35vfuCtfkx3KHfjv4e78osiPDX+p2tuf2
Nwjzpd6i/Uk937PD8FFWVIR7uTsoa6rhdH3DN+Ttk56gf6mca3t4OzAFh5WTbnsygc/yOdX0P5Iv
JNaWBGm36qP/M76FeIV0JXUA5oKC24v4oXzA6/EKdMBfByvIMcXCvMi3CTo6j8lOv7gfr40baat9
iZ4pP6S6UEOk35VfyL2Y+2ENdZgy1HGDtMCmu1K3+kHewX2r7tXA7b4RHce72h0W+kp6REPfWqOP
tGhdjBJJyOGmjUkYf42MslsqLgqOMVM2AcRV95TukICB7QSErlMbd6QqfuM/6Moe6sFN7rlcer5C
IRlzQ6LffqEu1LW9za6cr7Hr3A8r05228VO6MVYSPgX2JdkuGeLekknT9fdQOXvX1JfI3x0Zbljc
X2iUPgCS0Q+PaK0hmbwCkuhRoVuo0Wa6QLLTHtbGZrj64W0hm+y9bbadGKgJRmxfmq2865l5qrXu
4HW8SLWl7CxUt7yhTXfNYaDQ11XzJYLzo79F6sZHpxRrI4b1F+cRn72RQnQoqBoEFEwJFxgnlhfW
1jOWkHvrDYntduOv4mW5ib6iT1bdEXtF0tLnHZ218UDOEPmyAir2EZmlXXn01unevEfrwt4gKrsd
4uWlRZLxUBbrYquxplCp51LIDxwJYTZaPWOtcHS+QYm5o5x9E3zPlKVxMSRkZl+XPzsrAXzmJVJj
2kg76tYBj/aybuGsrXkXr2Y3nvDW0UVs1PY9iZMaV07YqI9mZLO33uqCm6QVRetqIGD7TgQ385kv
ApL5rDe0JtueTnECk0Wm5BAjpr8JxWuSObr567/W4BAiZo3Ol9VQToJn6hK5oPpgW7jRYyiK9JID
Je33Q1TJ7V7SSKrMZ/MTsGKfYC6Z4Eg29D1S1Ht/Qso+jtVdDXJl9xJ6/iSX96dTbNGmRY2OOZx5
vdYR/GDDiWAiLnGIBe8Dyo9JxJKuYt4Fg4jm+x6lY3tLS9wxjsetiasmG60sBQq1gYrmsyYQQcHr
/QrQERNs+YDUUeIWSTUuVEEOkcXBCmGIzGevjylO10M7xjsRn9ZQofOjZEFRMCq2IECZUrhjpEi4
wl0iVCDvbQuFIIpDlF0UILfVilBmPjSxcVGOCOL2Al14PWDjRhT4+2NqH9BKnXw5o2yDiNrms6qw
mXJfH9RN6DdWiFOmKqJAU23RyZ707QwHNwL/m89MgQaHsSpvU5guiqncJLLmrW0HaKoYung5FiwT
XluUhwq2/VrXmI/b+6GEg4Jp4VoyBoeq3N8AJNnGH2Ck6IHBGJIPCwXHKp1AYjRMUnAfLQnX8Z02
sTNxB7Lgp7tyj7qCzVbJgTpj+bW8D9KhZ882KbdFZZdw0+kI5AGQG1YG/ANDe+tP4hevdOMhxTYU
jVXoo8tI4HUwrOAMwIxw7RwrBCRN3h5eH+s6edyp3hH7vHSP6AnmOXoLf3TUy1u5ri8soh7N8sxt
J4C4GaITlZlLo+uY9QScrNcCRTqBx69gsqp2T4ZhMbFKuY7g36Dts7E5EPvCpDLL79ABHcYISZN1
XmsPXW0rRG4cZIhumdy3qBbDWpxh1fkHng+vd21yrVwkgaHMnnz+eRUR2kujpRAYoaGyxPHMRorV
Bt4pBeh8OggM2SiwoEPVSaFWHlqaVqJBIE2QCRAlAjqL1Kjan+5THZGu/t9Kxv3KKopc2WpOlV21
z9V4/Vy3GND8VkErnv2Sh1lzm//XXvT3b/QrSfdP6T1NVkl5/aHmeP5S8zf+u/dIvpEDbH+SAdSM
M6rDHEc3bRJz3MixoTLp/3pass0zTddUJJkceb6Ry+MD3zTSXzXD31/hqT3//jV/dwWnLObu5//+
n6plirrZD7WCrpyZuBU7xq9GeN8K1GYbJNQQ0IIhLW7aZ2sFqOQf7gr6mSgRVG0FRwpxI3X8tiuI
hC9NbTgmJcviRrHV5+oKmmGLCrCPdQXrTJ8rxmycKf6sFVT5zDBMHf1E0PXP2Ar8gibp4I+1Ah1e
tSh4tk4/tcywf9sXHOcMTQH0BRwK7MTt1Pn++6eFH3mbNWJ6xnAie8tjYDfw77XBu3d4MzU6ZwZV
vZZskOl/d/FwaZgUqdufb59uNlA1vvi/d/nvFC3+cPloE0CrUGBqiBsj620rKIp5ZhoG7Avjkw4E
BfLvv9kJ/roV1DPGuoplCH1d3N5NijbSHEhAWlhRnFrp0/UFyxRMlg/NBpoNaweipazTouL2vivI
xhn6IrZmfrqrV6nb/ujl6/oZ8nWWA13p1Afe75GMM0sjbeegtjLfTh/43z8ZvuvFr3skBujpl/kx
/C/0Xn7fvf4nG0XkZFj9VahGpz7AG76dDtgo2rqsaSpVOKfb3Ok+USOoaOB8tBV09UyxVI0NANPr
28tnh2jCRqMBfu0Q6SOfa3OkQJP76DzAQBArvoYGynx7NxAcFZ0iBFJgu5z6yP+tXcFfDgSDL/7R
RrDOCIdMFEZ+DYT3k6HinJl0EsuRf+2jP1tP0P6EFvqfxo0MBHqAqZp/0RXYHLJNVlA5kX9tkj5b
K1DUdhqj//U5kbCR0nbFYNCf+vu7rmAxZyKAAsv10w0E2xb6Yh/bFThn0HiR2PltymNk/WFKNM5A
FdCmVH5F1Z+uEcTW9qONwNYI+N3Czus0Jb7bH1qW0GcT+8dfU+anawRFkYUu0Ie6gmqfIWQODVt7
1wdsVgQb1jhKYr/vGj7XsqgZ2ofhI425TlEd2Xb036/yDyPBPjMdBoou1InE7TT0PtHeSNOUj+NH
CBiamq3b9KjfrvJtK4AZaOwPERH8NVQ+3xZJB/L44FAgWNBsNLfQIvrTPZKi6ITNjmYRTM0f9Yl6
gQKq9eE1UT6jGoPeRMHIfHu3R7SdMz7GBKr7NSGe9mOfqBUAT0SU/6EJUdfOTNuAf/fbzuBdtCQA
ZbA15ozPCqvzI9kfXRY050yExOyET11B7L3fzgjEjGyOgNWdX/unE1rzifoCULj94b6gnsmWbqLO
8uerg6OBM8qySa3Vad78fPCBqagf3i3a7ATwrWb6//PVwWbeBFYFuDx1llOzf6a+IED/D84LYqeg
WhB3hXzoH4aCwVCgaXTK5ubb5xsKDpu4j14+5X/kDVA0eDcfOgrIAlok6m+Q+ie8fOCtD14+Ys2U
RZJCe9PH33YC0zlToVfoTBeftBOoMtv5D7aCQJPFIDDerQaWeWbJbKMxuD5d/am3faIZQDPRuPj4
1YOioozKlc43mvNtH7Bl0CPNQvj61y7607WCquiU7X5wfyRoBY6o3f2FFL5DThz9DOVysliidviT
BYymaX80q0SQYGrIkWqg6afbu07gABwJzXXns4bNqkJp4wc7gSYU6kGQfo8E3k0IhApQDZhy1F9p
p0+3MaIVPjwUmA41k5rN3/gE/5JqB0Kh8F5ETKeu8ulaAexA+ei0yIjQceTExeAvaBeyfEZgxpzx
C635RMuCqlj2KYr9AJQMTgiMrDhkkufbuw2SIjMYdHqbKSQYPteMqGrIjnx0LuD3V1n38J/9i+s3
zxREIwDZPh14xvULUfiPAQbAJlycsP04XT8N+nZbYLFiMFGq8i9UyfmMvcD8aJAoskoadmeK2GT+
4fINCHqwOWzhQiJup/b+TJMAs9dHLx8yJnya/8PctS21DQPRX8knQJxC+sJMB2Ya2kI7vdDhUdgC
a+JYjJQU0q/vkVYGr22mkM2DAy+5HcuKtCudPbtCKRUwUM1dsl4AdzZ/Nzs8xjY5Psa3OJohJCic
CmCNsmmGDMKDZyag3QtRh3iMveL0aHSuEIUypuLFIRSIINJh6LBEjA8+F2AgQLQHpWZjC0bnEGZw
1cJRgEpBMygJsEtIfFHHISKydHwAenU+5l5IOuHdlwXBIsxxlgWK4tKju08Cn0SllNKyidYhY7KL
M9Dg0rGQwS3MEUuGcmFwRkRNLuJOKaY9otsPa2PpVMhw+8iGxvromRJoG0RQBiHyiPtPBmF8ZhHb
OOIxdp8KMAjz95DdJNfXEyEi0o7TZuaBX6YxQluSMY2FgTPi3qy7QT02aA3w17GH0JocwffijJjk
Nd4gNHhFHz1lvqDOSlXEnBej/VBqzEsfaHI9+u+nPI+YzAHVNvtgSIGha5OaMTw/YfKumIvSerPJ
TYnXSV9PN9i/NLtWc1fNiwujnXJ5uY1vbFMzqXLeh0rdqJVqK84xOfGbPLekd1rg0wbhP8B+2cEN
xLMY15m/tubAMWdEDrxUtVe+aWL4GUlrKEU+VZW5ta42rNUk4RNj4wBApwrbbjUppeXIda3ztck3
awYe5WZS8DNdqQfldBuZpFxi5HSo5cTeTk5ttVnd8G4nrZT0Ksicd6Zgv2fSH0mRP2rr7niTk/5f
irxAjxvT7vHDDLxk88Jgkt6rpvp5oUo2AA9JfyJt8HlVmdoaPiNJ2iGGrgujOlaEhAJiZPvAhwVF
3qWwn/u2iYLZYmAAbPLlthkG0exRhFgK/cVuUASz280UfpViXyhTM+uBMMs+3MuFcttK1UW7O1Kw
UN5k71VebrzGadocPwr6xfgmL82d4tljlDYih4Yv8HbNRnaKn8mxUYcd//f3zDalwMw+0C2OF2H9
TdEOMTSOQe4M7sSgS5Ev9Y1TndVTyoaUQ/9R3G+lHDs58MNkoVb3vjTcrScZ2j7wP2nnNbNUibLe
B/iFfjQ5c2MpHrAP8GvrlmwIZtBHNC/s7nkvw+HZk1PlLDwln5xE44rbHi9wplCZswsf+EEp/NfS
8B4nwk0Mu6ywIuG7GoiWA4slhkaRt26CbiSGpMDfdF171OJXnW3ClCgHKfz30hZ6cu57vo2qDkjh
f4Sy6IMDMRFH+7lAfyCmmK0U/id6X3uv2ZIio7oUcuxHvqtMInUp7q+1KpsBHVZtkGSFmIUU9kq7
FTxbAxSRifARIxvsbDrDO6UtSKF/K/id+m7Np2aqoyAG1349uRpqPOmoxPjG5xbnxLCVW0byHDH2
yycjxKIwL/meIabpqVxKn39qyqAMfY2Ta+ETeaWVO/kHAAD//w==</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72133C9-E7A5-44EB-81BB-299EBEA4EC3D}">
          <cx:tx>
            <cx:txData>
              <cx:f>_xlchart.v1.8</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397C3141-DA8D-4840-9E81-2BF634A9DF52}">
          <cx:tx>
            <cx:txData>
              <cx:f>_xlchart.v5.12</cx:f>
              <cx:v>Sales</cx:v>
            </cx:txData>
          </cx:tx>
          <cx:dataId val="0"/>
          <cx:layoutPr>
            <cx:geography cultureLanguage="en-US" cultureRegion="IN" attribution="Powered by Bing">
              <cx:geoCache provider="{E9337A44-BEBE-4D9F-B70C-5C5E7DAFC167}">
                <cx:binary>1F1Zc9u4lv4rqTwP3QAIEOCt21PVXLRLdrwl8QtLsR3uBBdw/fVzJNmJzVY6nrqempK6S7Elgjw4
H85+AP/7vvvXffK4LT90aZJV/7rv/vwYKJX/648/qvvgMd1WZ2l4X8pKfldn9zL9Q37/Ht4//vFQ
btsw8/8gCNM/7oNtqR67j//9b7ib/yhX8n6rQpl9qh/L/vKxqhNV/cN3R7/6sH1Iw8wJK1WG9wr/
+dGWWfZ4r8L7Wn388JipUPXXff7458dXF3788Mf4dn979IcEqFP1A4yl+IxxhpmuM7R/4Y8fEpn5
T19rnJxxXRCBCXt+6GabwsA3UrOnZfvwUD5WFcxo/+9o8Cvy4bvrjx/uZZ2pHed8YOKfH2+yUD0+
fLhSW/VYffwQVtI+XGDL3RxurvaT/uM17//736MPgA2jT17AM+bZ7776GzrrsKp2/+d5+Myo/xwd
HbhPkOCCmU+v1+gI88xgBkGUkAN6xvOzDyC9kajjIL0aPAJpDSw/QZD+Srbftun2mUnvA5BhUGIg
8wCAPgLIOBMU6TpB5AeAB9E9APQGgo6D82PgCJi/VicJzG6tybp8T9ERZ7rBmUAUH5Ahr5ExyRnl
XDd0Jg7IHBGd31F0HJqfcxlhsz4/SWz+KuNtVm1B8b6X0dHpGTBdIB0/6TXxd2x0EzMG8O1fI9vz
FoqOY/Nz5Aibvy5PEpvbsPTDLHxPjcbPGCYmEiY9qtG4ODNMbhBKnuQKHIaXGu0tFB3H5ufIETa3
f50kNhePWVb1SbN9V3woAtkxDJCepxfw/5XDxs+ELoTJOTroNZCtl/i8larjGL0ePcLp4jRx+qsM
B5ltn9n0Dk4BPSOmTsBppgcI+GuIMMZn4DQwE3y3PYgA4UuI3kDQcXR+DBwB89fdSQrQlaxV8MHZ
xlK9IzqUnlHdwJRxfhwdhM6IjqiJDfoal7fScxyc16NHCF05J4mQvU3C77J8VwWn8zPCKGg4/ORS
g3S8VHAYQ9CDOeEmYLR/vUbpbTQdx+jl2BFC9l+niZBMZLl9kM88egftJs7Ad2MMgs6DBRrjg9gZ
o1yAa/380OeMwe9J+QUsPyYxBuU0POr7f0xnvPSqX135v0zl6OYZQzrjiEEo81JiTPMMYaET8KYP
AjMCZpRe+TU9x9EZDX81hdPI3Twn2T7I7x9smdTpt3f1qEFgEMSanD3lAEbuAOcAj0GE4E/R0Cja
+d9Sdxyl43cZyZNjn6SScx6TbbstH5/1zTsoORAZyLsZRH/OvL0WKc7OqCEMquOn7MEYszdQ9Auc
fowcY+OeJDYTUPrhwzv6b0ScMZNBjKqbrzERkNERXKdE6AfDNFJzb6DkOCQ/Bo4QmZxmru3ztgqg
cqFk9n7yQvkZxRiMj/iFU03QGWMG/ZGOA6fhZcjzNpqOw/Ny7Aihz6fptC2BNfV93D/z6B30GWR1
CNcJKK2R0LAzIiBXQKlx8A1GMc9bSDkOy8+RI1CWX09SkU0fJeTa3lGRQXEHBGJn94/7BUI/o5Tq
nKKnXM9In72BoOPI/Bg4AmZ6mtIyf9gG7xjfQH5AFybihOKDRIwkBmMKRTdTB5mBksJLJfZbQo7D
8TRsBMb8NDMC8+wh3L5rMs08g0yACdH+AQ1zbPUNUGBYIMN8KmCPFNgbCPoFLM8zGQOzOUn1NU+S
MJNh9bxk/3ObAploDEJCIRVwVFCgOI2p2BXYfvrQr8TlDRT9ApofI8fYnKZHNpftO9oVSs4Qpwbj
9HgFx9QhT4CQgdHT96PK5++o+QUm+zmM8ThNi7J5/FZuq/g9MYE2G8Kxzvkh44/G1WjzTGCwObuq
6P41iiffQtFxXH6OHGGzOc14cvnetWgBUSMFzoMTvH/h1w6yCX0EAtJnkFk7aDnI3rzUYr+n5zgu
z+NGqCyvTtK6XAbQifVhXiXb7OGZP+9gYaBORgQxn1s0zJErxkGqsADbD7W0/WvkIb+VquMIvR49
wulyfpI4nQfhe7rKCKJ+xnRqPskO8P9l4hkyMlCFBgeAPLnS4Lu9lJ3fUXMcl8OoER7ns5PEYyXr
sHpnhxmdmWBLkGAjNEwMnQNYQF36yV8becpvouU4JC+GjnBZnagHIMv/i9IzZMmooSOB9YO+GsUy
gBqklXetA8flZfNGqo6D9Hr0CKfNaYab622YPT4rlXcwOOxMh9IzZS+M/UuFZphnBEPvAPjXBwBH
IvRbco4j8zRsBMn6NB20a2h7gmbvx3eERWfQRQu+MWQvD2wf+QHCANigvkmfu3BHiZk3kXQcmhdD
R/Bcn2YeYL0t+/f10nSob+6Sy2ykzbgB1h9aCXXzSVhG3tlbKDkOys+RI0zWp6nFbh/LVGbqHfUY
hRQAI/DfyAeA7RyGQQzTEE8WiD0/9NCj8QZKjkPyY+AIkdvrk/TL1tuq2t4HdfWoVPXMonewL+QM
Opd0qIQB318aFohkDARZGdiG80PDvfSU30zPcXRGw0cYrU/TR1uH90Hob9+zigl96Zxyk4vjqX/B
YDMUglz0LiO9e40yZ2+h6BcA/ZjLGJvTjDPX4c4JeN++zZ2RNzHVn1Nk40QNPcMmlP7Be34W2OdN
UG+g5Vew/Bg6xuVErT+YmXctz0Dhf6e0sAllyv1rZHAwgm5NCt0ahj72lX9Pyi9AeR44huQ0Tc3m
sf2weCyrx/552b6DnYHSjA4VM6Yf3/zEoYQJmwph7+pBj5kjbN5G03F4Xo4dIbRZnKQzsHlstu/Z
wQSNmjr0woAye2pUGmkyjA2oMDN91+X0nJJ+6Qz8np5fIXOYxxiV2xNFpf0w26Y5NDO9Z+cf1c8M
wQwMacujCm2Xc4YqDuyQempPH1mb3fJ/E1m/wujV8DFUp5nl3PFk/diF9++Ye4Y9hLAFTeeYPlXU
/mZ4jDOMIMyBbNuzYj34A2+j5tfwPM9kjM36ZMXoqyzjZx69g/EhZxDzE2iNHTc6MyjnIEQFuAv7
16iUtgPmd6T8GpbDyDEoX08TlH2i196WEpo2tu8HDSTSwKzonEEU84zAqzAUWjYEo5hDvXP/Giu3
N9P1C5xG48do2SeJ1vVj9667ozEUAXRBBX5y3kbuAWzn0OFEAShYP/UNQjb0pXvwW3KOY/M0bATJ
9ZeThOQ8TqAp8F1PegDRETqUb57cAjRGBTpswdwg9LytELKhL1F5C0XHgfk5coTN+fI0sSkf/Xft
PdfB3gjYjaE/tTAD518qNbzvPQdp0keOwPlvCfkFIE/jxnBcniQch32p/we2BmBBkPsnz2ps5KCJ
3UZ26G2G3dAHWzRKpr2druMojceP0Lo6TVtzo7bBs2L5z121XSRKdA7G/mdz0yvR2e1U59AyQIwR
Or+j4zgmh1EjJG5OM2/z+bFSH36eWXHQ9e8ACZyvQQlspIHK2TEXDcTGgLAH4pon7wDE6qWdeTNZ
xxEaDR9B9fk0UwWfw+peZlX4vqUCA0poTIeTnw6v10YHmp9huw1kcMzjm9HeRNIvIPo5mzE885O0
QJ97CSfd+c/r+D+XIeiABkygzvmL84Wg0xZ2o2FKwZd7Bu+VDP2eoF9A8zxwDMz/Uxj66/PufpwJ
6GzV1t0fJvjiyLt//nY/dzjlcDT0SQ0dhe/A3fnDnx9BIsA/+3FG4e4er/TXyyMYxqMet5X686O2
24GDdYFhvzTswGVw2MDHDy1o491XBNJCUEiFGh206ezU6McP2S7ohJMOoS0eut+gdocInE5AECjO
anfCyJ8fYScWHIAIXcACCQHm0MQ/TnK8kEkP3uoPhjz9/iGr0wsZZqr68yOB+eSHy/YTBFtqYGgT
EgYUC2E7KoVab36/vYQlDlfj/1KDLvOirrtN1uqmiyWa5Kqjqwbl3dTPg+ZG0i6b1zQUThEy4Wgl
Ky2swnwaevVV48n0OkXJvZ/KVdOZwcTTs01oBE4ROBEj2XmKTG3h0f4u1EQ+DcqkmXcmnVVmftMK
0Z1nUd+dm0oYkxdAHJkYg6rAeGLQYkNgKzuFLA6I1+uJ0azPYzOom41P9HTampFNFL0faMlmgfKz
leQ8cHBaR9Os1Dy7riuxKtsOb/KAPqpgyJdm15xLI+/WBCfZTK81NRGkMdZlnLuoLesLHgbUNmkb
z3DnN1YpvGTtCe+hidtwhrrsUvIaX/NUljYmVeN6Ud4sQ5GpqYGy70oG7bI0BLF6qlwtK9q532TR
Uq/baBmrqrY7XvFp38e+a3TYW+pBe+FpmnAqr9Fv6s4UFlS6gmXgskzz51kvtCtjyPVZRvvG9v0y
/A1PDVirf+OpwaGxCYwFR4KgEU9DHgjD7NXGH3o1aeognJgNrV1fcf+68ZHN8qFfaAMFYkMtnGZ5
dKdk+yCoX01DsyDLSuWTxIvRedPU+kxJVbuZ0RCriKZlV7KryEjiS+yXFjCa3MAOhMIqPfbFT1Sz
aBKjtZq8yZZ+h1yfiiGz2miwshC11zFsiLQCI7rqkiAzrCT2w2kS5NjiJJUb2uFgWjCvdEDosKVJ
kZw3zHNQ3ajIKTD3rZ60+FrnwEtzuBCBkd72PnManraOYnmwjrE875t6wfMwtsN+ULOAsMs4FMMs
ClR6S9SmYHWx0vXkKkyNdvHzrTHDbtH3UQhu/g9lc2SN478LL6c64rDKDZBh2DH7Gg/ea36r5Um1
ydi32B/kUsSlDqyLtFkZ1J4VeSRcNpQZ666h4TQuA9fwMrcgwVIVZbQgGdvUiqJVqDJXD7SpqRyz
KBB4Vv9EpzFaNhxzSNKBGwhHFe3edsvqhY5hqPNpXvnZBhGtWkQxW2dGylwWtKFT94b5m8cR0Juv
lunueSYi0PgooDYC3unr5+Ww/oeiDOTGqTQcnGv4sVBxb2kaYS4uMd30Ks7cUB/MqwIEykK0cgyz
lksTKcuvKbrkl3pv+rdKR+kctTqoM/4tKmorUaF2K4OksbzSy6fSQ5lbmT1fyyEtJznhg1Uhz4Ds
+z/yb0fwSyUN3INDORmhu4bPnTV5PSE4GjIM/CwNN4zqdzwJgiUPYPF3ApegrvzC9o0YuXCoR+NW
Ta6tdNBEy3KoySQyisswJL7ToMBVGAbpPWjDKscX+7eYmo84U3yuhyCCPR5ip0WDv+yGTNlVUE5I
XYJmxzA7ng3tpK0prKqiXRSiTO0wbfBi0HS8QGFBJ1XJkw3iXmF5Q8Q/m6kM7CBY9NgLNjiqObZU
ImonVbZvDhWogLya+HkrLI/F3VprExsrE7kZJt0C81y3tar+rioUbLQSKdsDg+rUYYhXQnjYyvt4
mPlGUi09mbVWTlUGfRD/xHf294UEx2qAeYRkDYFDUehO/l4sXGTULGPM09a9sJXXEQtrrP0kWPml
DTRQvE1E7LYUrUOC/iHGInrUU+yQCLafFTHHdhlT4zzQIjSPW62ZKsK9y6jXOivcXdtUdqdr/UNd
xxsa6/OOGNFdJEVvpaIPzuOg7y+KJI2tkiWgiTKDbin2uGXml7QQzEnKynT7ZuA2KfqLKE/b1RAP
tcOoqc39DF+1JKaTnhR0FgyisYcCZTONoWKS0Y7OwsxwNS1rZ90QFi41smTjM2U1Xvm1ibv8PNHz
8pbyTyWpus+iYmqNsPvPDIY88N+W9q4ZVue7bBicQMc4ODovWWyUIkRloPS1Sr3QLnCCl6ao8RJV
HSosP8TTZDDEbP/F/q0TnqfZ2u6aUtP6YvJzDPa0+3zIyxcfvbiE8QgX1v7mP+/WVGlkN7zPncN9
9197SQSPeHHlYGianYWCOrBSdGs/XGvLdK6RZPJi4P6LwyP3BAYp8iYmpbeHz/Q9BT8f3psxgOHx
Gs2rQDlH5/Tz6qf74ofUF/3iQMOOC/ufXhC7Y+GBpv03h4fWeXoeYQeXTT1lSqCl3F22v8CjpdAO
nN9/s3/r9+zf/0hBZONiE4CNn+IGD65X+StN95YhZAVmzAllVa8bDKqvMTvdjbTcm6imru0W/Njb
hg3fh0TFk17d9Fr7vZEUz+tYX0V0+I46ZThNH16rONgmnRqcIO6+5SliTlQ3kd1yEdtdt6xNlN94
Nd9EFYmtpDL86VBmn0kI7qpkwzqrkRuW2J/WWboEg59bNU6aSZRprk483Qo8aVi5KjPLL8BNiD2y
IaSVdt99ajUw534ZWWFCLNUatdN6YWgPytOsmFPLFzSZEK+UlkDdVZuBGq0buEcouLRR9Aje2WAX
2qC7abigGberlhifK0E2RvhQRM2miXm0DnVtDrCpSWyUF7gh57Vv9m4ctdxCKsvt1FC9w2ttmoIY
OJkpwinR5WWg12CQjGYC4ntHkzuRltJhfZ5bYSNspld0WtAgtyMaW400TaAqj+Bmws61srTiOF/J
uDDcKgxMy6T4y9ANmiX0Razzje9XwVJTKLUS2buwL7qelUbpVllJVqzwC/g4/hJ7yAqqJrZx0j1E
LL8itKwdaZDLyC/XZqGEM5jp5eBTYHCVTwuzCqZJs9Ay79ozc8/xu9CWqHWzurnnXeeUSRZPFU6U
28lCP9fpXaxy25O5PlV9rtmB3lmiKu1OM7Kp8A28lAg0I3bAXobzMp9phbEsA8NYgMVexrVWOnWQ
hJNIlA6LMfCBA3pRdx8WyWXKM21NBGhJSfVZzruJjzU073lROVoHCywTZWt7apXWsrayhs27wM8t
OthwlK2a4YiBeQ+KVcH6qdE33rwuogi0egacVkNv4S4iFqkC3xnqCLybFFRxzG9wkUhrIH5mqdBK
k660NVLVLh8kB+ajzi4bMi+5Rqy01Xp7IN133saLpLulLHowZD2RXdm4jEaXmS/LlWB8IVHc27It
xKRoazcizTedB6tEY4mthZcK7LzVxHiVFfFVgywR5ZUT0iy2cNsTiyYzT8NLlbDbLgqK8zandh7U
JUDWXJSFUToKIr0ByatAz4ldS8Nw/TLfaIzUrozCxgor3K65b06agvoL08NuE2XXepNPkQh9p5J5
adWISkeFSWH1XcYsRUG1RkPyMNBGWCRXrdspe8iRb+cZZ+B1N5s6VbFFW7Ty9cHKSy2Zot7YQC9Y
OTG4aWEREMuMhb9ocT/JIv6t0fxzUFjJQlTxbV9rMUR2eT/LiL7ovT5zWYwWqU+YTXkCQmr4n6j0
OhCtyA28bWpoytHB2Zj4nZhAtK4WqM8nwvD7TXPNo+RcbwMXgUK0+jbz7GEQsVWJunVZF23qihI7
rWlpRay6LhqIB/GAVxqXrdVxEOUuy2cD+JeWYcobcLYmUWTetIYfTbJErjCq0rkixVdYQ4WlZ0LM
9DgtLJbmvlW0AwYDzb5qAvjXsSZ28zwmEypDz0rrBFldvBKGLF2epNiSNb0i4KFaYLazWYNIaBOt
0JzIFI9tVUgbKMwcLeRLCIe+sSS15Y7TITMGlwrtVgt10H6G/7nhdAqhWGfngzJtOkxZGK27QrR2
43MECjJxIhlAoNT3dMky0JMJREVDRKNPiQjdhvTVRYUiJyrpvC6jEADQy6lh5LGTe3Vseco0J0NT
WZ2KpF2r+C5umtYCRlaGEduJ+hxU8byLa2GVnA5W2cWlY9Zq07MLWWhk3nlVZUW5Ubnt0GEnMD6p
gQhX7yFoVKm5LPu8tuBIDrtHSW91CdKnFNcWLwpt2Zy3jSDLNLe5qdhViJKpD/rQDsrYt6mXDhYp
06vMS8ADVbS2IS6aeYmXTTG7q81mRWovtuJMv2ZErLgHCA8qmIsmEHbvmbFThcMVKbiEyXWFTSTu
Jo2+BQFrpkkd3sSgOO2+rIgVk2IagFc9xGFm5y3FThf70zSJrM5EmdOXdW6VEfxa8vy2iNGllcvh
a2amFotlaGVmhG1NN76URbcJQHXm6TCtPVJPOM8nhaSBXadMWGGQxJM2bj2Lhtq0i6rU8rSuh9yQ
yFwUmvNWx+BB6/oV1pIAEjgSNADRAqeX6rrWdA08G61wUq3gE1OZS+XlbAqJiQsedVdRM8ykDNao
8R7rLH7EdRVYuOlmbBhSG+PuC8pwZuEAgdzRtrDCPGBW1NXrQvmlQ9taQmw12Ipln40yByUNi9xq
WOMYJURNASvmQbqqzHICCibMdXrfhuas7z38hTCtceHYwnbZ+Ka2ySqJ7P0V+7f9r/GQ+efICLql
x4bG3Q/bjcfAmHvhw7ObYdAuVVd3s7xJ+NSP/eg6VOj7/h5V26812dSfC7CnE5oismhNrp33WpLZ
w+4emfjUpIn6ZkRx6EiGg02nZLVKat1zdLPUvjZp6e7vxYe0tzjY8E9E6+QcQrF0WqetXEZBhqyB
J1uu5eUDSfHSgD+o8kWjOHMF0eQK0i7tWkNB55ioTu80w5/sLwXWJ1Yd+5AeCZoeorc2ngfDUH4q
KSzdw92addRXyT3hWmsn0C5zjjKhFiLQmgmGVMuNl5tf2O65qI7XjceDL32NKrdDfrBqa8XWfgwm
I6dmfzf4idtio3joeCGtvi7qK3B5lh1EzW7vNeasaTD+hGqPWvvLEP2s05x+6ysN2XqYlee93+EF
q1QxaVEZ3nIibvdXsoFuojQgn2tfdG7IO7pMtcrfBE6s0czBZqPdZal0ZMHKB+GHpYUMPboyy1Kb
kr4nM64M7RMtCLb2c6EBiAzKqm+dNKldDiI4r7k0F0bvxZMGlQoieHG9ZxBOigswV8XnhFW6C3LQ
Lou4KDeMt5EjESm3Unb2/tLcCGuLSsku89hLZoakzSyrw+Iy0RUgu2OiCd6uCIS31Vho2gJrdGPq
RrzUtERzCyHZrWcGV/tL/dq/bKNd2qBAwi1zJpcprLtNqacauGo13arEfGKk0ForG7LmEntDNRN+
kM9wq9ClJ5vm8OC2Se28FqZV+3APVqWGU+M+X1WooBvVd70doFTet/SzNiRk23gBcoqmRCs4tVZt
CGQHDxdk2rLUafItgr+t42ha6a0aTQs2PdBoe72e3ZsS4ssWf0uNIHcobeW6p62+biQOnP0jUrtr
YMHB0S2Rkwg1rD2DV+u2NlKniHr+TbTWgZSyhuyq4uZawB8PWuO8rpxUCrDJlZ6svGa2vwpcPmYr
eNZGdpq+2l+AzEhse+1yT4/hVcjO+hBt4oSqlVkx3WmHodo2DeT9dnNOg6GxpTS9TZ/jaIUKbjqZ
YuKOA1j7KyAPUdpCpMU5KE+2DHoSuUr26q7qqsOsmdmmNgSd+DyBcHqpTJ67AWi8rwGsyv09Kjh3
zQYGBRe+YOky3ammXXD/1QglXAp0DArgIaZXXcS+LhZDgojb0yT4mvX1ZD8XTxfMItKYhZEWQmxQ
DIsmzEwXFlP/JerodH8fpTFsFdyIP7G+LBY+2NyJYWjRl8bP5vv7BB2kEoKo7D5VRPMXvRiKCYtA
vMA9WOyviH1VWyGIxKehyOmcpKibRNKwa8LlrcS+zbqh24YiNh2G+nBZMEkuWYHuWy3utiA8CPIB
hncuAvD2UQApDb4bgEiygrwku0mI7s2QAYGNF5D2DlfL/UDCos5VkNdYgD1PXB0F1cQQ2c3+y1yK
ABKoubFpmVCbLmfp4a5RPFy2Laqvo7Iy5qxIqCvjsN8aLTg3hr9VXZlOahTIuZmg4oZAgm9PPjJU
a0NaS19nvted4yRk1p7MpunuFOPxVV3p+iKUInL3n2dBDkGkar/mvQTvJIvUrO0YuR04ne1JlHrv
O63f41WkQv2C+YE63NGIRQi+XiI+hZFBlk0Punp/S8MzHZLUwRfRKTzNtHKYItOIv6CQOvtbNl3Q
O2II8VJDpfdJ9VlomQYEaZqozIs8w8oqqgJf5FWorwbVavZ+7l0ezCHNM9zKjEF8hjs+iTpz+Joj
cO3rfriAMkdtGdSL3S4vySKMaHpVC+3rgSoCC80LZXuOQkbXQoO6wP6LKhg2sc+zm2Yw8rkyY4hx
uzreKmTtqa2HlrlFFbJ5kEjfksSDHDGRlwfuVHVml35egS73+IYFVXC4a4nrmxYSo1cct8mi05P2
AGCiLQkY+jvhF/VE1zNYMp00bkQZQngKAGtYw/Z+idV+653vl10P/W13JJoiEtx3DZhuH8fdAjp4
SlcHl0B5glsyT2pL1Uk+LyPjTsNRPkt1Vqxl4INrkunN1KCSr/PYYBPB+wE0YQNWtb40EZPziOvK
ahEEq5jiaYtoYJVmndjg+YnzSA2XvSrpWpqVi0RuTjOIYMHEfDP6WLsgIR1cvTWY3VQtdczO6B0o
v9xxkUN5BocYIjshb6Qw52HUdlbqFfqia8SszCAGDLnia65DVO3TmthmCIW3gTRXWkLvII0xSyLB
bmsS+DYhTTOrDUUmAQcZrVjeuUFT1otBxcXSK3h+ePNTElkc8kk70LIFFyGPYT3Bjx1j6aJuyLLs
imAqQi9d/Px8fN3+4v2bjtOnsV1Ng6mfDcv9sP0N9lcMTQnP2P/480NQ46YtOaNWTSMNYicay0Xc
+IlFc243WgXpAlH1a7iXtDtDS9wmzm4zTiH/EkIEFGhqmEqhbsPgSwoVLnCI08QpjSZfVDXNF8Xu
La4R+Lp5Az5/FrcL7FXtolUhMBdpDhMDswSwaJIYW65QP9dMrBayTJQ1UJm7TZ3UYAS6yBXNOae1
cbig6WO1gD/uoBbp7m3/U7xEkJya6R25ipPWZlVQLRR6lJoGEwrCXC72b71ZWAMzAwuqMWRitsoN
6rR3w6L5Ela+XPIQAgAvsSpetS5lxXnK9RX3y2q6Zw9IWeWSuI0sGZeeZWgQMERFc7OfHGRH80Wa
WinKQXO0clgo+i1WcFcNIpVJxsMb3ORw70pdoyjo7CqGAaotgVfQkzPYkcKrEEttsv9s/21WgYtu
6LkT1H3sZB0k6XlZWFnGHXAU/Fzp9p6wQI9MR+YQxckkhRkPkeYDaFNwx66rGD7WK+0iSL3GlaTZ
0Ch00hpCS27qLs7SaiFEXS3yXq8W0gfDKzPU2J5RewsvDmIHslfssD4Od2elkov9c9MQm3bUsdoK
qJpjL5pVUDKcDbjOXB9UFZRYUALBcl07BoOUQxQmmsUGrtlGE1V2o8pPNc3qKQqgkBrVSTclFV8Z
Wl+mVhhzz4IqNBREclObDGV7G9JwwmUhZtI3zQUEi1SxcBGgqFzAX30oF2XTQRKyCQ2biQ5b0a62
l+cS9G9E/oey81qWVOe29BMRAQgbcaIvgHRk5vKmVt0Q5bYwMggJEDz9GUlV76q9+z8d3TcKTEJa
SXOO8U3lsvNqEpWOrb7NWn9v44rnyTh0sNfIXTCJ/jDI6J6tiha+nd+mW490bz1SO+rX1gDnDBK/
M4u9qYNpZ7poPYqBvK1NGl0rdomSMX5wpKrPq88QH7Z9chpxk6uepylnOg32g3KQp7dhsGvjpi0a
rxkPVTwc9RjNNKv8KPenbjmE3pTuyOSNd06ztie6Tm8mHNezaQk7Cx30T+uiuqJZaHQNI0n2LXFY
vox1mMOEjPeVrEg5jR4pK2uydLGILWyF1BhTQ54uDjmAJhD3yRjuhYJATDtE1r1qMnd5ocFcPXQy
bXeEMbkLXbY+OQIqI56nL4cRmm1Xt03pLXA42lCtGZs979hz5pd1kF4X08f7aK0wnMRhjXRISXbQ
pDu3SJHLreGWPKTa9ZDO+pfkNoDVLYa7303neCKfZTrg7TjfaNe8umlicgRgVenI8S2qnZ3uLMwG
CCKxq3TpOujy8fQ5TDpvv1j/oSa+KmMdIgVP2mNNkOjsFCJ/9Oupyea6wwfke8NhJvLCzeKXvxsZ
gRFYB99mDpdfq5qnmZCLyOso+fn6Z40eYCdGsrGf6qJv2rHcGkhOY9nEb6mc7Emjg5bGtPeNYOGe
+daU2yHx99aUtuAw4vBtddABmbULy6iHbtjcGn8hzs6N7SfawROHWvPAvcZFT6R9wcaqhRysa8Z/
/s7jnAwYDZ10mcrQIbmhq3uak245h9xeulammetXCI5iTKOKpePPZtt1wbAwEAo440I+j+QsT/Pt
nWwNJ05YVELcxK66Ktdb09OJ7bgYWea5NcnFKu/k5L6kA0b5usJL2JrEjX9tVX9v4WYkEwpeftea
uTSRN5fbVmCrP3e3E24fF7yN+iNVkSy3hqQN5hXFX2ngt/vaS4dya7jCOFYhYvu5ux1LOgfOek2D
3FF6KCsyYTJouc7qJO4zDAevI41WWKBkyZLbpZ2PoaQmq8xDrmzuBLE9rRMySa/vzygTZ31mOeUF
XDdIownGdt+dIUPDAvX36yzfgmmFUBO4j5URBLFEL8+zx+rMLBgv6M2DdYwB7jDcjFJ8VlsTIVrP
pNvwnx/JyLsUIn4KlfL2q9jeSYeSnkOFdN11joIk49423Rd3DNtzONFCLd58HG/j1DZsjeidhYRm
CCOkeoC8NmZwPdiO1rMtwyCwJUCXCm7ALDK5pm7ZtpyeOq1zpEgYtHmMruYLl//aT8c2o9XITv7c
isKFqpYHnORcpX05DmLHSIW5uPbxYx99wjIWU7Gvq/GFUV+Wy62vbMPBtvWvYzTCDzE1Co4rfhej
kemuB21wbVfe7lg91HknO3GBV5hqiMwyc+okyVaX2kPMXQN3F8mYL4OXTnRq79o2ubeRvx+R5n6B
B8MLngYhhGmz4tuo5tOsnIuCJ30dbTNCAqY4TugxitfuQkDxlJXS+8bW6nPK/WsDi/WFh4M9JxNh
Rfdch6l9EnpN7wQYA0mcqWxTGIKkhrcUwBLPIurpw9LQ5X5W/ZJHxhFFlUQ+BMI0Ujvtz7Bp2FRD
i/XDixfKA++i+oHPHU8QvXNT1JxCUm5v6Uoc3oF4mR99KLw7myi3mNg8P8ZhiDTKc6tjHS17f3XE
Ax8EVOKIPFSJErmfwroZmjqLIb588tLAZFzdRuvW+nnYTd3FAyeWeQuR+8hn3SXu6Qp3JvGLidP0
hU3t98Gt+uu2By0eIaDEoMLatMt1GgbvVgT54sTe5zFwoh0JPNAXPm/ebaB22/G4n+Ai+LV3ikg3
vA18OEjZhk/pLD+GhfpF2hFoSspER38BAOOv4UvvhsN7AJ//1DceK0Yq9Lv01rCwVMAUup1NOjdX
IbMZ6VOx15wuQca82jm5EnNzPC3DexxVJcL59KvCf3gielp3HZfdwXVNDSln3/DZPpm7Lmr1/dYQ
3TeAJ2x6alUHUqKX3hfjDIAHePhCx2pEYoDAQ4dseRhhtyP3eFPGSd7IopujmLsrjJRx58jaf6C3
raVZ+a5urDwOgUDXCU1X6i5YHms2OLkfRku+rIsswH4ZfNRa5Za1Sza1LjC3fq3KeMUIxMZlOLl1
6B+1YD/4MLrZKPr+LZ06eBuNhtgWrE7hE0BnSRJMe8QNJnMxV36d6HPaTUfaE/fNJk2pbVfnbUTV
S+xbdhJ2GnIQXNCT3TutnRAvIsY04kUWjJxegf1Zc60Zs7uoY1XG2g5TYWr046D4eLaerH6QzvCd
1kCJdp4eT/Og+rcBBsdIJbsP1hbQlyV3USqe4Ez5L01NzEvUYGhoRdYspj0NdtT3Au8iihd+NMSI
y9bTG6wxdG7EPl5gdS24Bt8apjrxxAQbr8QfrtueFwPac1wF5yZWmUNonZNqre+PjmXBe2zZYVgl
/zqn0NmqqaV3E7MfyvbLBbYotO+QxKfbUgaPWGbaf1yn9RK20NG5G3TIWGKMfwo/srRl5gHsUz4C
rci8YZiLpoqWRxKu/Wmq4bZVpCsqCVhELDC0/QqxZzUJ8smHWJnV1s3j3qu/JhqhRDVk8LXHD3BX
UWG1DssqpfIlTSFbRCr5TG9SAqTK/gKDaMxjnkb7vgtdWB/L8i1h0S5Z6/UjTScQUazmBU3IWPSu
1HsnWMyz4QojqFqbb5Y2RdLH0Q+nVbbbO9NMDwjPklL2ZoeBrP4AAEn3PKl5OY9u+jguLfIi++6l
lLyq0G1gIGIi8GvXfw0r9Wt3OwuHEyZpiFBR6ko9RxaDs12CTwHR60FVFMjKbVcN9tM0eCDu/Pkv
Hbrr3VTTjE4pu18AA5yTNkWAG0ABDiPe3UO15Hk0UHilzQLdBPKuG31LOex7IB71S1DBCIBLshwp
/l/nafXcmw0jVRaQdX4RhzCkwV+umb5KmMnvQixTAXiH3zOKKKlJhZPxoYGPs3Ttp7kZ9mAT29eg
sR9uJ9sM/SP54uvkUSW++jFHEtZMVdXZKo8Qf6om012chX2IYVkySKRhV2XdQnW5xFH0Uq0z3bWI
CA5OvPoFjR1vR+w03zfM+2ANXU/Bqs01WOPCi9r+rcfIztvgdYqi+ZmjzwsSmPvGoSJ3lsQ74UcU
4NtI5G5wO16MejTlggLCcz+ZZ6nYi6eI2bVk/cx8WZMs8ZHXaNM8aUd7xTBOzpGu/fSOaz51Q2Az
o9AxBljFuYrXKl8M9K0l7ZGiBUHyvkqbZIHOO02iTwQOPxcnq1zvnih9YLR29yqoRgim9ZFASjpC
ZmryMJqDo5iEe5tf5c4xXbirfegypGL6Hq4wEsbJt3nQVWYnhR8/D0uQZlqKqGQdgacXyrg03UhP
UI/WA2Hhte3c+qOmbZetzPlaew48utYid6WLUywYkb9p+z2wMzzYmfRX4gQyF8Pk3el2fLOOX2WJ
5OGlHfXnYfCGZ0b7vqxu+maUDOGX5MPKnh60Cb2X2fPZOTXcexKYPDOMpgyRryCv6xp/aXuvcGpp
sghrnu3WyqcnrEMjct227UGvEOYSqcxpCkmStUOK7Mwk7ABbBJOYS5cLUBnoCo2MD3C/5DUY0zUL
A+faAtLewS/un/qBDPvESD//9Q0anxWE+i8R17ZI0g5/m9y0e9DIziGca3ZK5O1Tccmz6hpycjvW
n/sKPq7n6YJMoX2qV+vceWY6bHthNFUwWFt91cIAAVlFncHcKsK4Id+7VX4fUMWw5/j2d1Q3FmlE
/GUGErtmHUKxPBa1ujMGRoZS66u2AC+8pAk+0ulV1O1yieZkAVCpnSv+75Kfl0XfUCL3rPn6v5tB
HmJn/AEn42FuK4CFDkFo0az27MjlwmqvfW2cJT47wOeyWrTp/dKN6T165QL425M6A7P1w4bMzds6
WI+wqdpnxk/DoJNyWKK4pK7zrAnFr1BrKKSRv95J0V1FiFRMW1Hna2XqfTeyde/Xys+2ZFrz0Zwr
5p/mWafPzHMAwDTNw8iBPdgo1XcYomKZ3LEZaVV/e4fgn5yrqhBgqXnXzq/cXcYrxIvkTpuYI6+Y
wrehrg88XdbMVl5/gmncF6vSctcIXGtClZa43Wvnzu8Nkqo331KSVbPY2Ur1Hzfn8UtTK1EE7Rzt
Fr0gQuMwEPBu2DXo5ykz0BdKZ17MIezFNyi894Y1/uPc0WTfQR4ret26hzEJaRbOUZuZSJciUPot
cqGlU17n/NZNJi1k5jfKPnZL+NXteXRL4edHIPb8HCC0z6vaawoq9cFMw+2dV6+UWNBF4Fi/VbeI
0rHHCADsTjZBLpNHQlScDdM0fU0wsURjWu+gFzHgQV7zsE43/75yCtdfx1enandcywZTXQVFaZU0
Jxj/9rXo2kuoyXMQw2WJGme9952GFTMg7CNNbbVn8D5g4esvfIYJNA78L2g0cNW8mF/mBNGSHzVP
KumbggWtPIbJNOeCYMBeo5CdAy6XbCQ0Pjkuk0eNulF89iNwsdWZ16zxLTkGdVD0sWTvoXAhsUCv
F6bDnB+Z9KuLycKtKX/u4/Z+iLVbBFOU3jc+MYc+rqfzIht65h6NDp6En+qP8LKi6YNLRWHecna2
sXfQqcEc1tBPIY1nvOAK1LdTSK/X16YlO+ai4iRTZBIPfhuOOV4C/CcPqRDeNl4UeaVmNeAb6GPf
dt4OL53tIGB5T1y17hM68GCzzsAZDQIkfsFw2VBxLuph5zS6K6J18jCu1NWh7t3pgPkDWNToD2ei
zHDuG8zyclhOFAD+ARFHlXmpz3auYEPe4cx5SOxwRq5850Rgsiozv9qBXVU3khNiE1GIwIfM19bk
jDALs5v+qI1qH+wYqrPbOVdW+91d0jGDGS6or1C+eNYxt750jB0CbvTZa6qT53LnoaKrl9kJXZlB
DXsfOniUYnwzdN+wht+ZhLA7R63eyYT1w3aIdx5wWu7nfs+Wu97vXmjjxi+Tazzgpen71AzRY6Pe
J3uwkE6e2kZCAI6Uf5is1Ls+6HaJhE4Se0dTS3SYfi0mMogDdRDq8PDgw674TCI4vq0MP4fRqJ7a
HqO95jz66iovJ5LS526J/ZwYlNHQ5nM7TulehZE4GmrsuwGX1Aqb5pwH7OQ4gX7uQvxgYX8ck5Tq
KJMhhfTHiQLtIp7xaUCUQv3RGSRMRpevZrylu+SzpR4FqVFVx3lNbdk03WWZEOfIIYlzxDLDFwOs
eHI7AcQu9s9jbVcUfuCTaJfRvqPwZM1a8BQwmGL7jpgFIGU1PI0BKfyedo/IIUQxiyHdRTIajiEE
jJt2QK9b01iC+wpvKlJq8iEw8cvWdJB2F3/I5obb95kDhlItbQ8NqVHbEqUowXHcsqpHdtUVpuNA
gIDxrOmOzNRu2VWzX3Cu+89Qqh4MqT45oXNELj4htMJQ0I5IX5MxYXfis79guGtH2gCnSuRew84B
kMIcYFsTOyw8bfHNLt2LWWHUpMgEJuVkmKW8u6p3OBT7ALl6w1+ctJNnF2ptS4FuGyQ0aecsZTPq
OU/6oT/7TodEhbpgyOeAnAygPWE877popJmSxQqxidMeANmG+E0ib7MzexyjwFzbKb3QyNZIKSUg
Mw7D2QHUEsdgs02veOlC+E41Olo3kTLoGkTXCTwqiJjpU6JNnjL6WZM4fRtl3JcM4QgYUVm9rTYU
+zck+QLVLUzcAzDZTbE/X+qD50p6T2vVvYZ1U0yeO1+Vf3MDufbuBxrEJ5WIT95Qe/fgWM6o21Mn
MkbiNRZeKaxqYcgoumsW20OsaJuvdilNe5gTv3pR8zK/+GuHNKT7Dh/LXJ2Q6kdkwBz+XloVtnIg
L3ApUezTqms8w3h19UzAZo2wIFwT50LHzbGTy5Bh8GBHY9IBAQaaSHcQx4g9ozKIX8JuaI+IgUBF
Wwv5TIawh2c3fKmNuaci4F9S/Esj4C8AKQN97snK8mns5IfoKQycOPxBYLNHIu0RiIaI4sP0oETS
ljyU3hUylXvlsFquwPFMOQ/OxQi1E5ClPuIJYK0ydXOWtHo30ISPcPAg9yF9h+b80AwoY1KEv1TG
Hx+Jk2QhF3DpEYdyd3C/jE4C3s6BZzx6LuA2uKanMIkhGSlO3rDAR7NvFgfyfxf6b34EXMAuMXue
uQepPtHfm5W9xj0wnWlsVqSvut/D1A720PUGz68u2puSZx7317rjO4hWYWklRLJlWI5NiJEug+iB
6M2lZO9D1bm3k0uRE+j3SMvgfjtU1zrZCTn1x7CX0Awxa7LGrXaYVrvc9DNUTWCWl8UPvwWQtHI5
Ou9crbasRjU/NAG1D17Y032KEkA4NyMgIrjJbZiA+7cue0PGd4dSJVUMzdgd4cfEmQF4eYT7TqB8
0OjS+uo+BgJhEp9eZ5RrPRnoGahodF7j0exXHQZ7lKa1e+KQ+BqNzRmAc/8UhehMwpGF7wQhpC0G
U2SBOCkgqh4Tr04PqG30C4fJV39l6Hwrf1CoTNlhqTyMsYn3GjWNOlLaIWDwJFiGpT/CFQOMODTV
TlYrvbIg/dU06ZCWnVg5xzjVf+Hcic5b42gDGAJ1gZBcUlYAx4aMINUzYH/vMR5ld3QbxrKesohn
A/JQABANonabBI9LC+9gMI/trVE8U04AAilWUWHgqhaed65nt/vwBNDGZfGmXbSsXmkQrUDqJi0o
TqcFczPSjPBWHOFFezuWqDAfbO/fNwNhOar9zHFyIBsuszMf9GLj3QAlFQU8IinFXCd7r1HPI9Zl
OEPSTs4prdtCt6vaOZHk2dppeWkcsT7r9iW4jbvUa5LDxOfhBWgIEnlt/Nwx+juPgJkES70W/Wz7
MmSANaJE8yMo9TLtbxSM+KIrTq/LtMGgy3g/N+iYlftKptFcqw7oVad85+R49GlZnfjOyjF6WQz6
e4NCsZ959VQvaw5HGho1GDgzfE7VtH7YCDloWJF2v+0CELlEcgUjDokgc6WoS996wX1PFgW8dA1y
EfafiDbkYZ6/z7M3PqyaopRBggYaIcFekUvuOy+WKKdaGLLTVBVYzfcYBnX13gZ22nez6578ZnxA
R4OT77tTUY3gRaOhig/e7adayz6Dp7OW86T0rppuBnZTBWe7NfYOqo8qDaxVmdXAeY7gbcuo8907
PjemGGbxxv1Z5QCNyUek1iNfSfSoIhQOSHmSkkTfA0rBFY+tfZpjdUF0kB7nxgVuK7v2FXZgetfc
cPKEDGU4ILZOgjR4ElUKUhuaXkfqkkOOGtoqi6sWLCTpx4NYLDx+H/9XpyhSnkbfsXYOMvwuppMH
QaWMxykjWED/Cdx0m3tdHRy3XcBeUxGjNPdhTbyL7QWYtWkgeZegrxDHvYJmljsopVE+Lcy9Sndy
r2z2MaK3mBI9QvWzHT+44zdPfqz1s0SI7FD/Q0Su+9pE+CioI35tbcecKRmylZNDbBzgkyi6eiYs
vUJGmT7WBRJXv0wAm7whF3ZIo4xKDBkeGCQUo46wEOnyGcLoM5kH+9woPUNG71AAEAFYHmc+3Ifa
b7KWrSRf9RS+BglgzUVG5hPeEoyxppVfRpO8DpQ+NujqhzpcoS+65mFcUX4CmwVpu6miNQ9rm3y9
Vcn6bQxCu6bsxFwwT64AvAM1rnoJNNhpv47KuGb2jrgoNqsbfasckOyEItuhxPKqVdntGQnmS8sm
USRmrL6YsAUb30efpjaM99JE3+cYyq83MpAvPgAsxVznCRJyn7ur6D4ALr5TmJNnseIWM7LxU2SA
J8jUoY8YP4HbdyjjY8CNoFHCKmDK1s9b4ywS5TdrGpf+zFWxxulazH3cXLamGWFwqJp82RTcGpyl
51Ba9OP4w8cQeVL0wWD0OnaOHY8t9Ff46VOyqyLYzMRxdhJOG/BqD1WQjWpBs3v8ABJLZariMHUn
M8HP6hwkeAGEbRObg9s60J8CJzxE8L6OIWTfvBtg46k6RQoEZ/KYfEUNWvpoIHDlmiX8ADtA7zCk
kVxi/a2zR87hTR5WwexnW2XcrzUOHv4s1P8m+wUyYW1+1u3/vfu/XlA7L/l/3a75ffC//rGHRbwH
qeVf5v/6KPyH6m01Sf3vB/3jznj2X6/utszBP3Z2/15y4X9YVOHphx6Z+R9O/r+tuHCrEMYSBH9X
af4fSy78cz3Z2xoGvy75Y70FLPKMKnUvwB8LurfVgv9ebwH16n8ssIAAKULxXYgVhbYaYf1rgYUQ
f6ceRjiK//EAIOdF/z8LLHjhbYWHf1TvRihHjiMffy5BsM5HHN7Ko/+oIq0Nxnsx9ORaAwBopyHc
xQNBCAg7P6PIX/IG8Efecjfr6y/juGJS7urwMqhbwYE/vFZSCYDy1O4jpzoIZOQ78FK9M8g9/GwQ
9YPCdOYPOnM8+8WrJ9iks95hRQMvnzEurK6Wp8lZj2z0BEqL4teBV8subSs3Tz3xUGkZHjwoYB3V
12mJgKaGcbEOMBrFCpcqc9dSkxp8VWueyWjVZQiDl4RQ76DGCkUwA0p63HmKb2VJJ9cgLfOAOe9B
UWik2MNLSMa3gbnynaTzngh7lyaVPqXjPEBnnG3uOq0sk0Dd1zH01iUc2C6k3rfYSemuqlCH08yx
hzkyKJmLpS6chMM7r+ci9cfkPEYIfdyWPSL6yUzHh0L47vsYA5T01nMasqOsaP8hpX5o3OW69nVd
YEb1Ml/M4OPBzaHW6wbCr4/d/BFWYL/xk9A7tc7QC1fvKaUoWNmuiKiB+x2la+4noinicIQqA1Yi
jzWUVGMjlg8tmJyqewhXrJBhkCntCMLt5uCBY9lLFeDD7v8aR68cpDvmGBN61LiK/QooEoWi3yMH
hRE6qXIGjuA8d4CZAcqhCG5ddHg/u7DHBHwNBapXYaYtgnT+C1TZhwVZcHQquqNtExepgKM02hhI
UFMXKCypM8Ai+rRWwR4FUig5EjB247iDhCynvJ79IGdQlFGoZ+IsMHuhu51vEiy5MHJk3DEwHWLg
KbQrvKHJAaU6wKAkywCIbkivEVvczIk7aE40BRI5ldUDvaHNrJsGRIPIbRFrvpiq6JlHYIBwLAIx
T+gHyTKiJEd0fRH7jD30ykX9hjSX+DnxO4rY72bgjH+Fw1RdlSe/iiboDtoV095vMSOzpJ7Lqsec
FOgUpZpzgI+nOq9uKqGYLlAZKJKfaSJ3BBzCzCm0KaIKuc7kveuTfUPjYzOEHdzHmyCZknNLWuQA
VbAWHlYQQR0NfU2jecpTRfCzNS4yWe7e+bXVh1r7fFd5droO+BbnZkwx5/oDKMfOFpEi7OgSdopm
eG2VHpIHvOojLHv0+ZmFqNumqGTtxLtsEDolUsIKIC9w0cYPNQrYDOLVxTReyImFR6wfoQvI3PB/
6HnwnP601EO8n5sKlUjevL4hFxmykA7OF4eAsZ8RjDAX5GrvYQxJANl7jnPqsJbEHfKo+VAhOt4n
DX/3wWxcuZ/Iot9KDOI2PLCqJncJTy514PPjbbgSKudk2FG6Oh8u867GTcYfauzlJXary5pIhLMt
C7MagP0ZBMKQL4CzC9cx8oplX9wD6m8//LAHEaYau5utBniuO1VWiSFZtERBscJhvb8JsoAmINo1
fcCuhHUz3GkErGAlpyJElLYLtfaLepLjTkW1X1SDiHfOZKfM9ULvMExQDlo+0zyuqjdjgvZl5DIH
3IegEcxu3qE2FqWUzkFTvQLmQskEwSeB2hJU1PprJlt+qVkY/WxY20L6r04awq4S+MqdyINhO0M3
SIn9AZgvfMY6IwFoIrOjiBbPo7BFGBrAl270eXH6ACWs/IyxHxV5QQWL00udYoMjt4bcMMmx1jOI
p9vmtr9tCRIBK6puBOXP88sCJmnb387/3v35yO1gPKS403bqj83tlAUfsNfWA8mBW24P2Y7/644j
AUxHOv8VzmUCJGr0rCzTFYlbVveApX5uOhKb2/62tT1oa35f08X4RWTb6UQ3uPz3qd/X/D62Xb2d
iBkLsmoM4SjGDOVi28H//Aqc7XVtD/j5dNtd/tj8edn2LD83Sdqe0d0ZBGu8g3/fetvf7vEf3+vP
W/zrfW7X2KECyhIPQ/77vr8fp4fpeQkBL/3xLrbLfr7B7YG/n/r3Z/Lvh28P/OPdbdf88Up/P+PP
K/+4/XbTmGqz/vEK+37yi1CjVHnwHXzS2/VbE0RKu0BP/v7Ct2fZTv1+oX0anHoWDgcMgR80nPyf
F/x8lEU5eFdNGTcgGaLOCFR2+hXcWCm8HLp2ACShGfdAJx6548kyXgB2tljJZs2tSPBz2Y7+PmUG
nx1gcJT/Or7threLtzv8PvvzLhprIDGU5f59x6pWWduDgrQo/jrP7q69Yb4opgdCvW06alG/9pcG
WVqNVR+KPw6KqptOnXz/ecl2Yruuqhdvb935vuqaFOMAnICS8lR6UAJXDP0AnlmSouQMdDbq9FS5
bQ1B0pdkJBqUF2sLn4M7X++atLJY9gn9feui/TYU9FiywPg+eqQ8D+mK6arDd4YYWJxQQJJrPf2I
9Q+M5AFA7uUzwyoMIJRjIsr11ixy+tVA7wE+9x92fz9uuwzfBpDcCfWqcTwere3PoEviU9BDwXbt
V1GjUhPGKUcmuwLWDMj8UfHoWVaY5ptI3ypLMXZEN0reTHjKbVdZkweREcdlPhCEOGXCxqjEEmFR
mcZgtyuLdSNGSudya/RtCzYKBQDPJ3oMJMUHM0548I0qvW1tu71ZvcOUyJNjo/q8NbME70gXzOZy
8hyZYQYWZ80irONw+0oDlohya+IVKybNVXyclhUlD383Y+P81XvhDDqjlzJLK9Icov8m70y240aS
Nvsq/QL4D+ZhGwODweBMUWJqg5OSMjHPM56+r3moGBIru6p73RscuMMBkkEE4G72fddm97GduuS0
WKuJUg3X74zhw81JveWICjRnLY8ECFkvlqJIHVwCQOPKZLO30naHb9G6IWRv3WiR1mIRSfWdEhSn
rVkwgzbajTs2fxg1jDFmJLzO+NyIzhSGvRzjOs7NvZUhPHSbPtxOsRsedWvvSFAv0GIDG8vJs6ea
ubHP1E/JokUqqfawquxaiwB0LP2zObI0J74PfIt7qogGkzeW9nMvcGMmWZVzN9bWiLiY/wF3dtNf
R0OTb5kALFv1+SuV79QjLgG1QM60utE9jBqeknuGuXVN8mE6pO9yzbNwexLl5lm0uZZMDZjmDSIy
NeU/4jShXxDmbSEwJAg6ehHMB8Vc/LKJlthftlZh309aaVxhNgn45OWGdhY/Wbe6uYwguXCzy713
uQHV3oe+BffQLp7Ra/ryNAwISTFnvOqYBeYk9zGbmPIn/dJ2vThBox/jyk7k4fJBg6qEqOpPDmq0
WsU6kcqQe0r9eeqGK1bcqZvz/0GO+OHRjj39qHwB6g9We5eN6uszzdxPvvUWvgvbWT+WKH9NGAUX
tfvc1uNm7LuGIDB3j7qF1N5loz4D1eRtwnQ1JS4p+mclgo5+10SrJuG2P6YoyvFf6o99Mjnr1nd4
cp13LRufzug7SDcTIpJmqzU3qcjk1eZDs+qQiFhReOix+PIwm37dLKK2V32R6TcHbosbf7LmfJNN
5l9Yedp9KaJgtSHxUKN1EJ1V04TXtk1mFVoUcDZ7fzFXfDBcXJp9Xt50ZmscQ8d2D4PjInSElkFC
0iTU7bUnd3DNzVyn9S6dUO2htxQFLu889QfZfKXJ/nTAsmAblEowb0TobUwN3EZutPMNeYWr1G5J
m5oPfujZO3P03Jtksc3NupggdWKdNL6V3kZJ+mnCv4Rqps7hk8GXUH/AAPdihYzCA9033Wt1P5y/
ChqK3XLEw7h2/W5qoug0ePOmRdF0re6O3iqyqznOP2U+j/7zf1r2LjeDR/z/xn4p5xInXxjpu1nW
Rnb+JzJM6yZoS+fkyYbM5pXW9NnWqbr2pldvtWBKbvJ6W4pbxhXfTKLHV2M8fB7EUROJt6YhK7Zp
xhjDjWk4t4l4cFZx4/Tiy/G6+qnJtHaLeE3jey7uHfHxLOLoacXbo5HVB+RSQV9ZzQyHcHKNquFo
pebAgmAKtpk8LHoxl9mhjs9MtY2wElE2r9pAXEal+I1sw2+E5NTd6DLBnuWtStFDVqqD9tlC0V5i
XcoLdPQeNkw/bfkuYW+a3IPFspe0uVzdpiQJ79vQ36mfM60EABv9tsAwFYlzqsBCZfQ9Mx232hXi
rmrlPd+JCysW71WCCatWdizVp44ibAAE0/Wf4oFnzbpGr6E4ulLxdnX2t9Umc2x2kXEixu6JC2wW
sxumsldHHGJRUYYbonHpRs9WgpLygZCU7A5DZt5WQSWykmmvgxvYaH/HYkMDS/FmdBGoHxxqoVjV
Rt+NIVAIZosnpdqUytvW6X/ZYnbzW6hhnf7io9a8bm/SCi8I6qv+vId7rEdtirvOFRudh51ObHVp
HA/bkgfKvhTT3XkA395jhiFPjHl9OjmbUQ93o5j2dLHvqb8tFkufPsODI0vBxyebsSjZEGTBm8Jj
Zlm/kO/9HIlNME4wDK6ewcfjZp/72M33SxaWW8tLlru0L/2dhefQ73k7qE+nAArB/zIxRaVToZqY
jOKGxWZxo/Z85Zm8dAZyROsWCAU6SiwZbMqjV+1dNmqYezlXtdVVYX3Eh5osnBr8yzi1q5uYhhzX
/ft8ruor0umYlHpGdul7phegd/K82U1VH6HqtjXsn+lLWWTrXbAa2fPShuTPpmfUgoK5Kk3MkhJC
05YrK7S6TaTPG2cJvkVT8XmtF0SH+eTvhnmE1LSOGrdc42Lnq79EQ3kofPExEfCHG4kbrYxAcloj
+CZcClORt9/DuVs3Ux18rYoQS8FCTCkcG29rd8O0IZCKJkjHoDuJVXfFs2ukh1ksvJ14yHux9Xri
IQ/F6luK6dfD/buKDdgUQzAhpgFQBSbhTDup45PYh/Hx5DfYJcIXPFmvrnjPbbEbJ2I8bsSCXIoZ
WUIuf8b4k0sxKkdiWcZH7Rx7sTGrg52ONgSDcydW50FMz6nYn1t80OqqfGrc6gkm6UDs0gBfmGbJ
j+vxUsdiqp7EXu2I0boQy7Uu5mugTDjggvWPRozZpVi00Vusnydc2+qPWJSRu8PSXYu5m9UPXwjm
64++i/W7ExN4KHZwT4zhg1jE1W+7ElNYxT5eiJHcE0u5IeZyB5e5+q0GMZ7HJMFPk5jRHbGlnz8d
saonYlofxb5eipFdXXIh+zjOjvl5Ebt7Jcb3TCzwBV54dWZckXHtxSjfKcs83nnVr4udvhBjvSkW
+1XM9rZ8Mgb+e1+M+EQGqyOCzuLKEJs+LhL1t9ti4E/Eyj+KqT/B3a8uONVOsR0drP+xQAAqwQGo
X9GBEGAKKgB5eb7vBB9giNBWHdS7UyCIgVVgA5lgB0wBEKyQCNRVVwUnkFtsEGCBuu3UiTY0A6LR
5rMtgINYUAfq1y9RAAJkrD4nSJgNASMsDYiEWGAJqWATAsFglJAUbEEqzAJXYKEcAWJAbRAJekGN
wE9ydFwtfdMS9JW2oBoQyWdPOCAMvoMAIZLZPoSCdhgE8hAL7iGW6KiBNpFiIbyz5CcV0CFmwUQw
2zL3qaAjDIFILIKTUNdxIEykgprIcVTtNQ/8BNKp+LEVJIUaEUGpiARX0Qm4IqtBWLAwMB4IExcY
NPkpLaSLTpAXkYJfCAbDEyCGLmgMdQ1MSyzbwWasAtCYBaVRClQjF7yGGjGQPYem0/0JFNLapYLj
KATM4QiiQ/2UmWeAwDty4XyUAvToBO3hdUA+1CWC8doV/IcaoAsSxBM4SC+YEF4R4XmUB9VTUCLj
AFQkELxIJqCR1QU5Mgl8JP/5CwmUZBY8CdnN6i4XZEnWAi8hrnn+fQRrMgjgJBTUSSLQk0bwJ4V2
Ur+PIWAUIF39fS2wlEGwKaECqNhf1ACUD8sWOROQFcGt2AJeQYSn31cCYxmhshC6hwsjUVR9Atni
RcBbdMG4FAJ0WQXtMgpUp4P2kgv2BeGPts0FBdNwf55KfkegaoBitD56Pl8NhkytYDKClSGblSEn
BDXDzRRsQTGHf/r8s9TQTNA0hUBqHMHVVAKusQRhUwnMRg0p4duUArqxBXlTC/zGNMDgZAhl96ag
cXQYOWoo355Pg+BzCK1kVz1fiZtG4Dp4Z21mPgB3LMg7tvzFlsB4XMHyGALoYfKkHVaB9niC7ykF
5IOKa6cHoH1SgfxEu1whfwT+0ysMkACBbMhA6uNxYQVB7kk+24IPmgUkZApSaBa4kCmYoRX9nXyQ
qwCIBkERzQIlQsmc7ZEYn2YBFiFoAPkkwxZoRpVgjTRh4qEUQZwh0KN5AH80hIhAVohI6m8JYCTp
AkvyBJu0CkApE5SS4QFVSgjbfDfGO/UBNazkSGav7RP8h+yYoJo79AJoSgTVpIaE0Jt80lVfQwE6
+YJ28kwgT6EN7slBMPdmCAFKPkMidYi1gUP1gonyBBiFT6E6ojnzn1zBScU1PKwBwpQpqCkUsuFu
EvxU6QCicgRJxSSy/1b4T4vAqmbBVo0CsLIEZVUL1AqG0PClhXOlrhVDvtKQU34iv4ClYAaLhepA
47ZFVchv7XwfoWfNQt8KBKi1ClorFcgWemudKCK/j9qoJjRL7d4XQJchjyZ1mpyvRlgRlVZJ+P7M
Pv9/nxv/Xg1l3y7Pf0XJpfKUSnTb5LL/z5nx1zLp//rxv176P/u/un/Vp3g/72d63HX/J/CAcHuB
HZjEgci1n7Pjhmf+D/IdShF4jglozIV1/DNX7hmUgLU9y7VMCr1wxs9EueFTy8p0qIhkmB6cbdP7
f0mUg9j6LU9uuz5XB4pjWODMee8prPcvefLcSNvSmDLnr8aq7pRAfW5yc1fHawB4Fhz8BPlrV6xt
cFBHdV8zzkfNFpeNOprn2c+j/3SuupQa/E/nGsGfSVTFu4hn4UltfObfJGjf2+hOmpMnmw99Kd6o
fw3Uulu37Gf0dGt7e9nkdfBrM7F59yDvC5rAQlKTF7eIFSKsHzSbpdT30xR7B9NtbJJ0/Y+s7KeH
aF7h68X7ymvTq2ydlq9O3aBYFDk66gAnSHt0Q7q32rs8XEM8NE14UntuHYSnMozcdnNpZyHhyHFM
cZ3p0d72wgUroZVGO5+0N+BIAz2yYfvGSbVjd3hAMKx/q7MkvV5Su7xN17i6zWUTh7OH6ges6IcD
qqk2bgJIPKszrduo3fo6iCaE5nIhGAUaRnIWj1G0jFeztfqgftsROnjo38eytyLexSPrkKk0DlVn
dZ8DvdEeeyC1uKTQwM31WN3jwKt4x2dsvGbBXQcYvO+naADqWjCJqDF5HKy+vzfwPtxHtWa/GFUC
fmXEudhKAQL4r9MdC4vXpoDEq8e6Mz5nWUroAMiR63TPg573z/wdMOESQMGqT23kuyKqruiomi4A
2Of/dJK6UO6M11aLIG+aLYyHTjIsJ8VXuGxUX216LMQEvKA2qo/w5OvP/7lv3S/peG2zXHpogcW/
wMh2wMu4MMhtN36Zu8XYjBOCMpyT/aHJetRLhglfwpvIShsNaPk5dfelv1bPJgs3TPpZ/CXLPUos
zCQ0aqYnuwqf7zaduvSz2svf9zooyue+y55nmeY10gN3b+RtsjW80jngFRkIlUh7grZ7IEMSXY/G
gqhgJTOjdVP84s1ZiYV+RFs76/4zhNp2M2pF+iOep33fxMXXPlwAgdrMoJ0eFXNETHwX9kt4BfaM
pUodRgbqfMyC3PTVVY0bjpUGixXda6v7RTaNRwRiDtr6Sh1o8YsZfG84osU9+KCm/u4NMw6t/KtJ
Ojne1kGj3UizLEdABZW3auRtqq98PfmD3pttabdPWJ0Nay1Oq9NbWEkz2zilJfUodj1Qob01wXJQ
nefjaWd8c+sivvYKJ9lXsQacjZCsf3C071pfzHcAa6z7ApeHn3r5+hmrPorUJon8cuNHPYljp16I
TmbLY4DZ9rwpSUnPQfJrT4Qfs2pYTYY2Q+d83s62uRygKiRPFUrnjQke53syRddziqfD6dp7r2wO
mTxH1IanXnhy5DmimoV6mFza/AMfwpX1rNeyYuipGHAXt7a343WzvkWsyt3OdH8Qs3mxVyf5UvgB
0SknTG+rtS3uEgiu56FjuYIGL6ovv7wKf04Zfq1zYxgCkr/UULBdamCbAOZdO3BdXlj6x1oZRpEM
sRv7f2Vukh+TQPLTpoS9NckF90A6iJSptPCH9sehv7T/bffjtbplzZA3z/YeS7H+OjTRc+NQ8KZI
kvS1Aj1ddAUh3iXc5/JvVhvDZS4cakV2W4J6VV2FsuSqXV/OmFnF7NW4y2nvZ1z6HXPFFKjO+O8/
oynbu6acypfFJ9rZjdX0hJqlvQ1dFN2O29d/Rtl4E81W9LkItORo+2FBtNev/xxPfRIRWinwjPdJ
5V9Tw6X7rGnFsUD6M639CwmW8lFze+e5iIe7aPGGt8Vx4uvVde294fXDWzmi4iraLn4onC66biNQ
g5TqKFDTL/HXMeyWbaHr8+1YotItsubRk/7On8E1F2t4pDZR+WUdcMZL/xCkHsD51DyERRZ/NfqH
CeX6G4Bo7XocWnuvuqPRPvZpnbxGUIAITVP7IpywWVlmuvsvd59PLeLf7z5qdPDEsy2KfLsGtyLH
f5nbrKnld64OEj41MgsbIK+ulMDtV1tf3S2IbuYMdWg9D6vPq7xCWJwH7laL+u527RbrOY60Lwtf
WLRkVbpbwGHdtpae3RZ1+3NP9aGMe8RlEF1/6Fdj58Gdu40adzmcus0jvmE+8X+4nOrTu/QAKxw8
CJZs0rPTrd5jiM5awkVFtUZvvZs+ePLldkLnsXFt/YsaasYojdXQccVi+T608nLvB9gPKVhhfHHD
pdob0Ax2FIGIsHprtrbW5aM/TEe+klcT1EuA/ezpuZ1hpB3in3u/H/04TpuTqxn0w/ncy1FsMSwo
2wEBQhnot9qy/roJauOYWm57/NB/GZuhNrtVTdepbvu5CK+TjBw0WeV/v5zqcyBimVM+X6tT1YVV
/8fTikB/1jJz2s1VdkXsYfnEyxOBvG+0b+4CSD7p/ekb8Ke7NYugHqQZgb5EGyDMJ/Wmd4L22UgK
oSiUr0Y6pw+Ks/DeWgXCgGPl1RyL9EFBF+SYapm8qV7fR/5fnQdh/5erXH5exE9Qrd9/gmrJsd9/
uhrplLl3zGrCFKmRxHd+jTqEQCWZFM+O7lSf2rtsqMvAgSi3UUbOP8f90+BYLI3/+Zvs/S7mtVk7
WRZlhaD5GnYgi57fv8hznGhm3FrajyTVX/q19Z98D5lYh9plq77RTAm+DyjKn5j6JLhZ/9Xv09+9
949rMqFLMxeZQnyfvST4Zbzqx138PQ//TNrgOejzFdqSXxi34fttdt6TPn3tmn2auLgs4k5noNzU
6rDaqLtN7amBvB0B1Fs2V1Sd54v7BpkTiA76TquYFDd5VlMPIShPjUyKi8oiU69byU41QUvnTz1B
ONWiVoHzYqGxJRReVKfE+br2OIfCxTnlTd89TOZUb/skK743Dtau0J2/FkyT95cRrvMjdG460lFH
z7JQ0houk6xLu7b+y2xASa4rVRxPFsTqvyiLXdN0dDOgit6H/2I9LJXHM8j/AcmRkMXGMbD/qYVh
hfFsMLVPqpFl15NTa5/qxK1eyFmMhXcKuzS6c92WWeF7sw51fuF0Cs9HA4yET0G07HTeN87amLfE
GqPrrtaprCF7lvSpPdV3OVrVIdrE93Fqb0qmZwMh9u3kBaxBbHO+whEHZmiNfm7UgWoIZhaF/+pT
Q1ZesljuOFBDN3I2rZyHC+fnZdRoNTDIlmDzn78p7r9/UzwWhzaRLST2Jmv6378pSMISTZ9j64dT
9tEWEaBxq4o3qY3bJdypaheZJrPDOtpbfUL6X8aprqbkH5Mno7WXvAzIwsy+zzp0Wlbc3dnLYN+D
ePrZn6R2vg8Ww95+OKDOmoOcla2JbmMItP5YrYnUqapGSIlm8dbMiXF0Kqd7IAzWPViyJ/2V7S7X
57EZBVYe7CGjltpoknOogkfPS07tVFuvVrb4j3KM+O0vxzpp2fb0qeK+3FfAd47dVKcntZdOy8+9
/H3vcvSyF00epQDNrj385/+NYf1ekk2+AL7nu/BdfF0Vvv5QyS/2Ygg4i97+EG1eZ++9Orhq4wVT
vd881tRGOarWucsDR77BbrbsyEoE2/zcltHqOOHH5QbNxHEpfegdReyMKCWqXy6jDqixiUsNr76a
SIPVLeVBqlX7gzKRz1VN+Z4NAZKlpxZfG1mPs1k2X6ewjigSUeoverzOGE01dOC1nuKcK5sj6Wvr
LuOluTemtH2xijLdLlRj+SpXjDNPEvG3dhhlz74VtwdivBbO9Kb4buv6oZmn5S0ZixDwAfgEI3fD
RzUib90J01oK8kLds3J7zvag33rqnp2apd44VkQa8f3IZWBlIiiyqOO4LSerewrm6myBshti+eY0
mLsk8Lsr5Yh6H0H1iGxnzOFzI+tHZ41LKg6Fya6TpupLcq+4agLmfp5acUbv7ZKV2pMaqPq0IMXY
aaTdkzpwuVahFq4lyW+j0/obu4lxJvvl/RDNrIdlz4PTcF9T8Oxk4Nr+0K9GqINyphp6OcmRM1s5
8/2yaoTqV8PMZD5fVnV9OP33y3ZB9V/e2f6/3eyO6dq+4/iug5zNsT487Xs30dMlK8PvwiEwDA8R
4LA2rNB1lumgR4qTalIfElVPm64YBFgD4pvh8IeBqR973vY8XA3CN/LzQpfh6pKqqS7p184DoPTi
Kkn75T6xKbGz6UMMx/VJ9eBGWO4R59Pt1Wl4FU1k7tH2wJe5HCdqS1UTL88Oq5Es9+fDP69iEEXa
tC0lFatoX7f+QBU3bWhvDVhWGLBlV206LQ9PRURClR4dDOftL4MvwxY5EuvIVeEzJ3XN5VTXeTcc
El5AnhVehWiHYQGVy1XNnJ3ffazuVJ/aOEQWcOfKGH/ybmvkW0c37uOffZeBcdD/vILqC2onOCcM
cMJR2PefFv/2h8W/R5lb3Wb5xfqfJxSSgw/vomBNnaDutW8ZzhZKbLEs1lq/2RnVMFMmhzfL5V3i
U8bs3v+qOhIYANZGvVNIfje7bF1/jld96swVANH9+J0niVz1cq3fr3/+oUnq/e1xE2Rz0T0ha+ye
Ru851u3m8TxnkIkDS/BLT+QX2WOd3tpwwmf+L08ZRZxeAg0+Z2dX9iEKA+elXN30BHqkAdfC0dmY
nRc5wcaVez6BiCsngKbJu648qLkNsApKBQIEu1bNqGgGCPZGda2QVXH4r6Mq8n45qiLv6ihC0H87
18j08rUqpuK41vPf4WIWjyC+yvNGi8Yfa50ZR9WlDsLfGI+p2f5dGF35SOJ73c2BiXgQTEM5wB9G
vSAzx3TsMkwli/PQLPpwAsBbYwUJQVqgIGsxrLytK2KVqKkOSIjjHS+X+GVsrPgFavweMIP2oLpm
+IlMZGssYE7KO26YzH3QD4BFtWTcOkYVYOYM/AdP9monijZEU/Lj5cCcBfYd5d62atilX11k6Mvx
lwPECtcNXlwmG1i219PYgv52MmZzaV096pr7vV+8+W0ZK8CEhpQYq+vlLRyqB3fwp+csjv/Lg9D7
vV6s7REV023KITuGR9rGcj/EwIYp9Mlhr/O3uSXSr29IzZcb156dO+ZpT5UDWnbr9fbf1hgHpzXV
xxfCtt11BlUBEA9NtRnrT265Ns+qAfpp2FE7M7xSzdgoKSWTOk+qNYTl+DIm4d8ZBEtqAGj1PbFV
+xznWhZsu9OknVQM6xyrQiMfX8X4qLeXcZaKYgVDuG8CByDDjZqEFQEz5azOKW8iMy0UCr82gyUo
dj3FkUh7OXdWXr2o4L7a1FnxGI1tfa9aIf8CWLMeBc9UNiBt3cv4CuoFVIpeNCCztVN7hTv7n5ql
vZ0kTqP67SWzbwJKEnzq/fpjv4VE9EDt33Y7GTrC1/8yk/tQo1T+py4+V0t3A9+2bOKbvz/a/AZ/
9NK51bduQd5VhmF77IvhPp0XSt6CLJvvKCE336k9oLfd0W27e9ZzkCLVYGkWU5gum8B6zvXcuwuq
pLiugyBG8DkVd166unuvLOYX3iwQ+ZOk+NMrZmrvUdN300oFojEzf3iwtTal7tybxATvCOKXRLj8
hbwSM5Jm1QHs4hMsH0tQNwjkD0MRmpt4NLPkL5PM5q5c4mK7yqvnsnExsd/iFCEK9n4AqDpmLxhD
HpWc9wHTu/65Gt1jGbbXBeCtL1aK92ypbefo5Jr1pXf929CkZuqQL4jl+vDEIzD7XHsP1IXJbvlV
ANW+b/y1XQAgjP2p6nLjWh1og5EMkRnph/OymcTTp7zuwsNloa3W5pemWlirdff7WNWlRpDy34fO
2B+7OlpOl8061ogN8+K6KHrz2rKiutlcjp7bXkzCCijL0QGq8LC6046Kl82dJS3V1fPWOen9fKda
PGN+9o+QoK+WVAca8N6nhpDD+Uohke4wEeNtv6UWFY0nrKxHq3RZftVL9EdhldaW2OVyqpai/GJI
ETjpr8KwwoiYpnsic/EfVtURi6Ig84NdlO6TYfevrvRDrCFbCXTtUGpeSRIJyMe0CZvZWE7jPLkv
pVUlr30FUU9nyUT1DGmoiJEd+/F7I5dhEc7P92FRctWk4OH+81fK0klp/xqs5SvFs9EzgZaYzBxc
V8oC/xKsna2phAO8Wt+KmO+LZ+sg7mWj+Wt61SyIWi99NqyCcWMSCD+PKfNcv+Wb57yfpcZ+aKrx
jr6UGyorjFde07/EGqXT0xFuq9osjr7FSTLfX7qoFqZvlsYsr8Ew2edheGiyK1fvfPhF9FlTZuyc
JgBaHfgU9ZspOWjMTfCpcTV971o1GV1p1qvdXmdnxBTNdCnJB8JxRSRJE+if8TDq9p1qZfFafYqc
84mqp3DH6zBNvccoSL6nelGeCpeg8wBsfaNSYIssQD706dJHbYNfx136NIfM9TnX9uG8wfKhzYMT
QrUb/TFkRfa5G0dtb5gxr5QlCu/cFXhKjrH5DypXH3VjcH/8PjTzePvYMtRpxnGXzPN08NvYI/My
xvfYV+P7Riecq+uUwgCCe+86DW58dVS1Jx8KEe/Vo4YPDdK2jAlGB/KzlvVbK6bw5C/nUbbQO+Q+
OoAmjikpufZfoV3on1OXaRpcOqB20mzryT54WVzuVbMz82Rv+VN4OA/Ghrs1c/RMqhlpzZvnxMOD
G7XG5zjrtr7l/AVGmmSiYzkYDOHp1q7xpt5iqovc3In1bfKAfMu7jTL72V4q8pxqQWZA1dzUBrGk
y0rtsixTR82GuNGH9ZoW6tVxBuGDEzTk6dPD+L1pEmSTM3VkUxOCVb10J0s2UVF3JAzZW6sMgWgd
7C5dak8NUyNUU21woFPQO8RsQdYdfEo0+AczBAhdVUny5laAF5N1We+yKQo/Bwt65zF500MH1zfV
BKhkQtMMCnvnuXqBmpNm1ZensTQovd2mf4Sd+2dmLCj33ZB6QnFVvPYxxdLzcfmq+hPpN239H/s9
nj03iUaxUpUOnV0q7qimyomqbKg6cEmbXvqGtb+uKZ+gdbp1hyisuuLlh29empcNBSx+NkPdAe/e
2MlBHY2IfVDDXg63jZnerckxrBvrLg3SZh/Ndrm3Vsu/A+fm4DCfKDNaSh1bXGKnkcjkaz2ExBiS
5g8bqOwhNfP+qlv1+o/GtO8S3uwvvh0H59NXGfbhdEq74ECnn6mSjX4tvU0aykZf5A9WVacUjfBw
uIlMgpmA8dCtBv8HWksJ/JoSLeGVP0TZgze8UjgEOiWrchYHJBt3c6K1yB9JYKk+B43ng+m9BkP1
27DSecsmVj4o4rTgyV6eV4J71dYAxrxDFZxcwZqIX/SgCeVgI9qHcHQf/vMbwnAkYvBr/NhkCY9E
ytUNy3EdVpW/vyG8gqqYYsH5Cl1t3BbMvygVhExxYyUG2/O+GzrOafRqdIuxa28ddeg8QB06b1qn
PqQTTjKSnw1krDI/B6Jrafrcm3u15KKCdX2otA6HkEih3LH6eTQdi+op4Kuq9AtKz6D2hm54bb0h
OV76L1KI6V8H1XilibgMC/TpNV2758osN0B/ktcMEbY3FuubaUDLjZNCI8TVLm/BtCKCJsZ7n2EK
UsO01RvvCrjJWzXhYXahX4WOkZzzY6rvMhP6kNG4DP4wnfrQvFyZ9xQCekmJXC4KF+gWt6X/AG4e
xTF5ySKZngwtm77YrUOhe+jrt4GWBbcaTsK9pqXFW2e190lHgH9QAeISzsdzyLt0Y9R982BDkHyZ
TP2Gt/YC9csprrulJV8gTTXMRMqEwWek8kW4NIS15+Lxci9HS/E61rN+c76ZLbeer62CNa4aoja9
3PixW70OU6XfXPovY9U1z18azanO10urBVrIinKbRWr2TCSawrKdA+E1cNJntaF6wte1sJeTaoWT
4T+G2ZtqqHNiLzSPVk8ZjEvfh+vgzdH/yxTLEdXghy+QZVJlLUBkZElY7sOqJZuzrgghnH3tY3E9
L2V8puXN3VJsMxYfONOdsoO+C0Lvnw6rA33t/NEBKjuphWYfPAzU2HlWjQxv8s4M/ZhCuSxCtXkw
7vRwfj4vcrNM/6upvOh2bH3nejGcBOvx7EwUUB6indXU1W4CCH3dpMOXhKUPbGKKfPfrGjw49mR4
xA+tL35ppzeqz5VwQbpo5OLC5qBa62IPorVD2zSNNU9AADQ4+cLAfvLjFeExv1RhEnnQKdSxV6vl
sBriJ1LVW7eKphc1ggKvJHAQph9Vk2qQ/s0kgR7VNDDsbIB3T4fcXiHm2/DCmC3du/Wy3K9NT0DR
iKm9Hg1av439oXR36hBS6q9B7dvXICtXYKpRjCGkHKnVPhvPsQdrYyW48xxlAO9n2Uulrwp9805T
03YvMwLekQmp9Dx+dGKTtIlsuob8kupn0feoWmuiU3ElDU6+m3mPK+4F9ejoqmi9GqGnHowWpslA
AfNjXIZPfT53d0qy1pslVW4DqYgmj3S10YrwKcu87k61LiOU5E2d9X4NNSKJ5gXYHMqey3NRPexM
o4vv+vDHh27V9EYzviNUpRqXR6Z6Pqpj4fDj8rBUe419N3Z+i5mFl1Xtp1R9IVd3w7oRMUzqTHe6
USGW8fOZeB8s1Vl30s9DbAsgoan+bIr+Eaxs+LfbfxvLBVOeZtR7COvmj643vpYUvPgjytxoW5Lw
uKlNFtSmEAKxcHh3qdd7d5SQq46lkT35lKted7H0qQOl/+LGzAFHXZMF+BxR8340o8MlNDeX+VUV
jHfcBU9UnLW/v+9Q5uDcg078cqg3vActHrOTq+f+HY5dAO9TS2hxcDSqtktnYKDg3GFSr6/KyUuo
lek4N7U+J5t46LF3drYT7bCLBVdqcsDTp31Kl4dc8w8NIrbby/PP49O4Yr5HARU1Xxi75z72tT2u
v+g4JVn+ifFvRmgP34YEQuZokOzBEN7deHpt7ZuWHBLg6I0aUQ2AyPu2ze6KYfDu3dCut1njmUfN
r3jp+gHFEFi5nlrZqOZl0zY6Nb3y+HjpGtwMiAFot/Wz0XbDgYD3nuBbfG+SjXycyWQ/+lrqsqRa
vQN11qkahcUKOFfj6lt12JaBlAWiWK0ekeBsUgo0Yg+xRis4pHm73mA4RB2bQVoe8BQ/jbZtbzsn
9L40Hir/1Sn/qjNr4wXI+DZrtFxrTTt/yzS0FObQhbuFoDjFEKv2pdLiTWCa7lPe+c1LlQ7JXh+y
7EodtJLeewi14EodVF2RQXWLnoAk5c45XdPz6eREDgv8KaOawzrlrzlV4+4oK1vuahwkuLY6vdgn
BemQOCe5otu4YSlKxK7qVJtMDp/3oGRWm7ok+XIZo5o8bt2Db88aDOfYpF6V3VKOL0nf5moOHsKm
CB5G2WvMRINOXS97dWDKqvk6bCNtw+rF22YhBPXBn5c3E3B0MHtfMPgDIJrrDhs7lD9o+OtnCAQU
wHHM9FltIu11CAHzagSdnylUPp+Mpf16OW61FDeY6tncqT5TxwNVzSkTBW9a5kO+JGRKohqsIvYg
WHCwTyfduzeMhcpKoq/8hxF1pBtXU22/WSzPniPin5YEOFQr/d+Uncdy3EjTrq8IEfBm296SzabX
BiFKFLw3BeDq/wdFjajRfGcmzkIIlEGTagKFyszXWMFvrXmMnQYl53lmoSmwQf5qzWOIOCfvGUnc
Y1p08aUDM/fxvFUpSf+BTOjHdl0Cj/OmP/omgD2/zG7GVlOeLLdZ1vWEPrbS9FdVy/cY9SlP6GoP
J6ih2kLMs+JS4JlSheVajmKj0qyg4oMuLoEQyI/Woa1etBazmXnrLw+96Itt7cc/fwPYbdm2DRLI
+1DUT8OkX7vMQXcZg2csQW1KvZpwm6s8UC/FJLiw1q3f3FoSuFI3VMjCqCV5P2/+PjrTEdurXqeU
6gcxrzBbITbTk/yCikUOFFYRt3G4lz2f3Z9TQ83KLnIgzbRhnqoiQLdFA8MydxEO4Wty5A2evXaK
8tNG+hU5GbxLzW7bRyv1gOxr3YRyKZRfR0FXdckmET3+GeRjpNHBQy//UQ2c+tAH7m/9WBrF52Iq
3vCAM668fJDYMLwHmWkpkILzIlFeZSv2nRet9/2PvIxOEhSh6qo4yME+aL0Vhbh0K5uRYbdbxOD0
lfw0e6xHiO8KjjNo7216rYhJaXrUiv3aOqkmlZXa0eyFwN/ijWfvrteS4BH7HXdX6pmxUaOiOo9z
hYtoetvUSvTdSY3ZTzPt7tE6VrZdOI47UEj9NZ3cDr0VpsQJ2RZQIF9SaIurqQ8Br+lZ/x85cPN/
bCYd1XE0+MTcTQaCjX/L1xngOgPNK9MvKNfPCirdRTOU5pq0enIo0RlbgFNqr7KvdBBFTKq028qm
HJgM58+rBkXbQZFtlXtcT7BkX7qDl0Eexzn2rxOwFdmdoQb6mmwUkADHwHBAHvzMqjaFpX6dFKU5
5oGDu5fu6M1RnQ9yimyaaE3/HPm8+Ldr5OcMY/36H9GrOVc7i9/QT7rDewj2DzhocNH/+L6aWm1C
kRniVe/zbJMFUOilOLaUHZZnaM3wWo/U9lpHTryXffhXOWdRzYYu1AEarFgQsZSdXRK5qMgZzinp
HUKgIiAYtbXbP856PdU/+oZfZ///84Reb1orwF97Jv1YAIIXoUliTYbFshmYcXLUf40m5hD/1pSj
n5M/r20L/Fr+mPzZDBAQ4m2m+CgUaM4s2FfcumOyy2aBW3kgX499ISKgWxKw4X06efmt7aCMpKvV
W52MygKMcotqd6/vcODKdqFrwuIvDAPvhd7+jv1Tw1/7u510GEulQ3woNZZku0Rd0B3S/AVCt7JW
wkHbymY+OA9K4eR3uU4xDnTejeEZ2UuUFs0uVDqoBrIZT1BEhT+eRdyPT0b+HkNIfRFpnh8N053v
bD4apgHmjigOH+QoYgNLL8zrxwipJ8IJfgP5YWoWBRv5G3w0Te+hcPv8rvPy6tr01k0WhNbasuJo
3wGsW9WDY1HSKJG6xyli4SZV9MbD8Rq5hXFvqLGxtyMtxAQvrr+4zpvSOuHbHxf6nfb87/e/bv95
/5OikjqsOpZRuglv9u/rxYReeKV4dvZkD+xFntAIMTcNbPpxE+AP2Hf+UZl1hcO+ugvRKkP2j5bs
p7LmYNn+qw2bhsw7MLCdEGa2H23UUvPQRLXS0TsNWewJ1ZIeK6WqsstLYXdL9FHGq+yCj4u9noKX
kmzKAVP37u26AzA4X+RAzjlh1f4oW/IwmwFB7iKr0gP5RXAV3pIzNc626PxpPcRAJdlkhlCV2/Rk
AUZ4HiJQCW42PoKkC/ZV7KAa3/dWO8OhEDI1HXclH+KPR14+ylFbbE2zPgadqi8sXkvb2JuaW5Oi
18ehTFCxMVMr/W0gnKfIK5z5Cjk5L+03zfDtZemV8ON6BKSOqofyWvvrrJYjsk2h13Wx5na+DaUH
4HueqAzqTavalz/yAJ/K+jI3EI2oWTTmSXZL6f3PlEGrBxVVNrjCoYuOOwwQ5SmI/S8ma/+tbHXt
bWoW7mOm+9md6oS3lJ2UJx2Xk6OqmhGmhmjFQFJC/4tUayNAp14h4ORX1ur4ruEPEiaqda/EHKpQ
oBVWxtVR9mUYxxdtNm59JP6x7Fa62aqqP3qp7paY9/3Vlmefc9x5tmwS9t2EJJn1Xht2H0FcSPIC
J9zyUcIoJHBCnplhh5lu4YE0H0uCvYBU8uc8q4AB1ijxxPYAJXstsqwlvgEois1NeVDbwLrNzfJu
RvQextqKZrOFxD+jvrr4Y1pcwTf/YMepyMoek6YOb+UBrXRcecaLbJANJO1MZvmp6PRpn08iMxdy
xIlmfxNTI207X+pxMx3dNj6z4sTXoXEWaSHSi2wh/p9Rv4jm1Si+ykOGoP5mgl/F9uKvPrMM2cuX
7jJL+vCc1+P3xu+Nx8QuXdnCStl4jJXptxY1t49Wk+n6Y4LCz+dMaf9A6hVHxNKeDlYYqwd51oph
+jiTffAwDSj/KQD9Dl0/ZxbGMgrNp9zmdDkqYvJcM+EpZnGaL7B30vduNY77IevSk+768PGU0b9B
M35aIxAaXNHHjVZmHraPuYUXli+oW2BA/h4TT37DKYfbeUCJOI7g4PcRQUdT1wt027MAekd3yioF
ufiw+eHbrfuSe5g0m6WWPRawxDBigYz07wvqP5i7rgGiiuCRRZXFlOE/4FWJ7Ye5qBrnMWz92Vly
ZuOWXbVMRZweZPp6UGCqlmg7HeSrV45Kgzw5qmrpz9HPa+Wobg37Ti/Ku/91vfw4eUGogzC26lof
kVEYwLW0If57f6cP2B2Qe4JhZPQ/klhu7ImTqUfNknhZPJY1+qyBZ4tHk6C9A+yqKPqtiVja84Ss
3GFw4L3LJplCde0GxsgiyagdOEDpq7Y6T3jMPVtWsUREMkVUrPXWAbpEO7g/1dbqdZyhJ+sqA8Gx
nXDPA/B8HwvL2jWBWm2DNnYeld64RlCldoEV4owwVAfUu/NXC1fVVcQ292wauX4MPd1ae4XdP2WN
/SSz3L+mZg0GinKq0/t4gMxTXW94LkSpIKKrO2fThZa8wkF6rcZFd2y9kD1dNwbuWacEezZa4b7p
GXItPJRvqlG9O+FgvxplhihK5k/PsNagRNp2/zg4kDAyT+/u0zgfV1VHkkJV2n7tVqF5m+fIKAAM
RnajLtXt0KEUYgvT2WFP5x0818kOhlIMe0cI9ehWVbEbbciAKPBE224onZsytpS17aK0owMLpgQo
umseF7g3RW770NQ6sTwy3oiMz2KL2aC9RA6inU0plC/Y3b7wP6m/sQE4O4iZvFsi25hdER4Cija7
SvDf6c08vR2LsbrLy+ptiA3tVQtMdYXuVnVIGoiQWioWsj8bWmdbg21DlMJRsZS0MK10wwfR3Q48
3PvJw1uuhCoNU6qJlhS1km8mds4hhmbvY+UGqEF25WPkp8FGtxTj2FZ5cHYDK8OprQqeE2E/CW/q
3pUk3nQdrjV2Eeu7kZhmWRhJd8Vd29gYndofHdCsLIhBuenqsLxvspjlMjSyNwvnWq2s22NSROnS
QeL6SOHf+TjIpk1Izh7ECldyQHNQ4ENuizkq6lPzKsI1H6fefGq0U35Mot8+Rk52I1SAHBVzCV3x
mtUg1PrGVyPkSe1c3wSgFh8APOa8cMz83QhfBR6z33LixOVQ5+qdXk35Dt1Bd2fi0HHBfZtHr3Kq
tyaol/Ka3HV/dLpaPJaZmWw6br2jZcDMVjRE1zQNRY3Cxz1J7+PswGp4H8ndx3ww5l2K7K+76T74
1fXZT1USow9mCV+HFIFHycdn/D/75IfInzD06UtmABOwI9dagbIPHrq+am7azL3oCpayssu2WqyZ
tfEWYfvwwfUwDLfAIG/lIN5GGXAyigGy6ekj+Th7azoq+qfN0K/hzN0Y6dTe2q3S3s/uUUGakMbS
+nRXYTG87uesFtTpeNHrXnNbGUZ3r3fBb9O6EaRl5j1jWDjuStJ0mSdA8eqVW58GC+yaPMhmloz8
/SwrX5E+wuhbK4JLHB2g5pKvlF2KsL4Yqtf+7JtsHnRgADhyzxewyyiP//4+Ic/w9wDVhTDigvKk
tMrDqWnqHwCcCh3sqYhzZKjbkGLMhrW2PIjJ3drk3e6q+UU+ed4W2ubP1jz22ZrH5Mx2fq0Pf5v5
z+vkTJxReWf99RN+XRchU7gVNfLFfu9TTvE7QXnFO6lND2bStccb2SMPI6CorRKjp/zHQGOjvf+R
KHbdTF0hr3gIEwsmw1ym4wEvbqza38mWPJhol21ZKOqlhtcSEp2t2y17D3/UEPnkCdwSHECMTZ0x
8g+REd9Feezdyi55hjtjj885Pt6fA2S36k2eBeNNjC68mU36JZh3rWNWlSg0KxWwE+TM8VBVj+wf
ksWY6W81ed6HSHPfp1YPH2utF5sx91Ga9RPrxjSNEMRw0OzLQmCMNyB8YLTW1Smz8j4p8y1i68Wz
nQusODtyg7KJ3bzOqmW1m3rIy+dx0iNE0Q92UeK/lebZipyUDv6+sHnMhVXcBPV60hogow0K9mwW
sJrOIMFux2n6aumFWIxJj/i6FbmPXalfDYqt3zIEA9kJQwkBGmTvUoNK+v+YQXazwGBH07cQebTN
VLYUNfQswwpoKtdZqWZPvMu+QxTx33X9tWu75pLCLDZ3PkZxhE6lRV4ntS4iLbRDTKZkDenCelFL
ZRPiyPBNUxDFlzP47dXDTDpbO7OMVVNijRxmCVvwGfJLSr1bpjWxsl4CcgFzimq+OH5A5PywC054
6J0GNcDno6GK0uIaxqYvtlDuEPqPQEMKV3WStxpe8KIHCvvsllWOoHCaPIx9pOFZUKqXNPJwdgA6
frbCbNwNLVCWMerDoz9Yxa5wC/dMujHdxMiJ3fEXQ5TBoKA8BpndbNiDT2ejGuFG6IWxD1RlfEkG
3gHl4JEz9+vzAP8AnTL6Tb+ZVkY4MG1euIYK4+1f09SkshbtvIIpY86ntdbPaUkCxTvxfvBqT55N
vkJEFOrXALmDdWq74amNEaxKtQRtMAh6bxrKIwFu3pGqFsupTTyQUZ5+aJAR45fVq+ekyG4yO7G/
ZWn6niuifnCqqvyvra/1B7OApcrTDFPXSKeplgnd7e+5hHbA5SvtivERtI53rc0n1+hYeJHLOFg9
rl9JmlSvGQ5vC1tpu9teVMbdoGtIa9CfTMm6H8UqhIexNMoh2ctARDajxvq9KUftoj1WUXnnTW56
8rUIp9t6KK9pndTLgWzHq5FNd5HE5XruvrSc6kdjl1+NMXWfFSieUvNyT/HnR9s26lFRG4o3XTl+
CZ382qAYdF/P/SFg/FVgGuOX/lTFfoHxCKl3GdEXyaRuEEANljLel3kBClzDOdJLa2+njomfcIGJ
XWUZ8RaVbnaWEMepVbp5/TOZ7ghtBVq6PzlxHrBBQvLzJNt+UIhTMFhIhPoDzmJ/H5BT7NLmEjkR
p8dhnbnDY2vaF4kklNhDWO7pae5SIA3chaWTIjHhCiztdfXsOm21dtQ5GFLVEgmQaPjeRjBX9cD6
4bjVNfZd5QVBAWuZxLV2QT7VYf3XyMX9uhyftJ+X8819XG7PRvF1hMybMQa3nemLnRMN+W0DrWBR
BHb+UtdRu3EdO9sqdZO/hI79inwZDojVFN170GZl9+jl7g7xBCR+5ovykejP1FGsM0O1fY6KnWn4
2YtXlPaRKjECunNzUMZ7+De38SwIlNf+DSYe1UMg2vQoNKPHtIX+AOUuQHXVg9GOqxz90IWalhuz
bdmCs5M/AR7//fDZpzqtWCOAa6BWyZTPAdkEKYpAOnWJVS6acTXoWXrnVagcst1QeVFG/RZX3uoU
VGOxx1karVWQC0eDB3RnxF2HRghmlWrQu8CXp2w9ZvFwTVPPX5Zu3jwmeKguBk3rXpCFTBZZPBpf
dX+uAZfFe102GwRf/XAxWVvXAou6MEY0cXHkCBZqQRHGd9pvuLreG/2Uxz96wBR7WTEbGuoCfpfc
qXP9rHAjPGRQbJRjVHQ+xoyZFP9rTNbk/nmdl9Thqhe5/sEe8MzIBlTqhTuJwIQbaxyKMoScNXOk
28BRNqZIS6Cu3JHdvacGe7bxwQ+Yins8UqJXciGo6SlDcpN6qXFQkbbZZLHu3Ls1VewIaZb32F7y
9Dvfa61SFxjtKVdXm4pty2bgMATIJQUV+81KT8dX3KKPkZe250ZNcLkjk7cg8Rn8AHKKz6jxQynb
14Li8rPT4cBTud10azjluEMEu9wbfmduEiUNjyilRJs0bLSjUWvRWW0rXJyHMHk2RPqEDkD3Dspl
0yVm+HVM0O0o7TG8QIzI9nGVh7ug7o07J0xCwmLdenPEF7bM0A3S3BDnSNIU7KEUx7k+KWa+ghwA
EfTzzNTGAX2DYlqoo2VfetG+1qU3vPTuOG6c3CTXOAOxWs1cqZ3iPYypqE7wmqKl2prRS1fEwNW4
PXay6U0ohDaBuNZ+297hEnCvz7O8Ar+erB0RpZmbJO/IfCrht9wS3Q31BL6KEjLSJ0hqikaHSnNE
Lv8X2Ao/gpWC5NSt7HJy7GnrNNxSKzCOaTJAuAgcb2uWDSuDmqLnq3XdQ4KpwEKte/GlDcq7mLsD
8VqcLJMEQ+k8LvEa6IM3DA4g9geR+ahONx8bAyX5xkL95Lem8Vy22rTrsOZey6bnYVCoKDxpH6P8
t0SO0fa/79Ptf7z7bMMgQayD4Md59R8Mb4yHoEjblfIgvFwD22QYy7Ga+lsVt+ZDI2rUrN2wePCL
WXdZz5zvJbjAoOUh/pw7wmvcj8kN2wKmR2X+UFYhhqezP+Wv6RlWbh8fnUJwxb10njt/tDWzSRrs
c5cfRO186oDUp+mxJeP7XrfaYcBD9Uvb9OYyauP8Yia1viuIO3ZBocWXANYoyp1F8CWDkR2wKZcX
9bggkgUFpzGBm9DnlaC0sujBCWJcFqnOhwhePSSC4u+8gsixX60xmf4cm68D5eL8h6wMkLk/AyUY
JwYaBqpt8A8E+t93H6RvfBM4ofNgUNpdJShyl8+phXdkOCVbgGLN0VUF3Ex5WneUI9v58DGSm6O3
lJ0ibahETiNOS5kFktSezhLnIuEw8uwPTMwfTSGsEfWI1jZxYTbRBuqQQR2op907ms6m0+27o6ZU
zqlN7H7dIK3xiFRJsJijoPesPCHGYH2XF2VKxEVO3G1Ug5hfXtQkAY9l6KLLmZZs9dNbXS/D750Q
a1dveEqqAI+0ETAM7L6vTmtPL4iSN0u4LNZVHRNosUlkn9vYVHbwD9V9oibh2QIusDEnoRy80HwK
UcJd44+Hyf1keUfwofFGwb3hIYcTx7tSjO8+8ObW5AYBjwfeo48fReJZa6x9f15EIjz6uIiwtfp1
0ahhBO7USHXVqR59XBTPP2kOmz5+kq8r4kH1bUokAIC2venh8wawM3qa2uCrhhvySRhJfJjK2GOz
S5ax8dnLNsOAJ8qcg6wMtVhY1eh95CCRl1rMwKRHDHqwKAC/qSia/VL2P5oZ59527bCpyafsXCt2
5m7sAIpLYCYvmZP5yKPB1cVo6xkZQ/9GdsmDbHpZuiHxHp/+6DcbXV92mcCkYbyiUDoew1kAkQoI
ZOL57PMg+5IA0+gkP7FCuT1xm3qfJzPgOPWtkzZnkB0bPK3u5vZJnxHPcnTsVIwRvXtkyZu9niXY
uE3ehiKdfa8OTnhXh+I+nUlghdl4Oy1L7JUy6cZa6dADKso63wny7yv51GrumO+80e0+mnI0Qxjc
18atVbY/rDk0GwDqb0jj2HTRVGLtXIH/vPrFd2N0lFPjjc5ZbnBDbRM5anX+2PPqrt1OZOf1fkVy
mu1MgrqbUGPU05oQdDVbMqLMYIVcQXgq4zC7t6b49/6JqG/Irex+nm91mfdq6qd0BOGf4RH9mHTh
2pS/UZSVe7b+7koYvbqzJ4s/QBbOGs6te8aopHhET3gt48wx78p9Rn54KRK9ux+HsNyWLqbHslDo
JxleuonpnRK+suc8vpSqNj6BPnv4AMGA9TJWk6GouL3VziHzO+Xs9i3hZdxWL1abXII519nH5cHO
cutVJEMMUNyLbisfTzdPaZptFHjmNc1TfeGCVfne6hszaX7kcB1e8+JKMhhDj18nivJnz+9DODfk
uLX8NievWudVhdwniwpgX+YakUO6db6d8oaSkR5pwUaO9tAkq2J8c51FPhKr+/w5l1AJWjyLneTU
WUWE9lrjvM6qu03aat+yolMXnpZMdymbJICAtrtJI+E9Zm3/IGfUWUTAGqWPbZliX+Lm0V5Lu+ra
zck3OcNBeKK0+vFcsqat2llvpJ4PQoVMo4aZtsJ6fCSut2M6HdtYpp0TP2ZDdGPoqDPLl09BiwvK
i7yN57HPVmsEv7V+Xef73Ij//vb3VOef7/8ZbkPlR6NQ908tJAMjCgWXgfFh8g61ooluH2VgkjzP
7Fd9EWNxPkKMkGdB5xMAmXCcVnHjK2DJen/T5cj+QE6Bh09u4liZg0v1XH1InMRb2yxV29Fs443t
52SFZ2ixBBnHs8ZNizl2XkFYixA1OtqsrE+O6T3lbqLfypYaDAsjjx+SiKyNZuf+gXW7XgW5Y73C
uP7uAJS7K71GuUmmflhkMMxuRk/B6TAZ7sK2byD/dd8tlGpfazJrYBf68Tk2umgZ1eklGQNxU8Sw
0CPXLW5qz/F3MbaL+5roFIMEZT12VX8/6Op0SqPuizbp/f1Y5foyxo5lY3tUFUredd89u1kYfHe7
RIuVXeW3b9g6GNfMzEq+j8BYCc2rv2o87bleOs/YQPhb6MD51q7K7i60y3MKlPc1zYyVrCthCx0u
R1GEFyeu7oQSxvthiOyjn8NFkQdenyAUiwq5tZknNPOq+h+YgahIPMHv8V7Cwkdo01Dro+uM7S0l
MV6lXTSuDWtAAj/xzdua1Wkp/MrduAJEwQLWNqpNXeJcXV+9NYDBfdUAzCxwzsoXvlOWBDzjplDd
59DK+zesNopFJepmHU9dvLVrVVuyAohnz7ajRW2G/bcAOnwdVCJcdMZDn5veD6tX7giKdy3V+dXo
wFgYE33ZtjgqiCx0t4nZesdiaIad7SoHf8I8RhthsacNiuygq5+nvBs2Pbi4TeF3ROB5e6uX4Pca
QIdvXSIuLsXWd0pO5GwcvMN8zO2RC8LxBFiMZPsx4S9aIK5uPbSF9DRgeH8nD1WlakclAcI3dyUK
BjdR5lprxN21s3BG+AeifBnc8lLZefkArPZBq730FhEl9bFQtKci0JwbPS6b82jVF4gAQPqzOCaE
e4/VLj+pUXD14HXvAyeLTIjYhXlSSEB76ym0s1dhkzUukW3fyKYy2rduSXiI5ai46ex2WOB/nr+a
Cq43tdqFR93rzsA0XfDPqIhJBk3ocVah2ZSUYbDNRvGzXw4mJDFJ18xTZBu1sS+YuOer3h8fqYzk
t1UaP7I7aW7GIeZJmoR2EKLpn1SXlRpoeLYlSfKd9664y9zeOA+Ds7NSM4yWCGqR0DOBoM+D6uiL
u35wnEM5JW/UGJkhUEjYexG6ZB/tCEXcxQhrcuEPeb8uySw/sY3p1kDvea3NTduwvaXqad0+R595
E3k4Gou2wQ2us438+HHqmB1hEjsudynm3iTgBeXqCra4N6UIvUPejJdqjK1bN2u3RJ9r0zO+FwLH
WDVu34Rp9ZepzcqlXrg44kWvUw3QNybSGbu4+SHMe+E64rFJQu9U+RPc4SqFVpF0kEhilnQk/Pyd
KqIM92fW9Ezpyks+nzmmdslY9DGgoUsO9kWTbYXAGE02ATdlN4pWvyWUhIvGsR5wFur3orHrpWw6
UTCReUu+xkpuP6AtLK5ZVyzTuVUWMDajoO+wPh6U0zQfQJP9PEsTo9/2of31s+tz2udcD0YxpQ1+
+q8rHbs5guL9Ufmli81iE+/dzveghA7ZLjK14CyiCPPc2khuKCXiVVMa1e3k1s7ay5D2ECK4eLyZ
d0VWZEf0iNtDyOO/66LCPRkopW70UZ1uh6ot1j7gj2s3JUhPm0J9KNO7urZAHbhTdoeudbzrzbrG
6MVrb7Emw+vJS+tX3c/PasWTnqRgC7S8+RLXnbEEqZddDMquO4BU6q4vu2RZFTp0O7Koe83m04Sl
zK8MUS1dx9C+2gQWulrb726Z3WvsITDWUNWLMJQ14iLlDxNSWcha+Br0/IYiTIqLlUfdrh7bG5dH
aZvortgOFlgZ/MnJLWBo+6xazZtuZ/GP3D6D0kRggYf5YlN7fnVCo1xWvdZckXvBOzNti5M71Ecv
piboB0pzgWGE81JDJaDC6yEs6vRdDQmzvJw9ie2a+QZ6YXGcJsM66+BIVqEntBcTTwByIC6FSk9j
yd40ql3hR2BN+M2pmPSawrnmjXiHW8FCSdWeiLix77Kmi49GFKDkl/XjTebN4YtlvcVaGUDLaMed
Frbd1g7YIiFZdNeNefDNAyY3e92O1zEzBQjzWt3UOc4EpCcokDAjmjfOblVkd7poCnAAzU51gnTv
YIiz16a4OPG3TLaj2tq3nll5qwgHtHU3xN5u1KPxlJfA8Qc8NB8s02wuDlZsCcxUYYiFUVHuDYY2
PUcI8G2pILdrCe4K+C5XtogqnPiAfnUIm4MUcVtErYB+NZ276NA0fVDVPr+q+BwaZWsdrbpPl4bZ
iz1+3sF6crX8FSLGO1WX4VJ5UDsKI/wezWuulXiLslfKZaSThx09FU+cCMuIAdO5a6ALj3xl13yz
PUwho057VyhZVGrkPFaqOa01LXl1x7pcFbnhXbL5AMFeLPSYG9W3FV3BebnRVlON6Uvo1x4+Q8zx
PBv74dj0Fp99KLvBb7FYWOYZclpqYWrpfnz2x4eltrYNQDX0YnoelSBcu0WZn5WABCCcQfbPPc4t
Xux9wfHbO0cG8XXY3E+GES31SUew1oPlXvsHx3O1cwlBZTmhrw30BFF8L230fd6n4205H6JdPmb5
huA42pVECivT7vRn5E6/GvUw/KA+h20cacuAaLtW0mzRtF6xFuS+WS7TYDpgjLIMTcW6G1hHduqo
xKu0srVHG3unnZ8o2GBkOc+rlr4AhElXk9uw4VLL8TT5oEcyw8In3jYG9ICSYuOqo3Mqqq7rUVLq
7q3CyXay7/OgNe5fUxpXJ6/mAP9iN4IiYdM8uw2m8bljRk89ou6rPrOMS+KFhKhgIcBzb2NjgiIA
IQF8D0KQWAuKxRS1Z1EbhIBkqO4z6kwLSNnDXvZpmWHjttNCKlbcS4wr3Tu1KFwQlq0fuNfAYJcc
6epXVVHGA8jT6WAqME0WGAEuonFOTVSKYCOYvChNlL4KNQSwDhxoBi67JMDDA6h0DGsnw14mg1uv
bTD0VhhRkAyy6KSWQ76PppznoVSVVeVMOqU9z7+OjrgGdnCGGx2EiAMpJFiSDjPgurgjnwYlGVNP
eGwttHGbXROU2vrRLsb4PJDXIBXS1o9JWbg3XmI+cP/YD9MImwc6+F8McWdWi/mkglVEcauqpwAs
CeJyIK4a/6Ytv8mGHYbqunBEsnKcerokSGMtDK0dYCYY0+WjD7WPrZ66YC/mKXKAaAGNFAUNGHrw
7EyWqpWzAZ410gbPqU5dl/48S40yWSMbaSHzhY0pdVjmfJyyEnFfpWq/QTIfXUQLyUlFhdqdYeJ0
lgduA2/fwbQy0BY5W7XNCyCL79oKh0G1YFlkB+vcadOAOArfzN6qLedO9rVucdCTZtoVsasjMAWz
q0ttqvADanBqjqZKNd5QdTIu6jhaS8MPg7uQ33o7OmO6UwgtKz2YYKONcwrhFgTrqrdUk9c0yE2v
1OHixOZrD6nvHPbfR6Og0NqN5cZzSdziqOkcGr9hLzafaQnyOR+dsi0PrXNDlXfc9F3UrkmbUqIo
YUIKJX318WP8gpnArIiitE+s99qyjf3gHixKtDbj2r+1VW6KKPlKcEUBvqsB73cWr5a5KQ/C00HV
Wh7ZAXhtDOkDVpq5WCki1S9Gc43MBmKjaiO94vMFI4mAcrLq1enet3UBf0NTomU5kQ8wEytdRZNi
3MlDFUIJZLeF91yg/uyr266jYKNX+yGtzY95QtNuKOjZp6SwvE2J9vCqczQTB1QyLR4a1g9aaDdX
0YiFigjug+n0ay9Rlbt5o+53jfZsgFg9kSDwP5pWmWXLeBTxJtPLGKOkHgeMEvn/LRJMKbXY4pvr
xwXOAUIceNYiImZzuLNQ0liOXjptLc93j0mtPIVxkVwFDEmzq5uHYBzrhwI0Umm02k0ZKPWDZwhr
2aNRzQpLExcWf6v1pGZwar6xCkBVULf8mzy2v/8fbefVHDmyQ+lfxAh681pWKpV8T2umXxg9jt57
/vr9iNKImhpz792NfWEwAWSSKpVhAgfnaPMcvwVZXN+i6UlFyAuSN5tumb2J6PGNeOmIgLszNEvQ
K3iRmYDlNlFeVddUX/j9AMaCeXR6+hbDwkarOGzvHGUGMNhbxo1lNOkOFhGbjqkEbSwATDv6wO0f
MlIJ6Fe46o68Pt5J1Y5lwc+7kjgWKZYQ/k5gonuZq3t9gLRi2e0vcztAZ/zak+dbgnnCaw7FDDJe
vElP7s+ckG+TITAtfrCmUT1IcD4gM2iOJnSGy3XVIMn3dUdi7DJ3HP2dQ0H7KMFG3+q7GuGtize1
mw5+i6y6ucyNBgpvPSUh+ROSOVTQ9W6TI2I8N5bj9Y9o8jmHLJrLs5vcgT6JvijNttfU4YuiOf2X
rB6/0kXl3RdmPt5UPc2bijEOj10LBV3Ue/QOKZF9sbXa92qGT+1i6iEreDApNvtqCc9tzI4ZoHl4
cgd3eJQ1csSK4TzJo6Obj9vMyQce8SJnB3w6vQuQ2UJlevwlJzn1vSxD5CAKw3rMfCu+iUb31LZz
9tRZyQ+dmgRv9CPrJ3QtYLz2xuCtTtr2QK59OogX8ECzpUboncRbmPUrIlH9UxC5xtfue1NlwY0e
FuquHKwaxhC73qF3Wx+bmCInmhbQIHkl6iD72HL+OE2XU1PLKn37KeDTqZlp5SGZSB8E1otPE+ZX
mz/v1TOB8Y5e8NXg3fbsp8VJRoo1mI9xML3ICFkrKFDz4RcZ1fzRtG9HFeXWKvw613AHuSM1Olk1
bmfj4INM2cW2YjxOvvp+MJVbRxmCx9XMA395Sv3gBwla7anZaftwolJ85SiCWN1UPt0Ca7CEkI9g
rwOP2fBxOb9nw2jVmvYD/fCHaGinn9zZ9ndzC6h50nL1XtVJd4Gd3rlwvdD/XqOauaigyAFdpfez
1LBcPt45v+EO+ifi1T7O0iLz9mNPQ8mVQ4LFO3RK8MlLsw/yK/bQkJUg93pZtWncTdrMAPc6mopJ
sCy619CFvR9iHhVO6XKQs9Wxxq2Oq7j/ImRdHvFKkG2y/jpPhmvMeqX/IuRqqXXuP97lP15tvYM1
5Gr5JliAeVfuqyuty6w3c7XMGvK/vR7/uMy/X0mmyV1q/VQdujB6Wf8Esa/Df7zEP4asjqsX4n9f
av0zrpZaX7D/6WpXd/A/zf331+Ufl/r3O4Xeoebp0Ci2EITwaBctH0M5/Mv4k4tSFLPyRWpaZl3G
3SLD/Wl8mfBp2t9eQYyy1GWV/xS/XlVmykGl7jzvV8/nlf7Tev/p+mxm2HoPZszT+XrFy6rXr8Nn
6//rdS9X/PyXyNVbeiCsaugP61+73tWVbR1e3+g/ThHHp1tflxBPKuriH//3f1/mau7VUOb+X9rW
aWDqu92Ews/GjKfmAeVkZ1+DiN/KMOwXygAzb0Du4AWjZW3VyvV3itsU+jFtEPVrao8nysUtgeMU
gIkDvHKmSb0+6QWaTTtxB/3eNFPvHswvHXRi6mcvvas8ngJLvdSP+mQ4CHT3fKzIelNmAHq5yLVd
xNxE101E2+jZg9Lzot82zomylVM56M77xNW0SsH5vhHDctyk3/2oUW5NKJ+3eZYlR2pS5KOQGH4B
lXljVnn7ANlS/qKQfTlbXvskPomq+OQePLsed7SF5y8SpidIiYUkW04SgnQ2j0g5j6asKgFpWYDh
MmNtsy70X15dd/snx9J9kqh/c2VvgnlJ938OcoMMXO4O9zNIrGljw/1xL2PEJsPtmHrv7tVhfoTY
pkJIMRJSDO/TZK4cJM77WMWqkvBQmDTvaiUdLUYdUwWQUzmQJYSkdB1/Ckpc9x705XT8NAfk6R/h
n6yQK6budjTUAZo+OPxRebMRtY2cBzlL0a7o+7y7v7LzQBTteD7lPXQ1YWzDc58EsDX8sYZEyKFk
ewsLlN0fV5uchanT39AG+duVXRYpG/euLmf7JE4xOelwyNRpuK3A24OZpE6IkJPFS+Rsc7v2LnZx
il3O1gPwOvtOhrMQ4MmpSzHFr+P3uTKtMSN/Fxl1i+ZZNh6AAPTbKJ51bwO/XvO0qVDD9RA1UnjX
AqEmbWePh9gr2qchUNunWiudk9O7X8S02qHf+mJlrcteg1A5ZMCRD7YZ9NtpmSm2yzVkpdUo13Gd
YLpcRxxqOf+YFXVzlDZdOYMH6vm9X/eqdRcSPq/cXHyXc+nZle5daGFBO7Q7D17OkBruSW0NI4XX
vMqak1IpNue+otZ/Om81o0Zcdwn327of71pNtzdB02e7Jjbee6cTpfNcsht0R68Ho2wg6ySbL6ZP
Ided1+IPYpd27E+hhuIPMl0asaEv2ETw/COcRs7aNGiUblLXvgsXUAQKkeq3rIAdaFHSWCNCW9Mg
DUZoXL+9Av0kGeDzgxidRS2U/leLBMiu+MAGwWl0l9sBlaMlA8gn5SWiigpxJbR4coCQPUNXru0v
pHml8EkvcS3VsEscUIthD+tJA3Vc2TwvDAWHqK3jXQjVe7gFKZgDB8mQDve9+rkcpvpZbNpi62jq
RnKIHO1BxuK+WmdU48em84Pb3m6Gc69a/dkbqBBvZBzDQn/n6giCF2O+uzhIPoEHGJ3u5xBxGwr3
eg//clDu1hW6PH5f68oWLuv5+sOV2VYj5ajo43P3IQb66XflXUW09uctOQTt0y+M/LD8yy/S5Udm
8CN1GwB62tLhBz+uQsU0S6O3gb6wY76Izckh/TibRFRuHYu7H5LLjCu7DNlB90eQ/z82Q+fOGxKf
dE15NDFnZqTcr4fcb96HZtBuOmAiZ3GK/TK3pxtnG8z1vF+nkVX3d31ZadsL261JwyFtUANkgKYR
RYCAtWqvOM1PxtRlwanNneGcxzkb06ipbuM5rW4TI3XVl8Eid6CObr6VmHoJTKQjYfJARndU3chD
PojJDfViy8PoAD1Io6nZ1tNt+IpHZ77hZ057pJlVf5SzDB1QfY66+9WuI912znQL7iJCPRVQ7UYb
S+vocNu0+GFcD6T1+EtAfe8ixVsqA4s7Mj2oKj+uJrZmueRYKJRkuNp6A2GdN+e+MS9X+2TP0wp0
DLp4w6zfzmlUHclTq69el0FUqfj2rzpyHmGXDT+7bT5sa5r6n/yP2Mhw5qvYwfmx5jJpBZ9yoFEC
6BrI0VKvIZ2UBzcGfE3DxV3ZERlJkA7vtoLGqmKsUNhZZlwmyzpDuCT1qtDdNIunhsdM28mK9hje
SMj1lGVtWmsjWN+ZId7Cqnap7jij/QhmPd+7DUTD/OvsX+2QPhEtqb6Hdgyvh9Wkj1WdoP2LmOHB
os/li8QKXcufY9V+tijTAH1Q9FrZOBo/SdIz0KB6QDNMwnCBEasGvGrilW4D8TouQAfxytyiow6p
eobp1VufdbYmdfJNvagckK8nA1+Bn1qH4q0WJSrxZgWqMrUJoKnRYPn1uo3pp80jRCV08Cxnq2O1
hYsXBId2tGO6FSRODgNszBcHvRu/zlT45mGgiLpOkEtcrSSXmGA7gRGahSV4vXa63BToq+a+AtZk
OGa5tyfgeJE9xj/RB4UcjPpTwAtAsTCCanjotJ8qSwNkVU6vUzHQn6ckKZXwQPvJyVWH4qfq3wfp
rCKAyBt2mS6r5m1e347ke/+7Vf1RhxtDUdD34eHx1hpc66j5PZ3Z4LM28If150iPgrewnG+Dimx/
68bzl6IqtuNCjEb/XPGgd8hGBUsUTYs8O9tozIjXS/SKP4UlxStL0pU3nMUbmeqnJfMpp1DMGm5b
/EpJIaXC4BUg6J3uRYVw/LZzQ/uA2JX9VZmjB/kdXiNSgJ+3ZeRYh7CxIF02YacaNvVsVUd5Tp7j
yLgznXx79axMUyVP4LOqGndW/O59t4knaupPnmnk52dzeVSn4HNjFM1rssg3GmkKi47ZnFp1UIaH
jyFF0eBeDnPu3NIcXd7bCnp2LFTcNJobvcjBA+BRJmDxZAS3hX5fme2d0ZsIwGRTNh6zbuj5kmXC
zOf/xcnSdrvobx0LqOgQiWnVU9l2zr2ETLo/PNjufFwn6Pac3PANSle9TPDVwtq20KdfYi7XnZPH
sijCyyIG9I6P4UThU+7CAYaPbLtvbSRWDqCm0x3YpuFgLsvPiltuR1QRXpV0p8YIpxRdM7xOQa1v
owHhW7GNIG7PoKJ+9Ra+VzFVhQlVUKbeO4tpAJ1+SGqbp8hlWLLpezGsH8Un4WZMH6mX0bLTqr55
mjL/J7hDhjsvCIa7yR9BocupHPh6VxR0LT4CrqOqD4/EyNAv2qDayBiqs2ivW3N/WXONyYp48rfr
bFnXqqf3+7gsIeMyc76oQx0cr0LsRuUXNfB+CK0aJZXOM09ur0RgB2eVUzmsY/FLpLgdqLLeI2Vs
r5EXl4RSkJi2WgDPiATJGnK2XhJtAsXY/u3VJJI9agjrIMhEVW/GRweCwV08aslehr0XYuuN8bF3
Z2czwEFxuHL4Q/prSL3l9tpejKewzLS7Oq9TGzkVFhndV30qh4dAD1rASZlz8NhZPkNqX2/8eh5u
ZSiHpHNfVLOPzzKq4lh77qxxlyMg9FgsI88MgmcaM9cpFSwc911n3fhTM0dbr2thGfCy7xrt39EW
jpeZj4gO2Z9MXy48muFwaKIMnFJVb4H3DM+1o4avNAKAq/Rf5WDEdguCyPJP6WJzG4Cq86wg7rIM
qdZ3j3mgnyrTe5+g90AYLIQExUQrWrZ35h7a2CUe7G1+7gvn9zWe1kDgXTbqdktA1VfTNujD6UaG
c1t2gNHsaCtDxU2Nl7z8miXp+9VgRapIX9rOrZG2CaibwiBp4y66ZXCJxvxlcbCDYh3FssUWFRYg
4nVs3ho0ysHVT4C/BEiUDOVgRHYMjqYIdleOdYh2i3kILRuM4FdDc9HJmYwAqRSXYtMIj70F8HHX
Ds18oAoPdb0bhc9q5G7iqcz+4pW5JpI8EpsabvAq82nuv54vESHktJeI9Qof1xfnugagYLh8AaF7
UP0frBAOr6RGQm9j07xz7yrtns6MACIBa/ilbuPgFC8Y641Ed3bkbKfQGJ/k0MKael/6DbT27fSU
2zR5ZLGfHeWeoJhGksGqz5eRSxmtUaxxk8jL8eGVu8v+xpuSEvs0t1vmDstLl6uJdUOtOqDDKaX1
JinrE3DB+GUEAPsyhts0Wgr+i6VQY+9kj/nv4roE1X63Tys32q9zgqFIN1MfvK8jDsiM/z+us157
/M/30/WzujUsGMqq1DLORaMf+1i3blvf4Hkr7XvjPFUsw6NXapxT24hPIy3AyEIaZzEN4r3ESHhF
U85eaz16SZYpEilry1AZUY/YVQGET21STXsxivtyRQkfaULa03xVbyI3St6/pcsJnM+mNI3pBk2M
Pep3kbklqWGeoiqzgG7znd8G/OQhMcHYk+938ZPLmdx9WbXtzftzjT9Gt2T5lAc+IMGj26XuYSxa
A67jP2zq4kD/js6cWr/Yc5h3EEteQpAl/7HXrfJW5otJJmi8fXa8U6BFWeaLY+gz92zrk3KIs5F+
jqE8g5WozrNmlee/G4pDQiZYre16prX2P8fKSmkUfHdsGNFq+7VUDGUrZyaglctZvtjKVEH878P7
73HowSqggklmuun+ihtLhjowXiWPAMwuz3FikkMd9sEnGe4UaEHqG9C2ZcG95gQ0n1FfNs0MjPNo
GgCY41djMftZl5wm9tJbGVoVrfdwJCkAmOfiTddIwpMFcu7FyxP9ZY2ZZ5qn2AlfA5qV3jgkfGxN
nmNQuLAz9N6ORem8NL6NmuQ6pDnktg8gNDkqjXfxBpCVPce2aZ2hCB+fZmhSrMno7iBBm558k0MT
KbBgV5G+c/qSL68xtpPz7L5PkFlycI30MlVGMn+0knjvAKXZlW6VkuvspmOhRcZzSaPVvivJk5mW
haTeYvMVs92Whd1cQsQxscAGZrb8VOrTb11gaSdSw8YzpKYnNQ7Ve61r3WhbvE30ij23i2vqWuVe
s8eb1nC8CCHtbDoliv77JdKkWQt0ulls5ZrrzaQBXN8xsJgSDPud2NPWa7cVEh/Hy1LrzYhbbjB2
0suNrMsVb5qXOLd5rAcQJrCxM5b9pBsp/Q1Qf/q2FLb0m9WoTTO4W9kvSjiYbyIhrb/ErEusjtW2
LoPaT7yZ+ZyidT9+JYX2RkOl8qUtJutYdGZ502Z1+kWZ4SwD+PjLnwPGCMGLOiAtI1RAk0qfjAGR
l5ABqqFt7Owq+zw0l6EEi1eC16F4r+YWNvD0Foz1dugs4z5LwAONvvsj+FbNPwUadOk08cDyVZfK
RJomNu/J7Rr3Et2M7S6pjeGuaH9PC8s8hVA83dFJyr+qUtCppDO0qCERw4qO+XhHSki80xIiZ3Ko
G5qkLp7rsR21xsnuf0HSzKYveomT5WRMEqmjFbo6xVMAXXuQ9Blt0ByMWQuVm7EiYT/zO7LtrSp3
f09TM7sDDVyS+oyy7K4BEbVNHF/byqTGTb191HV0xYGCVcx7tJrpWh8mOgAXhfRlCGvU9OiFfocI
uffutdS+fp6RBrinAe+NXWfxY5fF80YrIv+t64AjaX0xvflVZG28tsnffAfZwaIIPFQUGmWjWPTs
dgYdTZQNvJOGOu2lT9uMY/8y1ITqARqaT8PVK311/+3cNA2irTOwJW+X7k+jAx5j1JHGs4Ln3NsL
2wnlM1DsEzXDuyGo9mIbgVzOu4t7mZL1hbavlxVMGrr2nqbXe7dWyhvoU9x9QtvuT3oSf21oMXhW
+0p/HLIq3Yg9z3pzl6nAyL0F1Ev7M49m2o/+XLUnXoAGpZIs+YnutmbTBJ7/ABZwfimV9lnsgZ5V
h9Q3LRJjXCRq2kNnAidq4dl8i74ZYTz+OswBcgV8rT33ZTvfoH5S3ahmFrywHQRDb+f2r9E3vYX/
RCKhN5ue7RhamPcna/gm6XxC03EHhUVKD9SH/LwYaTVI99PkpPeg8ZzHvFKUrRJY/Jp9nAU5qVKx
RR9nq/dyFo/FfZdDjhUF9nPI0+st70XjQQ40sZsPVuyj2ohy4ObKIcMp9p/LMnNvJXaNgOedTJgF
5rRPgxfI/fJXrU7jva8C+y8aGsdipSy3Vu+kv7RjvJ3NafwWoC62n+vkc0SzlEj+NUJ4otI42mZR
iJpooNDwkUO1eYTdJuNTpKjho79sOJrQc3aWCifYRUQ5lM2Js2xDxO8H9DcokXXnwRna7bzFIV4v
dfnQpPX9pJQ1TSHLnubTtGVtasDjXVPft4vUrt6T8DUqr3yZACbeDq6iH8a5VL6SwbpEGDT9bLIJ
4iE7piUqpz6sLXzrqIB/p/Ss3cGs277Aozg9wH1+Y+Tc9lYtpuJgTfqwk1g5GGr6HQo77U5GVRfN
9FT2N/C5N09sLrf9XFOW9BFzE6HctiEPVxhkR+amnX5w9HwnLdDQo7IdRk5lJ13Oru5oG9e21Xsa
FLdpqPXKa+RP0x7W/cKmUwZaXDmEtqqeFGs5gDXP+BbhFGytqdNS0P2c8d1IpWDxSPjS0/5Pp3mA
CGRNOyx9r9U0PkfL9zVkXxY1nNRiW0/jQv7b7Lf5YZX0nMHdou5XoRU4OTdiv1b9lJA8Nsa7dArN
zQwLx04CxbEuJWdB0hzjj6WuwhL3UfG0rImOUK7o8a7NrF3b2vmTVaZsNM0kPtZ6m+4aPWKnqaY0
zncqOqNm/fNQZt5B79UZKQL0qUW7Wmyt18/bURmbZ3H8o01d5tLhR2vqGiNT0roZtt00ajspPK4E
0Zey5ac6Zoh60cEfhh+kanlxX7ij/3p+KW+aBpJ0F87prujsQ190P7jRDvLLjaWP6f0w9X24TxRa
PZ38L8Nk6TLOBzJ0ad8eZfQR2i69yPVy+LDLijISu0R8xIvdXASSPuLlkhLqfbMrCJhKyDHZJXMo
St/eN309b1abnC38mfd64UFjKzGWCy8h/frv81p3oClIIoekCu7HIXH2RZV8jllXbCFeO1KN+hW9
BPtUVdbD5fWQIaxXtEXzAqx/EVW2S5iY3NyhCvAx9TIUz5WNjO93P6irjaYP6r5p+WYTdoGyMX4F
UN8/BkCLwbBqG+EgaIIqO5smPKESJZOcoId9YaEy/+uktknu30slWqSh9G3mtLuVyYSGFPLMm6S0
x3sZB8jjHPqJUqLYlCXmcyBd13u+rZzLbHGTE9aoLJJ/A3ttQDwU/2ZSebtV8sl4ksPc9s7OGZpg
v9pq2usoIarBJstVk20xUu3DIhwmB7LV8K3W5Lzz0YfBcREOC+3EQIz6mwR8Mne9doDONtuKbV2D
nBy4p8ZxLmuIw841714PeNRcLtV9XA8UUHqYZ3O4dvDM8Qul1/52Xbzy+BiUZsebz9NvYFCCEmYR
bYXUsH429II+a8d8bHJU6BGHrJ+XADFJgBxi57NJQpeJgJWty8Q/r7Uu/+e1pqL90Yti7eTq4cax
rXcVmVgrULzX/O5d16YtIEXSZ8+87dS0fen7zHvqs3DJUaElMwToq/oq0ZcxiStq8bn2Hu3QjvNU
sJW5jl6vJzPUZX2xTeboPY2sL6Ou1N6iLHwbk8h5Hgce96rECG9lKK073uzc0YXW3EsPTxZ7wXOs
3clAgkKY6ellNL9ES9+P2In2j0kPaqq2aAbbdkjn7bSGT47MkBg6kN8vtS61XMohiYvsNjejtUX4
7Nf0+S1rqHRenQcuk3lLZUv180OghoAswOk/hVn/UM/pdCcmOZSwOh3Rw9YhcySMzCNc8jFxqtVN
d4niVKdqNGMHJWFkt29kK5HIT5ycygEOR3/Xapq2kW2K2GRbImerbZ1xZZMFTKp+G9Utun1IAyiQ
IfjCPpGG0Szq3NZqijLDQidGu+s7YVgx1XvL0qHI7BEXPCj0Tx7qpUA6J2V2oM0gOVRLNXX1ToH+
y6iBoKGkF23pU3L2VzB5GYq3pOR48a4weYHTU6UNL3OvHJelFm8y805G25DsFl1EaBp9nUuYunwN
Rn+316yvfqd/Q5ApfxRn1+obSPL0L1VWey+THh7FHGYI8RkDfbijHtlfx0JtbnO1THbitYJG2Qde
TB1tuYCP9vHlApclR+fqAhQTP10gchv3AJUpqFfaXNqzFSZbhqRdZJhZAPomTd+mSX+CwNM9d/4U
7Rorin6uaOSYdfhPEYIzD4Ne2JBaFMkPo1I/SwAASgeyi8B4XGciDxj+XGlsgj3f/DGdM+uAuAtv
KwvW+nTM4IeJeNv1C9hlPYgtR3gF3tv8uNq9qB4OFUBJ8lyIg11NlaEiYMplLn266EV9LDy9xBFv
JqsL6nLTLfoUcrCLjkSVnNYxEKx2OaxusU1zEO7mgUSQOK6XuKxT1hSKyULvDL2GR/HjMHR9c+pL
oEsfpgA00tkYIdrb/XFKy2E/N59iijYaj0nr/dwHY/EAV7J+XysHGUANjcyzzeP4xV5lR7GLRc7a
Zc6QNPo9zzarOUBQEk47iqx/WvTTeqv9T4sGCGL1eRO5zlanc2rZU8gGxPJd+ziOybfLFkUKJ8vh
av9Bo/CPiH6Bp12c4Mv0QxSPZIv/HOssq1Vh9O2yAxLvZT/TV8MOgJN7FxtZRUonr1+blAY+VZlp
RskqBx7hyvky2XSmQ1jzOxJ27g8a35/k8DT/PMd1facbACHRLzJeec2HTai06q9K+yg6X8scq9Lf
5/ia4p+bIEKaOymmvTZM2ykr2BWT0f7W8v286SFxeaybHjoPNWD3FWbzt8aB+wG+yGmbNnA5OsNU
7KioxI9Aj8db252Uo+40xbOreRU7H/qwDA+65YU8bIqGp7Fv9B+vJmltrcC2ahbPbQ3vgTvpzq05
eFOG6gQPkPQH1c4hsXLja1KPD+nkpr8kRkInJU9vL/Br1vSYEhEqqvG1HvoHyZ/9XcTHGv8YQROb
u83pAt65XfIDvBTZkwAdur1KdeurNTU1DWDhFwFUFKFqn0Y4ti4wh6w0gHqihnEwRtirOvh2j6WR
99uiMFHbXpAQcR5dFpX57U4WnUBLyqKCoaCx07ks2mlTt48RLQFazGOK6gxPgVrlZ7QN2IEgTnYZ
iki98MZqmMidwLCyPO6IfTHVsZqfZYmPdcSEoOfWiRWNlxn6fhvQI41XkHwE59nWk8dmEdLrwjD/
pQtBTLWe922aVX+XstG6RFit2m9CQDoeSLuD3cQ0UH3kU6EDaB6LMtVwICM3Sf50NVrwYCNzqbB1
kdkUbaqNDufD8oMc2LtinEmvTVn2mJVwiYqueVfFI4CqvzpqW2EvsTgCMmqXGUnv8S5eHEFcmmfd
gIf4fiRVlRWN2ry+53cGw8kOIwVq0bvb+f2kfm+TN5RCs1/I9KnbyJvmBw1805kGdijC3gPyPtrX
qQKeT4nd49R2B0ttnTt78i1nR7okOeQQKYIyQmNe3JGiO3cRfw/0Q+hVprTe3aY6TezylwGz3hug
/9+6EaaP1Q43zt5Mk/Dtb+Ltxa5HXgGysYGLrIDeI01qPqVLTlLGqhvUG8rGFoJ25C68Uhs3pp21
SMZWxltD5aVuSUKSHHgI667cCMsmPCtQWinwHcrQtM1/n1RpJuC8fLonSVVAf7scFHgqgRein9HO
f9gWR4xMGYowA7An1d5PsBuXmlud42aansPlkI/WvikL2N2XkRwA/JtRw0PnYvGyTn3sqBXLCEpH
+DhA9iGJHNytpniss7uhV38SkxzszituXVVvLzObqA5v89r6DYme7g7uT2SMujHpEQctui1E6BY1
pqEk374YxSORcnYJl7EZZL/lqaqCl0nGM1smbV/N/bARrKU20H3DczkeGUuMnMkBljR4C5Lzaoa+
FwBn2XXvE+oGie1qVh8T3UHKSGk9h+9kReeV62p/P1WBu4sTY/rS9CF5VMt71lWwXOFYwh5qa8qd
OOdBVWmoRGhdvC70TzeIVvtb8br81Nzbk/OdzuLpiwUX9CtyAEVd1922qJXHaoBbTCILi+7sasrV
W1lHr/noNNYw7cWrN91w0uh3hQ2TOwLHET/FenmSZSUCJCSEfUr1IqMoh4iSLWd1ltXIWXWQ2FcT
NFo2eqMmeniW1rMNm0P9B59mVgoeETRRKJHeDLyRbw1odO/pyuaruQ7KLxXkGBt1QJmt4EXzSfgE
yAU1OzWIx5suyAFcLDlVttPaNorCClY8hplehMYGNENyz48SfC2lSbONYjq7uI21bepnfwoMHUQA
/Co7qHmFCvBSglOWEpy/lOZSckBeP7YPYhKn3UBgo3rmcJAIcdgdRE4yX2zrIprVgdHNugexq40y
IEmDZhb9+tq57qr8pgz9Z39WTKi/hNIqyHSIrDQ4Umc//iXjtxxylcUTNh6naMEkBxvt4I0Y4W4m
XE4voVBX5vuuoyyFPPXO897Cop0e1xTApJi0BfiRciOJA3FEjTkihN3UO75gjSdxpHpDzbvQ3iDI
SE9OUeR88Xn60cw676Fs0TXIrAhBBX+et2rtxG/t4BYbZ87875VbPQwDCfnNOH8r2fDxqhYtHSR9
9VtiZl+tIcm/dQr/WvqXpx/YD2S7ME+b564vSAiYlnbvhuN8MwVOd6pUb0CVV//LlYvR/Hxla7my
EpYP5VSQZynSbxTtP1+575KvcZmp2zg3+8c5yg+QmMHGPZvK0Swm5bsx8D73ukSHDLt291D8e2d6
/vsTdXTtaAyx+pRAaLZ1mqr80Wq6twW0zfzfoTai0jkn3xVNUd+C3kl2Oh/6pyD1lSP92/EpSuLm
fmzjeW95c/HFCX0Io0NT+xkhjffb0LgNxQ+CnzuDJODVbUyz95fbiEy3+NNt1DzY3Bs8J2+7kc9z
NSBfQREi+wIVbPFstHytLCPTUzmA5cudKX8QE09bzc5rjO4oQ5kezmCVZNga42U6fd1Os12m0hhA
jzlEx85sRrveCK1Xv9CyZ7ZaABNa6xU9Aeu1D5YkDCJId2Krg2BB/S5cV5Acv4Iwyp5t/306kmDU
EyOLbILZqeeuNd8PzXKWAH+3lR506TKyo34mt5IaJE4XD+Q8qPZo6q0KS+VOdB1MjewCJZD5DBss
mnrqL2JGXRSpmCVKdGokKp+n6VxW6jPPLf42Kkv4MKfBrM/9wqAiB73te56PIYOOoH+8XR1IIxCt
fkRPY70vWv8Guc5ua5A/u5XiXZrAfQXDhAsZKjhr8cJ57d1K4S/TZ+R4Xehlbd/fX4AD8xCGG98f
3GMRabWxE713bTGiqeAeRdhdxOLlTLw6LG6bdvFWLdiZbmhRXYck7HEOjS+6sNQuo8lWvwiFrfiW
0epbItWPyD/PQ2D4ElkatUEjGbAwf7CmfdLCoSSPgJenQTGOUYlOyPKwKKVyOVyizdagy5fS/Hrw
JmXaTyVPv0No38SmYgBSiKZvALt2Zeolb1NUl7T6YRdu2iTyYLKo0ovdnRaGMdefvi32NV7Tzd94
fBv4DiP3Mi6M7XJoE51ukaGLSLdhW73BEpc57QzYQXaLeZqFD4HGD1fbDnRaTM74o+f5wW40Mv0k
1R2neJrnqXm7ihqceKktnlJ28M8K/7TOsClcuJFj7tw8pMC5CLMORjM+VxP/Uilr9Dp7NimvjYbi
PKemarzCsrNX+L1BM8XqzkrKfk2UavRU43FOD2kiWnRskH3JgaaHzZ1429Q6TdBWvARBaMoaYu6R
Fj2HGWvIkgZ5MPBISbbJwiJBwaoLX8upqqDfAahUGVH4WkDcD1mLu51H2Ge3ldGjaej7zqEy7Xdv
wrZaporp7+YvEeJ0aLDbW2jS0DtQO225/CnNhcDcKczqzJ/SXDjLVSusz+Kdl8q4eKmOExzCb756
5dMkw9DRP8/9u2D5rPGtlpyHuzxyxm1ue8oXJZj+cjaN+rtt+Di7ilNitNzHph6PTZ4Yd+HoQrqz
vGnBQbxM5Ti9Wn1r3JXdlKJqyJuzhu7bYPfyyS5vZv+P+CGGC3Tui8FW96XtkCCCxORubkL9btJb
e4ckvLER2+r4uyG5BL3ayLzVbeSzvWtDFLKvHNqyfsov7q51DSS+FC18lENWpF/oX3VAPP5hkjN4
3bwtnPLpvhC9TDGWcQNtiu1Cgfbn6CgE7J7aP69mYwqi9QqZU7xfwbHAbi2scd5WD8J0LzPWYPv/
sHZlS3LqyvaLiAAxv9Y8Vw/uwX4hbG8bMQ8CJPj6u5S0u9rePufGjbgvCpRKiXK7CqTMlWsZxWMs
i71hgGUT1UvpoilUuumg8gktuYDtu8lsLqbO9Bq8CI9mD4iBzvTiTSseBGJOkFlooNuqPWigEM7e
Qg3ZPAnlxf1KQNxstKboAjnSbmHkYf25q5GOdFnBj0U01C/QI5vt7QiVIggSOesma5vPNfaqllVV
D3YZga2oGIE01vZBT0cFVHyb3kBy9TH2+meIXFQraO9lj9JEuIWuyCa1bdQ2uvr/8TMqhBdKE1zT
SnFrGdoT6Pb1E83dTsPYvTqMj8fRBGaZrFleWEsl8USpuQ39inU/gQQ7hAiPAYK8TStSa0tCF5Nv
X1yrMh+yQmV3iWD/kJm8giQwt6XjjK/aywz9rV0AD1MZziP2muXRcvEQQD7efSRbxflKocjx3nZt
9zGFUPPKB+p6Sx40wRkR7tQCsI9k0xMGD+ytcxwgYHECEF+2Bms3fwFcut1HQ8vWXIe+fNjdzv1o
r3As+qL9/2aXUw712SZacMX7S1bKYJOxoVpXJS+eQGNo76BLGS551BVPkrcoWvZjf2GE6KZThKBE
DXpMcrZs8PkMhbzQYFan00MGErIYWycJna1VEVfsE+tlci/9Tu6GzAtMhOG87lDjZZkvpBVHe8fe
Wq4Qwz80YFSguzoWTHWH2R2yfdCbgQgV0FMNWFimWl2cpOpfupWnHPliGqKD4JTKF9SN614zTBqQ
gdWjUCWtIa6AUhbqFgoKZrErH5GZDu+D3juTGX9dMBTFALnXWYslA6igFRCC2dGob41fImfsNlmO
893tdYvoSD4uEkRIoAXw4TVMb9vbyzdSa13U+8GBxjgpsGBwgszL/K6miQwx6ARkSCcH7O44Q1py
M+gsW9Gr7iGZok3X8/hKpt4MoHfM239ojEy3STfb75M6NTVHq5f/kP//dVLSAy0Gtgd8tF4EiJP6
6hqmMaAetZB2821s46ORYrf5WEZd9anMop+W3nU1fpssAmwmz6ATtOeu93uXRm/OiFiJ860rM1Sc
WXncrEJjHzm6sljZwXSHXkx1xsNfe7ZflguZe80DICFs6Rac3QfMGjeQlW5PIIIbDlJALCf0A3FF
fNleGQBMPE0NhDTGqmm/BQ3fCwt420UFODf4CSAUWtjfoLzDXz3ms2WGdNu85GBo2ke/fFtSTgAs
9dJ9WxIl5acY392kE/LVqNgAakZcjajBW0DnQL6WAvekK6ltf/Wr7Ak0sSEIS5eqK/iGtMEihFXO
ng+KiwbEyWvqtn0LoXBobZJSGGmG1QXzz+92khbzEMDAyzhLsRc8ByVkgxe4cCK8fxaQ6pgvPg79
Fx8TgJ/DMCX2Ju7tfsUnP9onYTi++pCz7mVVPwurSs85GKIXCroer+SWJJmxB0cwdDYdf1GzIdyl
GYu2HMWKKxQmO+tE1vi/rvOpX9lVDt0P6o+d04NWxHHWCqJC0AX1prVt+ltgmf6J3DHeE289QFfd
la7e7TcT2SfXmv2J4p5MrgaMKNjxVo33ZCcTDf6v9j/Wx3f8w+f5fX36nCEhOt7XlszdhKhq21iG
5+AL+asZQGQ7sv7alxl43xsZIHVRpt9a24+yNbDtiP+0PUhG9ITZx55SCL2kPlRhUjyl/73UzfK+
3Dw9BaWvpwoohGs1BKdy9bdI1MvQCvIN2Ug7oQfz6UXm5sIeGHix8Sq1ndjaIzVqzrgxGeTOwhVB
f/bBMv+UNPbbCzit39xmGJl2C7uqP4M1xHvKfrlNnfrXar+70fQqivFf7OHbb084GEOB6drVLjTp
7ca/T0Ti3APtKVE/jC96ZZ7yDswW5Ckcu9t5nh2AK5HhUKL92ykB1SFvwXVLPqPheotWAE3HkGOZ
ffQdwL7sfriDuZrdcxlNJ9BG3JE3LatCPLfsOTlkCnVQPlArTmQUuxw6mM9mjZRE5Efxmbqg+tu2
RZc8GlCkeyxGezXqGtcstxmqnkS1oO40WfYOZMzmPJorDiCMKssdjdKSHIIbZ+rqJcccnHy0ZAl6
nbyPu7MbR6BFMUIEK/iSUdxEN6ItABOHHNyJYil9XE/QxEviDXWtjMsjM6FZNDS8/BQjb/To5HMo
hRzaBpTPt+lCNOYy9Pu11dlQKYzT8F41KFVjWi20lgNoJ/wOQON+APvDvz1k0B1bhVf9Hx5ATiEs
rlMef1nDx/l9pRIb+vDYsxRsDSQOQiqe7aCdNO3+kBobItKfbfM4SPVBst+0YIF1S8Pauo2DrAQD
qynyYM3Jpy5SJnOXEDaEqeHSnU03TM37JELrkNe7iXrk+j6RoRzhxGOUUqesuvZ5doT8oP8IaLD/
6DP2jDKu9gySWB+S5U2wRnxbrWmw843wPCJk1elBMpVlfqn8nIGVFrOzxE3XKKlvNzQ9MIWFk2j7
bZ6tJ0FKYwt4f3JHJjMYsKkC8fOWPoEagv7IoQe8oFFagyEHV5psuCeTrA1UEEk/29FHgLp2c3CZ
ZwIA8usTgfQHql/GA1k6s4Dq0/QtSpNhTwE4AYLc7dT09RzAk4ndXfCivadB+pIhGwvR95Tf0xeM
Zx3KPn6fLoq6XnGPgb65zIJ9gvcAsLvBvgub4pPL0vJTgX2SrTJ1jRsb33GXOUuXcbGjQSCkp50N
ooQlTXifjudVARLX0V8HXpVebPuRQBMML6EVIL0T2HfAd581SCq3UiXfQIP71euh7wOikXBfcKgx
+nlufcFEGqeJY20EKzcFaKZcGWbK9q6G4FtGM+6QFrc09ELcIy/sLqK6zTcBWAskZJBe+yyxwXaa
I4ORayUpLeWi7UDWsg/23/2RMzyzsOX9HqXLChDWDEgFHfn7IwZY+0m9tBMkNG4DH4KFLUUCfQlW
zTLBM3wYKnBpyOgeKl7RvWchy4LtcbgdIGN7D44AxPw9lH7JIDyRB4tS6071X6fRddNlHnJP04f/
iHzppUtXswO3eknypTVoSbdpodmn79AMDMHbHurd0YCiN32yw3PJg4xf3O2p2zJzxcEK+5Tg5IFt
y7/d6FUxuFDQDovur26NXo2AzO9u+hwzr0Z2uqnRO+J2U1qtH8CoPGQSwAkIk227KcuO0AXLj4Vl
ONsRKIQrlxVg7JUVPPYRQtcNc6vPLOGfEy7rH00KvbvMV3xhK0CgW1796MPm82jw8nPRlCmkcTL/
cWT4MdcGz68QqHi7S2Opj3fxnCRdIw/Wgv74S2Obb6wxUJqWR2C2iCPmgxnakDOtzN9sNElTcASx
BYmNMFjniL09QiSmOrhI2UCYx3UeyRaL1046w4O08DoIXcgOtxO4sG7+kL4CpFGY2KW2Vns/Ny9D
N0G0tHLu3FF5B1tvVj1gNzZWNqZIY0/iimS7Atr1d+MsHk9GW3uma+egRBD8U2XmyQTLye3C96zZ
Ev66+M2nSsPxOemaL7RHpt0ybZTHAWLzIjL3ZJdhcOV2AOxDPn3uY8gO3MK7FAbWdodB7Nzx4g1V
HozyuY6hVAGpCGuVIM8Iybl0utiRMJfk4IbPWdc4S16iWL0Vcb4UkxlvpsR1LgYQt3NjhYyfQuGs
hyJCeIsGyEVCbmlZ4ke2IduA+r+V6SYxhOl6cR0k6EI6N1ObqhT4+zWVgQCkGA/YNI6vYM/1IVHp
GodedxnbNKHyX2qQ1xzdAOp9XGtHW8XkL3sBCv/JN0owYdU/6tE2vuiLIKvfLizw42YCgiCuhexi
aeXWcxN03Yr3wrlKC9oCWZsUByQMwOgQTeG6ZlBFSK2oXOY1yHdiLU9X6qs+ANobQB70TQtJv1SZ
1vo/+5AjNWkKthOuvW+L0RUvvpZlF+K4ZZ/oyDlUfLpjxnQiGbIsZeOdHqMTJo21DN8WfTh9H/tv
88CHApZ75XxpIcuwAPERf+R2FGzGABgbCRrDM0vDZN03wnqujP5rUSmomSfgwcOu7jvonu2F0pMM
9msSwLfqjIKeFMyahvk8KTVPgqzqPKmtENAC3MSIhuyYNK6xzCeZLhFzyo5xpEDSTiNdlI5vlzQ0
ZSYCKG4xHWyFBFqpyyorA4XgiQXhdWiBJacwAoOGUYj2wXDSelnVgn8ZC3n1XdR6LQb5dRBB9wMl
Uz954AbPfm6DhzlQzjXzzQy6T4If8Jetz9los7VwAv+RpeIlieLtpPNH1MhqDIGt4agbp35uI12c
uepgUQbqg8/7MA/4eKBeZ0JxvhvDaUuQoEpBp3xoEdGbEUIaPgRKlr/bhAcGChKlJmfyU+9zCXVE
65Hff1zPbbFHD7LuBP4NlKeYvrG6RVgGx/wElnRgbnSQpnQACqxcD1RlGh2tG5oUQdtpfbNNaXix
jC8Njt2HJAhrnJJNQ+FvGK/mrpKFdx1lkaJyNwkRLgBxUqIbGgCTXbSw3ZJvP3hjt7xqx3w435xd
XxN7Z/XjBzcIuSdr5RYtuMBfQBATnkVVu/aiQzxgH9rRS81YdBkFzi0rwO83ng0GstkFNVfTIk0i
A0+XsVgBTwRRg9vzSbG8Bpn1mh5MHdmdsXcuZd4VK6mdaSTKkYFbmAIAwVTMzn88/Gj1gtkWyBZR
lq7ZDj1NjxizEnWZdGkS8eFtiIzSSh2g+oDN0FNIA++DHx+siq/I0U0slAfZtW/vmSNn27yCPda7
FjJtDl8UdQG5Ccty7pJsanZu0uX70nbH6wQhSGjEpc1nBblH34iNH4Fsdl7F/C+dX6glTSq8tNnJ
3ALzSNiPVxtLzpMK0zvTE8Epux1iRN48KQKu7S5MxzWDQt+i0JUKnq5UoKZWzRJBq/BsO9ICrkYf
7cG1wUF/hdIDEDK++eHUBOYSUTfAmyPks3ifbFaJ3EIfDfLGSOdcgRlW1yKTzZl5UKgXrPAgvgMK
FDNpx0MVmvfU87SJrsBbku96T5cn6Km0CA2URpxtzBrwOz9qy7dVwjzvVqxHJDWxgihZlw4Omipj
ICS83Qq5JXwaIGh2tJoa012UpuIiQKqwDgKZrOkXVemflZmUj1ByYyfqtVHYncumB+8fxqgJG1Ou
PSAu1mkVvtlQuXofVUYw/xZRVVue68m+kj/9FEEeL9Yxl836tpCMxJ0N2eIzrYPgMOg3Rj9FkAmU
KrXmv7Ky5KeQqX/nDhDvFhFY68kuPNdfWq3Fjm1cqieW8m03BtbnXFpQsi7bcUtuGVLouYWDfTsN
7PCflp2YUS88CRouWraIZHmwCRbYGr29Q9VgtC7cqdsQCxl1U8TWP3S57hJlmdk20fo2GkkEJczy
Z4zXwtMATaGDyPCvpK7DES2vvACFCHo0dTVHJK+BS9RdMwX2UGiafuoiZZCcs7rL5m48SvMc18aP
eSVkPC5pXH6lXixc9zJ05rM/TdNTV4ruakBHjMa4ZfO7Ng8vNKaAXLxrRxucAbgjGDWae2ywdhEI
Vp4SYzKAKRo3NFYMzHrwQBhI83q3bx/HLlnSWD3FySev+Fnjm7eVKbDufVQOj7IoM9By5cPR0+RO
gA3bu5Q5NbR0wBc1u6CaprFd9556aZkzYAATa0PdwQKGu8zCC/VoUokN+gIBguFIXVrSD/p7P0s/
jZr2JB/a7MHQUduy5s4WG4wBcje83ivU7l/IBUkZfoEGxf42oSuEuUUhABAUehFq+iIR8yJx0Qx7
G9DlBRgmQqSya2+RNiHQzLXjGAtmuBwiWyJcOf0U3dV5Fd2hWjLfJZA3Wpjk0zCU2ZV1f6FRash5
PJRh7N3NTlmLh0uL78C8bhaCKcl0s3h3m3S7V6lvY6WgsA2z0l2h4AoYkjA22dHFH+d9L1DIBGht
6n94+6tkzNe9jyB43ZnbtM+HnYdqoceYu//wdCq+l2aIzIFfPRWgS/ubQ9b6T+FY1bMDXrzDrh5x
6NIr5DgsPfjgkVkkHjTtSyuuz35u2C9MbKaoSF7qRjUXlcTAaWtzX0q+zQAc3yAZZb/cJr11sVtP
Ecmapuo4vxkVC/EbSXiF8j7II31o+giANz6MUPnFQKvfrXQFmXf/ggNPYqtwRZaQMexzsqraRnkJ
NTzXCSHrmou1K1j6JApsBZMu7v6pEKsymOP8FEhj1f6YfnY7BDVy4LNx0u5xPMT2+2DVLYrt9PQI
Yjfz9Ckw2yekPIZ1mmO332oshKfxEaJ18Lr0+wv1fBNsClOXiaU1WsB36NE+kG+jcYxy+catgJjS
U9/nh4EqN2YIBtMEFNaIBaAQftA1KrkNWhX8QB6Rtw/AFYWzwOAz80svP9F4BG63FbPD6UgTcz2x
o+KWSX1q8mQ8+LqsoumC8uLqK+rGXoTfaTScrAla22DhAD9jU8kTuZHHZMTVtutBFrsH+KhfBm7R
IOM5GnNtQJSn1SKxTHlnDUF9AfbFAJoVqVNP1hW+n7UWJ/01w46z8B6EgOAwz53vvgjEkV5OfZuE
F8igbTuON/2yZfGwAZNeu7pt9fQET+bdkUwSNH0bM7ABkkZ4VKSe+hLl9R7EO8YPy7VOEC6dPgsw
Cyx91PtfwZtl7NzeHHYoLwVqU0/yXdQtpmaznxSvrlPklItsLPk511WpWQJ4tIQk0Nx7t7vCLcWq
kMWhtMGleCOZASwUuj5G74Nd1SwPNJDj67Wucgc5fhZBybU3x3MDhrSX/mctrf4lZioGRy5Y0cIm
tF8E+L82qSXVhpzA2vo2h3mN82J9d+J8J5syue8bmz+ywgYwPjdBX9WmyWMuqvaEJ85nGpw4r8+g
qD6XystP9pjlKyjjQmBRd8Meb8AFXVITGSkeYXpkVBlGfAh3aqEeb03Gwf0GSFx+74x+c8mBH110
Q2i+8lYZq6ph5Z66GTIWUMeUT5mlj2DA2S44mGFeo7RRwFaYwd7nQXpE1am3xHZo0WdCPE9FzM+m
MYYg0AUMAEKy3cqogvhQ6a52E9rNjBt+RrwSmmhxi2QYUFgrUNnwA3Xf3Sy9GsBi4EYjUMHUfkNl
Bxi26upr6CGmriPmqdlKIK364KLCsjqhIs5bvXsgJYESgFTKpac9og6U8uQBTaLqa9y8rUEeBhTn
wEUEjmQ8kMyHDsm09dSgBkRVjfWAUnrrIRfhpkWU8koeRZLaQByEaoHoFHh2/dSbFnjajHtydmzU
ZIuxBeYKU2lGq9dEOLJdO5WcimXtGRs1uJ8ZNLX2GeiYFp1mhnGnqD5SFyI19pPbi7durMZkk6BU
eaUa4e3qEoJhdFb38K/eiUomKzrI0yh16bR+c3Y6GR0R1EkXlNXqnA5UwWk5bJI2MABSLvqDcOzg
aAK1NWfHsgiUXAoZVppAdkqdtaNKtiMwQPNKtwl/rolIEVQJVxnHtoflALrxYsjuwgxvNDX5901U
wgQMwVGx4MvNNKQeJBGcQi7jLu/Tpc8LsUqNLtvM/TqeNGd5Yu/nvhXh5dtU5YWWqAovuxtVj/Oh
ngy83bx+jhJbkNSpQ54ci1hmJ+x23popSAH2+bPPq3o4Fu2R7DSji0IbNKomUc3YF1+DzachgmCw
j1pKOzLYgmyuHsB/f7UsAYpa32hA6AphdKRRgbTjSfE4uaP7SQnAZMbk2gvD/UQW25j2oI/o74Q2
DbbZLNK694/kUSIjsWoFlNBao/Wwo0KppGjAIUVTOaRkDyjGChfURUmsdflf7uTbTX+XAOLSIgsf
9rmLSumpKY6dbhJlo9+PvABmaCqOdEXDldMrkBPbCryN73Nicqdx8qynGnw+f17SuNEOzRpSWsnW
yeNsZY9gTdoXujqsxvdkxVpTnnsA8M9unmer3GT2UXnVDxFl/cmS/VsTp05/IpsXgF/PdfIjDU7a
owdbA+Jo7y40olBBB0pn8KoVxv0tTTUNPj+aY/NZvFeWO0gzkInSVNQYHSgqtRf1yJUmTrybJ84Z
rV9r3Zb/fS2yv9/xthb7dUdamZWlfUQtNh6feBg1GSpvCcEbvHdx3GFPaYfHym0U24mPXRpFQpzn
rD07riHPioloj1fboWMpEDtkmy8DAFT2qWUdyEZN6dWoZ9YNygxAUvrCO5wgwNsl/PHJAPw+SI2X
umuqb6UdvAT4InwDFfR8ATzpfPHbkBkp/xlSGQc9XOqZ/8sS/+8+kABDlRf4u9du77qnRnnOgoge
Cp7zTQud2pkdwvah7FLXpnvp8E9+ZsGnZGL2y98mRQFrZ3aIf09SaW2/xLaTnGSJ4su+MNQdNV3i
59DKXN4sEwJxd16iN+QZ16KvpmazLGtrayU4o3rSGj9MzfulETVVNC85WODqMJUOSug76JjeXRNx
a5tFIIIlm4MM5aLt/BLUoGW9HlBTv498kT+PxrQtGwZQq7abdhbe7DKu3uw+GNv2DfB1z26FM+S7
/eb/u71qUL9G2as58aWzV6C8hCbzOCfLGtDWnvqw/XTLn+UDa7aDG6jlLX8mkcJEFDYJNrekWO/E
n/PYUUcyzXa+rCJUlFHObTKi7MTt+tPt1j0eONum4ePytkwbDR+XpoHRyuelaSETVM53vceWk4UK
QeFNCAzmgKRc8trzlkYrCtQBqOgyj+AJNe5R1/JUaBv5tSyCgiIQJFtaYZ5LC7yvIsHug4Imveh7
g+3pvNLNdFuzSbIt3jf+kQaBA3tI3bw/DSjjX6nCx45bb2TmnQdefPXoIDWrTQF4pndVPoKqS3dp
u+KWMXJtMsqOZPMCEBwAFH6lwdlNr+shFb652Ur287asMQYfl6VJoYFgVipFhnMUtkG07ABGaxqk
pntfNhI4Kow1dlWqM9x93WFnR/uZIAYOgrq0n6GuFwwShUhITdy6NIpaNvxeslMQ49QzoIJ4G6np
a9jhSBT75nACoTj2eNT3tZGuqEmiEhKxWbulqRFY1vHa0FOof1shqkDwbw/twx/2eeUPNxnzMFn4
QSk3CHEMe+XHj8wZzC8+hFjDyE2+F306LFuVBhcI/nYn0HignHCswq9WcyYHF6rEy8oHp3yj6vpc
QkdkRQPe1obG1DcoOzcrr5HJOeRxceETsAdIbSXfPfZpqK3pq42i9BV0bEu9bY62SBEj9iAg3Il3
7vilMB2xSDI7vitLz7nQAI4AqK3QAwZK7OaB2gD/csRQR6Gag29xUCu6GgKlhHwgm+xcoOzGYXxo
EBnc2LEhr1HO2dVqzXuhN7UpUknUk53BNwYY86EIDJHH2PfZAVGVPRW13ApdqAt1Z/cA8vN5kPzJ
Ts2I1NLBTbzdn3a9LNihjUNldbsP/tpON8gmgx9RkDMP/jEd1bvIH5ty/ni3ehtyAySyPE51vr0t
y4CpP6eBXDaGUGfPQ0JHAZN/HSK8rlFoljyILATst4Jig2rDcmk5Vv3iixZlfLLNvwQBUABSlt/D
DORJpdf/7J1ylWWFD/3QBySDUpxScrGsQzv6idQZYNx59k0l/6BGr3ly+n5cczwaT41ZVkcL2dXN
FDjYVIJ8YBEXQffdZvHSmPLiJzi4n3t3dF5CQyG4j8j7xTNMc185KN33cSa7T8tgWMrOtL6MzrCX
npX/NP3p0I9h8wWgTQh0gf3Q78WCy2F6NFmZbiOnyQ6NL7KrE/B4ZYWD/AIk/Xass/yHOfLXPk/H
50GqEadPqzyFVu+c8Muu1v7gVy9+j3CgdrW7aZ/4AT82beIu6zjtQYHtimMSWNNjJ6xH8HS4X6DR
DDWnyOlO0A+rH0DT9o3s+McgKjM08lyCtu6+FRxA6iRYGSGK60CAGV+MokzOjcVx2Lft4Vvrrr00
Kb8DXAOZLO3AhDduUUPJ1ynLyjsUv5R3VYQCLwQcasTr3eLOgvZasKgLfOIpv5IJNVwGMtMytPlC
GdUuNrp0IzXoA//Vxj0L8mSBsLE82Pq9Nw9EqBaYouqOetyLqnPB+Pk2Ka/w1h95AhLP94VKJIxX
+DGlG4MgIthQvy1MPj63xKII2u9E9jZpPs4668djVyxKV1O+zcRvc0s+1Hzo1yqejgJY194KDpCw
WbgeWDyq3L7MmIUJ0hgIDqQbwjjEJRNnFGg80yCZPG6dmT28+Qsg3JEmi92j0QbukugonKp9rRLH
emAImp3+Yh+a8qM9Zd2rm4s3/wYAoCWxV+B78xpGKXtQMaqp5khWGQ3ijd8VSZCT74EblDAJVKpW
gH+haztwT0TOHf4w1dMASaZdhxLuTTfa1uuEB2/c+/wbXmGgTxGZcRp7d7pCpToAUQYKkvVM5HSr
J6VnigqBodir55nk4EYoAqOZNhAV1z6F6Lj/aybd0/QBUaSZLg/MVwHwETlgp4fai3hdxK3zAIR4
usF/RniSWQK+YYhX72xh18gLcBtq4b0JPWob9Ko2y75Dumgz1v4UoyaRr8HRZX1PHVQWAjGbPruT
KVchk+xaydjYDtPQHbymG0/Is0N83K+ahwaPeZTnDeVnbCM+RRnAvQv+MPUtGMNqv9aqIs5nYZjl
8m+fbertf322uDY/fLbEMCCyq2u/qHSLK1Eshc27w1ycpbtAzXcHKvsSzHhAHYnY1zLL5AKRVVDI
UbguaP1mbSdgDJiNHtK260BxY4E0dolTa+dvFMTMllxF+KuTUVQJ3tGxe5q0ipfSTdmb/kbEEDv3
a7W1lV8eDEBCztLr1ZmuqOnTCgxlkeetbgNNE31LhBktitZXGzuN7X3g1/whGHVJmz60AnlyQoln
/UIeo2Mz5DftJ1T/yCX02OODwqPEvqX1P8T450tymuBEKQA/TdyNVBzHfrDRjQjuun6AGpQoXzca
Vixs0S2sDsjAAbCgT54LiLSTTa/kFpmgOXXrGhG4AWeNJOm6S6fdhhi1fHr639wUfvnbElBEyFj5
/VNbFFuUciOvh1/ehrl82ha6K/N6mUI35CUrG/OQMQ+y48ZkfjZd9WNMw+AOiWZ1BZs2Kta1v22F
3lL0PjJXetmiL7fkP6b+27IV4sa7qUBlO6i1wbC7CYAZWyK7mOzpaEvd2kzT/Xzw1aOo2Eg+dBHL
TPZpYyIT3aC6NCDgapy4w8KyBncdlqF5cgntipfE4G1QnnH3dkeo0xzjDnGafGLdCUUmoJcoQFR9
gkBnxDZxjaLyyldyQ+PUGH7yNfVqtlUl61HDgiYp4+FciaZCKX/ugkEm8NSCjEkl3nxsr++XtRDI
/mpvGuj9WIH/EkoLWY3kLbTW+3MvI4AJoS+17CpINMoMaH6k7nGJnVe3AeNbtwgQmlQLMrZ6hK4C
IGX2VeNfb/baYqD+mEd7e2XVABoq7AxcvMaPgn5o+Anxc5c5+M3RJQ8eaztPoXCGuDk1yFHlEiHd
X/0O/EIleP3J8mEm9acssaBZvqS1bnMgJIRQvG5Y4dtrR+VefgE9WLcxwQV+qa3IPpv9k6XhXtSQ
ma4mLu2ll47lOsFOxccZJApOU1wsySUj2xiWLfR7uLO+rdAm5hNOJxw0fUFfLgyokh1C3dBVnLld
CSYFD0ac58I1WbupdQDf1V6u70DpXIw78iGT41a/ZtOStz75ULeqCtdZ3kY8y69WlgdByVYiYSTL
5K1JEY1sUS+Pfq6CBoRD8Y/ZltMIubutX22GwvhJEcgPQcosSaDyw0Ge3gHNfsLZ8WM084/gJk0O
3PjJSIxnoKDtMzPADyhtPkIpfkzPzZiX4F7qjXsUobFl03GGGE8eL8AYWf6j4mwNkGIJ7EcC4Ro3
4j/6tPlWxV732o7I2xseNx+w4QnAPSlM/D9W2R4vrQEsOC2q+f1s7eHlit+DW+JvkcrxNF8adm8c
rBZ7qjJrUEmkR6jxJJBZI2jxFE6DXcJQtAc6jM8AXt5DrLN9DKY6PKFYsF2S3ehBvli1vLlmkT3d
ha7C/kVP4OAKQMaoco8O6os/BRXkdKVZPsXV1C4UGPlO1IzSKE6mbm426vayF0s3Z5tqAiBcluIs
vLh6CoGCfRBBtDRZy4FrWbVemT+5qqueEHkFvLHuH8gxrvILUFLBlXpt2v6jymacF4FeHWhVc47f
oV6z0gdaPIjknrr55E4rYIGcLXW7oEZ6EAHuDXXHJBI4jbXBytY3BVdoskd2w17SKDLxxqGpQG9B
o4E3JOeuww6VRk3F2itCBvc0iK1rsqjd0dwVhmFPYFvOWhRktIcOmwOEkoosOuO7FZ3pypD1K/iy
5Y5ZlTstWBMNCMCPYIK3ChwMi/JAV9TEUAU4RAmaW/dvfrdpNINcaNqt+39f6nbLP5b64xPc7vGH
Hw34Qvb7wXqMOESWDaiEVAu6vDUg/nBXlV2rBYQS8uNtwE9ASd9Uxa8p1L8NB3rFW5eu/rxB3iEj
aflgOfzvy/Dm/YPRXeiTzMbbXcnotY1TLTzHup/6BGc3/SFuU6g7u9AlTanr9AXKm83esJPqroM0
pItU0KnUjJ3U1KMLFIgR1cuR2W82SVdptjEganQe9S8A2OhebNo+Q63E+1yaUaVAyymfnW/2yUTt
9pTjSUR3vQ2MoNeRnswuZcCxM+/54K2zOgmX8x3fF0aUCoXb4PCWdO+8L3FKbqx0NS9Fk3n/Ofcl
v85L5b1Vr3liNLNLaIQXGyREWzBM9AevN/vDfOXnw9vVX2zkogLHz/HDxjxqyverm83Ty9xWpYGb
rQFL6DJ18IsHvVv4UA8+uKk4mNT/h7Ava45U17r8KzfucxMtQIDo6K8fcp6d6fRQ9gvhKlcJEPMM
v74XG5+TruGeW1FBpAYEiUkh9l4DFT1Lufe1AQvtVhl3/tgjh73axq+sZk6NORfufYp4S5y37Djt
1NZwCgSJB5EvQESTukzuhGmeIJOSv2eDddJslr3z2jn5Dj4kqBFeWB6cIII2k8u8rVN0jwRIJxi6
HLHoiARM9bcq6kH1cT7cgWU+Yz1eCCIrPENAj1/CIHROmJCWVKKNNkDNOTKr96aXCpm+Coi8zM3L
ubA9qBg4sdwXER/f53P7pfr7kwr1jzr61ETcfvH9PpqxNHZepla5Zrp7VXWtLpZlqQt0r+1DWQ17
qoI5hLpUAOLfeZjL4JrXyTl1a5qLDzGmM/WiTVWUG2Wm7ZFKXRCqS5Gkz6mTQEljHJmquhKaFbZm
yO2trknNYi5CptbUhRqiOgbpIgWJh+poTD+HnaisuFrcjiqd2lyrDgrUt/GkGRlbR++A19IFTjhM
B7HndnWh3egrAReRw6k0+zS6nkOGN5xO4fYVFN4oW6h/nW5ViVecO9fxD7czqx0vmOmQSQQnFReM
+pZ24c00zXY+favc8AAjNSBXRV1o4w7QACn1Up++FQ3qNC5M9+K4nt8Oy6pEbLQcuPXbN22KRtsx
0X65XTgESKH7X0fb29l1ieXepfKFxpr+hm6XjVHX/m4qDhnfQWGjHck07dYxYJKgpXH3FpbVgxHF
6iGEZePOYQwI3bEefnamllanAetwgD9FuaogZbQVccYfawjdUSdmG/q8sllxDExLW2hWGs9qGPBd
m05/aqs+ObZjyc7cYQWsCJSTc1e/FnZXnAVEryqh9CtVNTqkvWQsgz3VdY3MNnGQsvm0g2XIa6ev
vLrWocQJiB7W1U24pcGhiat2iIroMyrSDi5uFs3WuwtVNQNCiVHXFGsaHGyT+BCayXdqpNPVAn2P
FK68m45emS3QZoG9pMGEo9oT49mJ+tPGDcO3VDn6gUodlodrzzEayIngCw1aJy9AqiyokapSWGTO
eOF1OyqqITM3ToBgHXWhU2jBjGPDlSo0Bx4vbj6wDZ0AZD3YTtYdXiXxTtUGzywwm8vAnfqcDe27
17ruF1i790s4AvYb2aHo19oColvAaIaue8iKGA58YFB/gU4hhyRuXO2zJgB0zbhM1Q0c+Oo8h14I
YjTzjzduSKhtJpzeDZuvkPrYN0k2+wTUM8MSZuK6ea/htDPpPVP+WrLka13W6UOGJNumLmHxgyit
+zB2oNQ21oBfefmqIcj5NbQAgFQt/6HM6K6KeuOlDqsefqBGcrHNoFmL3Oh2Xm4rxCkUg2og7x5U
D2fcBAad38bd4VHKfwTY3YkRDMYt6q08M8KtETFQEkYeeSA0KFvoCuSzyO+e4FEBLWfU37q1I/s8
ch2kERFQm7rZ4N5TN7AjPkbrx2630YLwm0dCB7A87iHzDXqHNov799jxgS51jWfYDucAJerxpuwq
9ZQ3/OBkuv8VfJ5ongEefaodgx1TvUdqzeyDr3/v2UYwo6A9U1sCtm2abKGFIRJEMome6FMibTV9
av9Q96d+kukM82YWfcqzabbZ76EMtvmU1ZtybFZ/1azB3lJ6bWp1kCVbWloOmsnfOTrqTKNEebmh
+i6MZsmAxO4pa7JsbUN+4NmIs0nPyo6EvlSmKLZAIcGcN0onPSuspVEfVhDQNlztaewvECcDSw0w
BatPoaNsZK2xHLHzc992oYOd++o/lNt5WM+8oPb2roLtCKAyKj3Fg4WEi94uqAF5wvQUwEPQXIRD
twCGytvfunm95a96GTnzjoPN2QKosa/jpnnwWyNZQqWsW03FAUJs3C5wSobTPNStPkDANTpQI21a
B4JhIHVdqESjdUr/GI3r7cdo0tTkqqmTChEvYagZaWbBfujQCr04UalkUbkJ3biYU5E2CPJCmFOW
J567AGyOPUoIiM35aCVCdX8YY+ox7vDzGH86ipnD+zVroD3p9zy7akrfkzaDB3fSjQLXatmNPwp4
9AVjLLq9y2HafeXtsGcwf11icnT2fin9eSUGfihVaj4xyKVPsnV1ku6gQpktJFBzX6ibF+X8oDO5
FkbagFRvf6VfTFnCuCJHzOJSMVbtK9mIBZMq+FrHxzQ33ddGQXZ1qIZgx+IouY47UnuhUnjoGIAL
mYGytyrCOHZp2O8SAR/fr9qvyJa284a7/lkJXYeZ6wCVUTMdYKKsPvpacGSpYceYLHQkTxso9EL7
g7NFR59MvKq2SS0QLsCnqXX8ZPpvVtXBxV2AJjRuIIpZy3UJQO/aqjiSsjVmogrLCOj7O8PaxTxz
yR2k1ke9tOmP4Vf9orQRdKW/ZeQ34QXOcqMH19lymfUaQWsXZortqzF0bF6rsIWXnmw3ld1oG4ZM
510LSvgcebnhJe+6A2louwnUO4O0fWV5BDtI8C+0NowfElDvQd3GJ1lksA3FlPyghfVH3a2VPiWM
lcs2KaAMxDFRgqIR7+iUPTuKDnZevE1nPH4VO4PYF/WI/XoDx4Lw0Y2zQ5pq7kMIwacdZpTxV9j2
r2N9xPC0MHyf72wHUik/1w9IZMxSvcw3mP66Ixb83XGw7Bb+0DxdKyMLZjnrYEJALY4fDLMqt/x1
2vbwNdPggyDcMag1Fm91jor6DbBtxaUZNyWE9ZG9QB0VqeFWl5ZOuco9o5kTyo3wbngHvjjc9raE
b7vVa044rBmww7OIZFpvzlauWVyQWyuXSY3ZQ2q6cZcoS1sG4ydp9x+fqO5PrQCWQj4HWMl1iLtn
J5A6WJWDkz0WRfJuIsr4HuTlCoG49lWPPbUAfqo/1UIgsqen5SqJHHtuJIM280SsHwQpIlCgmMoW
InJY58gdVdHGGaPI9AlpCni5ZgOMaAFeXYVODbbySLgjEBfVQQAA/jemfUQgJz254/Sb1MaLMVRs
E3ILU3KmdWrLmYanRK7ggd6UksNMRw/fPfwqhGFbb5nrhwvdsuKTq5jY+0NaLrs6qcH1Bl8cbp7v
vIx/9GlTPQg/qNael8ZbGVtwShsHox6DCcf1oLTeENoPF54zJAuHiX4DCUHCqNPGTZJ86TmWsaRi
C/Levf3RgZvW2o5jwMX76jokHqj9Koi3yGmAYAiHhwucQT7qcueoeeE28e3lnzwrPBOP2rFxGFPx
TuKzBSCLrXZFdA1XoQ1ktiDuv0LqaoNcr4FHGFyeIKRYXHwEY6Y6KlID0O3VxpxrDgQQGt4Yj6CB
NztuZKM2tUD4sIA1xK1oQ0AR19U8hqYEQlrY7lyNCuOwan2yy0JeHauKDk2vvDkpett/1depGR1S
c7RnQgR+CS3fCKaE2Qw/W/0r9DZqYP6N6OzUdg+tF/whIitorkwUEBwap9re/+jb+FA0No3av/d1
iFfXHhJZeDccXjmDM09X98+wi/moJyAGNDKneuo/JKG3lNoAjkFVqQ1vA3+FJAfyemLAvIhcOdRt
QApRUbTRVVx9oR5+FfB1CHO+GRZb8XySnq801q3/WCbheeTLwJKxhLsxbEjD+XYJ9zO6pHXxuUit
iPi3W7r+edD+1vrLvrfOzThULrR6Pchh1/ZIusIKPd93iACskkI3rwkgYbA5Tob31LvLutb7bg75
D9MS4rGOdLxZys47AAVeTPvUcaYtkx5MJfq9sZ4X61DzU8SexjVQPS542nETuYM5Z+ztxpm+8aoz
iEls4xzmPhzM69aOSxgU9/UHE/vWD54MWJs38SNnJcN92hbQponNVWQBXByoPDuCBJ8sAXvKnwpH
/0bURs3+hmlLvd/2YcHgLzTPeqlt/DGJtQaEcb66Fd2yy1ewR/ZXkSPlwepBvbK6Z0K/p2kDazrf
60+Ci/Zg1HiRCXJPfyvV1MHsrqzTZ8gW5ECI4CeRYoWJsDDPDmRDE49FayxSq9mA20mteFc0Hqn1
T/sq20fmIk4goKolJywTsK6EAa2Rd2Kf1wxLzbG+LWwIBvTVS16L1PxRK0fcw492AYVbGV98ORIY
6uAApW6Lf0vAIV5AVoPfaRlc/3rNUY8ySoslnKSGIyhf0c7OlL0estQ8m2FmzRvL9l8aI7mPo5T/
ALEf+Ea3fvfzv3Z3/BrwjUYZEPLHswL6CC5CMW58sKrGA3qge6KfP9UbPLHXTlZM7kNub8RncLv3
SQJjpJshUZz51dqqfYjhDjAkujXoGYfhh3aGgg2UqDKg9hFcmeVW0O6pWPXpR5Goh3g6fG7tfy5S
a8hAD/uP+6YDMDp5Ei8gbXuwSifZuuMCC2hEOLKJPPaPVKbN2MVLh2QbKic46Fh8kp5BWLffPSv1
z3bb8Xs2qBOJIZhJa64BGw1X1KuPh+9g6ckz1rZTL6o2ehO9ugi9xpXr32NBv2LqlZSZvapFaS4R
oQRAuCvYc2BCGw6/a++S+CX0uDH5H8GRQQ7Ka3wEXVrzOAAqDnPE0ryv0rKap3rSfQld861xHfXd
yCvsPuahrCjHqxJT77YLo9VOWgyGbBK/aVlCG6XtkSZp9ODo6dpbpHl8WlA2So8Paei/0TKNXhAE
WK4zYTZqR4s1l+MeBBk+W5KaF+l61Z0XHbUCj4pR+Yvqq64GtWOs562Y37pSPWw6IzwY3HwGwd5h
DdJM/OzAXjzRhf819kCDdqDFdgojvz0JEKgBNaj8ryGsASwG7Q3DCbz1z3sqPRjOSWw+J1jZHCHB
lByx6k2OeAMJN1anPQkzCPZmGKykEefXKAqbs60cAFpaOIN2iLnMC4+xDbVqjVUdpBSvUyvr7fcS
5I89Fkd4a7G5BstLRMioL20gXLey2kS7o1KQu/bi3//63//v/37r/o/8np4BI5Vp8q+kjs9pkFTl
//zbZv/+VzZVb9//59/cFaawLA4NC8uF+ohtC7R/e7tHEhy99f/lV9AbgxuRceVlWl4rYwEDgvg9
TDwJbprMEbp1+cZ0R1UFMOnvK9WDhlvXzjtS50ifJ98abTG9x8rWV3swVtaKVlitZTUbQM2s6GQP
frwWpCsHu1Q+8/s8WE8ugyqofiqDR3zyAYS5LTNCZYULZGNiGIRAmYg2Unmf66hzHkcLhnt8B3ti
oGfHjZXE3dEcN11YFasUkx4Umf5qjYr6C8T0443VMKzYrdgugEcSzdSF9qXONADcFNjsny89N36/
9LbNbdxZloUctM1/vvSQx0u1tnTsa9UG/QZJYAnUlD4sY67lL4VC0mRcTrQDeNC54MWZetjgPIGq
zQAT+3OvIvG0XeyLT+O0bJTZMLsaZsXazrJK/yUKCmMRmqo9OrDE3OcZdDJ65KaeBog+4/La72NX
6E8D4z12ZR6cRmTUH+hnphf9Xe2H5o5zA3MuKA3Of7kvXfPXi8MZor64OhzQENuyrZ8vTitULgCd
T67TIt3OLPDyU/6EDEV6gaNscwFV/5Gmw6BMtBVNeVQcewGulVz6DF7Fhu++IQZcL20rTqCahonJ
T0qYNVhW9cWoi6MzrhHxULxPQpY+W1oGy6CsRdc+5fvSOftaWpwBtF8hYW9d01FNP4e2LeQOlLen
OkiGqXWVQf+RWmmHIuhW1qjLj6gZXGuLgIO3Z8ZzBKfC7eAkUO33ElAeOw+aGWarinnpgUXoV1d4
11vXX/py/VzaxlbAueOXpT05zBm15e7GRrKfGxoJdlKLoAeWv+yg8+B70brxQzVuECnMCiuEABgK
cWA3swbUw13sZsmDUevFStOHdEmttHfbRtPeKcR776Z4I88MtjR4pT6JyzeVM87KerWihtxg/n+5
I7j70x1hMSZ0/LfgmO2AhuyY48/p00yFmcXoISUjrxYeUbCPY92p1SGvTDzDIH/S3dJ4o0UY15ru
IC2vO2m+iyWaVsAKMlRHcpWdXGLJPHayh6WPhZtl2awa3d4CgADhvZOHMJdR+Z52ogYq/se6aTDJ
lLcuSwGUTW+KaOO0g75nXOh7+sQ7ZeazJOiBtkKiiG24CLe35t/6TBW8qNf/Ze75edofLyYEoGzO
bOEaEKJz7Z8vpvILpkcx8+6druyRio3dmQ7+wtkINBeg71hfNpGbvKTMWtJal3oUhQ+WXstbKNxC
eBZpxEyAe9xkmxJ5hnGeLcbZ9dMGJKNjU8PLDR2oGh4fCDrpPsJpckjmhdIh72qw+KK7KphRsIUa
WKx9NCA7EyBKAFl3jdfJPMwyaNl4bnSxgXP556viOr/dYiZ3mOXoBiR3GTd/uSpYUXGZVJF9z2CX
ezRHwwxImyhA2EaXW9JElXYYLrrsEthDtPgkvZzC0IDkkqkO+nkgxgpIyZO0suf0wMF1drUoi1CD
FndczgkKmFqQ54AVstxbI2IwlGunzpznW6/SBjrNYbBubMfQUOaFEMUINLmhYj3WtQIMJb83f6uj
ftkYapo6j/2ori8FltpceylGee+ZIwd+xTQMXxFDhlDqsvMttQQ5PLa8AjZc1Pqpt8vLEga53D34
tTHeAv0rbqdsFRrlsEksAFXGepZ2NuYIBBWhmoI3fgj2C4DxLTFrSre7GiOBJAMRGalbvCmNpbGt
7eGgFFUIy8EizJcJ5J1b3dvC3Ds71VUAmfmh8vYidr5ESV3dU1WKR9ciQg5jRUVq0CNQqJj+9s/3
iGH99tNx4bfh6jAXcC2Ot/Cx/dM81LsMj7vezO99Xx+jzslzWBbB16QF6NDrbHZG5icAPA8AYOjr
+V8zKGIgv++9ZEgrreCbCpUMxw4eft7TLRqGF5j+4MZaAI4rtFjsNiwQk4JcLRVFMCz9rB6uje9A
VUQmq2B0xMtSLT1CJhZQ07GIN4xqI5xR5WYsxgXER3NhdRsqgmj0MSQVYYW8DAA1WwoTdzkxggLP
KJfBYFefqNdgi2NlVBQTcQiBqmEbcVDdJuq1FUNIAk5g+kS9httceueZ1ifqdSa7clm3cT0dgo7T
g5gD3LehnBfDcOqLbbjyTjXgv3Yg8byYtQGncMbiAxAKzoMu863nZ/oLVEWqFeZUb03dwhD65xly
XW0lgHdq8AZB9Tav3m7DmnJABHjcnYbN6lQiFJ8dypoPwI3CurHPG/8Bmusc+BxE6wqn3PYlMgKg
FThzqF8E71g+JbN4yL1H1QzGwtO66C4BNnRTp42xpZGsChnA20gti+W9m3UgJ8Mnq/G6uQHTOASn
wU0W44bqraLql6Vl1nPdHj7qqIH6ddjLZMycxhDBGiZW5Z2QiKAkvI5fIQC/I2fIKqz2Vje4LwAx
2vPQ6X3wJ2Cf6lSFvukCBOx1wzRxBiJ+FUG5K73kEWQGdccwHV56vBjB8wIG11baPCDPJWFnJ9OH
NB5K2ARkzZqKdh7V27IBcJyKMGE2z2XJVmFtphdE2PVFyiLn3sjT6I7lzlrvO+eeqrrAqxae4Q0r
c6wzeF7CuWPq7rVRcjKyZEvBWpgGQd0wsrcUMPIpQzbWVZ0DbHTDQAjHYklAuu1FS/RLUFgI6qXl
1vSK/EdjqDczHAQ4r6U3x2s6P+e6Wa55VGrAAw2QawCLc5UFdXr/p3Eite3iLF8jYNEs8waWeEmQ
3WcjGwUwSLgkj0SUREth2lhGCX5SqKONBeMA6msPmKVEkCMn3/VfRJouhj7tH0MFgobIbR25Fryx
Y3XLQdBI8SAdxQ2tKFuAWNTt2qIqkIFrm1YdyzDN56XO3Av0Sf21KbIAjjNpf1AGovOAJDpX20Ci
wE598RWcqmUUS/5D1u6+qZCRod0BB3AvXPrBGoCmYfXPM6H569MSqwbOTIYHg63rOuaUnydChKHy
yui0BobxOkKsrYf0ElEGIDd1dv1a30AqDBERqmvgHeVXzcNQ2TkMb6CSbzuZfgmbBOuBNo+/pbgr
AS7jz7cewPBLJKq9YOOMEiuks1JDZBXvP427JFGVejSwpU+wcIQx7lyWZTytI0ygj+c179Wp9ivj
TA0MGZDzP18G/dd16XgZLIZ1w/jPtukN+9PzwOk64LwFq08fmHbHHZmk+MkzOB9DxAthANMYoJd5
+9FH0lzwzsx/nQxojywCyJ9+/X4GPTtkysL5P58y139Z5zi60IXAX05g8uC/vXmCaarDaDAIT9OC
fvCcAkroMnhFTDgag/JQ21Hr3PXY+q9qesYXOqBUv1dL6DZO1cysg1dYbdx6l2HlLKwgT6DRtKQw
Z+y4waNhQcsljZa9X0I4GCmPRaJ0/16T+ccnGCHwRVuD5pFInS/68dOtXwKLvP/yOk7vD7dIiIVn
Ol6DOV4sTNvlDOWfb+e2H7qgGCy16T1Qvay5CVOWZoDVtoOFJgJIzn07tDDUHQknba3OAL0VT7ce
nsYH5IeMbtZKD66NBqgMQdfBysmHwHSEZw5YoKl/tVic79qxlYq0kUgE93YnDz5n8Kr6e/+ktRR4
wrr+lbX7f74HjDG68PPXxY9XOFAJ4YbjgJP189cF1SLukcmSm4nDZWbzKSKD2L57NGSCxCU0VIpx
owZZQgcc9U2fgNMGgeqZsqHiKOsGwnzMQdhaGua6h5azj/cFUHc/lW/txAkTxX+5m/FHMsdowKcv
YzED38R1TQMRHi7Er1EsBlff1An8ch3Viu9q2IXPgRQCgq215JcgdiGBB+C5cAowJXkXzKgeCCBn
BS1GJKCDxP/isjSC2ZFln3TkHB5j5EWpW5JayV76CLtQMbUgS12GLYOoY4DVcldlO2TMvgJsFf6I
sxMWjXgiJdJERsoTL6PU8ByRwfqee1G1ilmeH6qocXZIIrfrquDDGdxsucBUbjyP4zSVF/wYho9x
DA1KjzaSiVl20qWPBwgUJJsTgPZHIVW6M/Dr1sfwUA0FKlkfB+2xgO7GiXpRNRX7Oh82YD+/UT1V
USNt+ib3FjqW/fPpCFRZjkOWetfM6iSRa6r7dDDhVOu6D8v9p7q4SeJDxfKF1ebwm6Rd6FAWyF9r
Iyriz3XUR7OKdPRAaxCw+P2sYUWNd0LB3DVWWvlWMqggRmCOwcVRBz9TRMkCbD/DOoSZgXC90j3I
5NVas6dyKlI5r6QeYHXbLyOvtOGqNqh+DgFlPFHsKr46te8cB+7d2dxHaayqI0+flRWz4BVixcjf
SL7XePzj1qO12A+IYDuY2rnCehF7IhHnbCsHNss0hjsOBOF0iBbU1pF68ChXG8TGEYAeG6nOVHyJ
0JV/no4Uu/0q7vthMY0RYMUbDuGdU6yDUkEpbtzPKEWy1F3dWU4jpF5+MeFveRvU0YdgAaJntqZR
+ZB5pyCSO2ExK52DDghHiszrNxGbjlNJjx9g3fJM3WmcDmn9WQUhzR0VPV/wkbUDXOd4CrTJJfQ0
Its40F5SSG1TZPib0FlRnWmAjoBc94n6BzyAOIen+wu6Nn3nvZppGRwEtOEwxzQrw+f8HkKP/N4c
IIUFPwl3WdmWn8w7Tc3g2BJfqAswBiYobHAjDQwjXRohr9ZuAzXhMnqL2ihadQMPtlwzsqdo8LAA
caI3ICDLhV2lxh6uo9291jRf9dxTb8BFYSmRVPpJSFfdYXVqz6ghsbsfTe5ol8BL1WEoq2hBB0Bk
fC9GOGPa9CdI9UHGvsOfgg4SeQ9p5ppQX+2idZS17rrkWvYF1tvznhXeyohKUEtdpHG0at+GOXIP
NYKBc8wu4VZXDgPHGpcMkUc2y7qA5XMPk5iny+RCrbodNAsbb/5rKvqaCzwTjFenoQrcwzliNCfh
1uwKQ4xg5RkI5FExTwp2B0rjZupbdeBnwyogXXml+Y1GczJHW8Nk15rjLVy/GlrH72NzT21TTQIm
RAzE23SqQquSHd5ZYLUynrkZ4f0KIiKgDZV4aCIe+3HOY0w0RLJuTedRp4wfTJ58nHNrizvAiZPp
nMfbYQVtg3RJR40sINgHx0EmfTzAuKHzRry5nc7rn86ZdupK7bdzlqqAYD/ybndV0q1aTVnrunC3
GXJz4KDVGYAdWoOlBX3so7oAbBU5kSxwrI1LLUJLwVZMIti6TT0rkDpCS0i4to24kHGMFojqlReI
Z2X6MJKmOgZ5Uf9AH6farDHYDFA7L9HUwg/wADDVNSxz8DkKqLxhCRJdwbuMrnkMR8rWvVAHgAbM
JQOVaknFjCnjHjtTR9oFDmBi0fptsqK6UiBZXAdzWKH227SJ5h+7YdzSr4DLqXPobhtNdGXSqu56
3V7fesR5X+Nr1umGxqqHyj3iiiTNPM+yPfWjXQvZwY6NdeWW6pKOtYeehy9DPtRbYebRApHdcM2r
ztoxlcRH2RVYqXcLL8m2QqWwt2JJPIv8rP/uD6soccoffTR8wxu08SRSJBfCwkuACYfw3VByvFga
lbx0HnRkksaIXw1dIFeMnQCYxZtOZbyFlgkh/mqI7+nIXZ9auzDs7C2kAdeZsCEvZAzOvgr972Zr
5EiTahC3tIV1DPDUWPFM6mDTwTK7V7k7Zx4wD1q5zDmEOSKgLN6EZCdIaI/pT0RtRIeLHAIo4AdG
+q7V8lsOZ9cvdsfUnLe9dy2hT7mADQMD7WP4ODZY/Nnul+MGtRQX8CFAm/P99gkoYRCcdSAKfjoe
LLrB50vLbOX2GRTMoX6+KqABsvAiWOgkjY4Fd9/obyDmzbzGKF/cElR7H6pxG4ZYxpPL7V0ej6MW
rj4XA4yOzK7R75JAIZdDeyIW6fl5f/VcPds5MJNe0g5xsh6MULyCWhLBIKctt4Dpi4fBtc/UPtgh
Yrp63p78DOF5sBvhdz4eKXYlhL6484CfXbXtmK9WuVF4r16xmnY0RbM06iHd6QwRLpj8fZlOBKjZ
mZbgwim8EBwN5G/m6TgggEu7NKiTp0H4/cYAFXwVV3X9orJ+Rh00E/w8ePfFe4gv5feugPkUHaq0
QN4usWo4S2AgDjYUMBfUoFnlysWs+VwLk68FpErXvuq055TjLz8eExJ3+WLwRYQULhA/8EjOp8uV
wlh9BryLvLc1ONR4o4kw7VGEQPwgkPRSDbZcd0NWbOBC0j8NKXxWxgutYugqQAAzPtqD5gKCFxqz
AY+kRySrHvMeDh4B8ASbVCrYhk2Jb2S/LWgnIJ5lI3U5CsFQgy6dq9bBnHN8mhZaaN1n40ZEWNvl
Zqgt6fEZuA0axDff7srpgZrFwbBOofszp52oVwP0bo/l5JFKdle7cN1o8RhOU2ONZa6+A4Nq5gAV
8xhxTbsome11r5HPnZPi4oDsOcUii0IHzInF3ZJa7VhGCw2puy0FH4Ek/RFlgp2oNI5oAEXxmIwj
Qp4OwuqIX1o5jvsXWTzy4TcJUsgB2FNxqK0Gq9Mm74xN69R3xtgArhtIZJ+atS7bYNK3t0MWwsMO
uCxx8Czjr4+9b8NlZ+jepf7acgmx77qJEQRzTTX3Hb+aCzwj17nJuJrDjnFtNMI8leCb3A8F849m
zO4+OicaEn5dHS+msoF4IRiaeQWnm3GwMoEPKQsvUeBG90iNI+Dvu99rO0KbUYt4aVQlbjM6UMnT
b3VW6Usg0dkSeGcTSlx2+BxJzV7GmpvC2AbFvIUku+er7EDFzjQ2wKBhFZV61jUZsmXaJ+pZ+gUy
GaOpFxbS6hluCWJdMO+jNYw6tYBiU7+l1oY5bzz1izvaVZPLwWRgLER5dkbw5ZGOEyc839FJxeP4
oIz/+aSoNUb0kU5Kg8InFgsqX3v9wA6E8pzwnmMxQQJ85uFNZhILoC6TjMAnZKjUPATYx04OiQnc
Bpo60ZjB2MmK42GRV3KJV/o5YEnhFTiQ4dEE2l1VYAdTibUplmhQY6eS0M2tOTA1laKsP5gybc/U
5lXuHfS6xB2VDMmuOaQlpxJQlc915+gnaktk/FX3rWBSDWdwmEduhLfH6RCsiGb4bXgH0gaHwGox
S9wegJDx5Lw6hWaBHok9tSZ4zs/0mCNPQ63wf8dvKgLStpbs0XbcaB6zY2UXaovUWPow2E64VhrT
F1SUEauOovC+OMwOcBfDp1T2UBujRlbhUKlZuruk1NKHTjXpKgkRoqfW1jPjQ9ljRpv2raCTIqIH
6honkCpHoB4L9/Ggft02Szg+RMi+YyAXCgw7oP+joi1PkQlrgUjF+gL59fJk5fD5BSgHH0MfGIse
jg2rqTL3XTTlpX4O44ZvEXroYQk3jsEABInN+EvR+ttuAEYd4ojJVXfb+JQH/olpupYCLDrghU03
YSc0tlpBWe29HogzL87TK9XB6OrVig0AscaqwG1hGj++CPU0QK+DtWCkJWZf7N/pgE55PswdqUh7
GNnKVw27pxrdx1qvtyK1oja/V+0ZYZCpO/VoOxhe1xkiSVQUCHtCuL+5H5zuFVI51YGqKw2wRtyg
zY6Kssw5mEagC1CRNm1hPJhVFB3pSO4AekWApxcoSzhR2jBrAe+NBW6U6Nzyji1NVjdLzDT5KqlS
Z0E7Nqmu3bffp29b5u6w6EE2BywPowyhadypKFwbfp9cqbuVIDFrsMH4OH0hOd6BrGdXwW9qDr4o
+PhyDmcnKHs7pnlWzojM/v+Unddu3ciWhp+IAHO4JXdOCpZkyTdEu9tmMef49POx5NPb6GkczNwQ
rMQdyapa6w+Ke7pXybN0cnYg+aarLH1WYbhB2nCa9hBqfw1H598AOj4PAUoHR1FNzjYz4TnMoGAf
h8TNPw9h666GC+HJ60tkZvIWubtpKn71M7x+3PUOxn6eqOLNmEbalXx2dwUJmG/SKRN/hkcZZr63
q+bwX9vleKbmnM1fVu7IcjmbmhTRue/g5kt39HtRiujci1CHkJ9ZO0NTpDPL79d7qxzbAsvcNJ46
HV0yWA+tof2UKWHbFUi0NY29lylhVm3XGSOC545VqOwVJs7rPKJXHOWjt/v0UNK116GPuyfP9Oqn
zMjeJBKmSiJ351SVt+uZOknJ+rMNrRKScbm/62xlSpNfBNuWNI1FBQroP12kxlY6iXqDFM60nccy
nX3HKx7RPUyOEiD1WSdhUvbUtZtPczc8vwGIVBMK6Lbq8qUhpCwWE8huAXEG3T/jVbZiMYbBMb4O
WTpGuykiTlcpI2qaml6qV5F6W43s2KOxHmbULx6jvPo+6016kiVZ7/b6r6GyTh5UW5k2M5u2B8tA
6zhGnPo8O+3wYqV9u+1q0e7GtWgqmnO0kygOZGtpJt5D3Zgn2SirqmHYeIaqPckSfjnI8855ecaD
/ferqdoujhr7Cafs7llJr71ejE/aan8+5qTQvbBTfdkm6+xIwcYqHgkIrf1lnZdeu6bXL0OS3+4D
7XlSfVn8x0CjsEiLMwg+2EiYYvn1SnJAkhfhodRdN7sVrBMQXdAIYUXOQVEK/VyEo/2/zljh7zQn
BP3VET0ikkaUYmUhAA8Y68G6yFI/KdYZY4w/ZEkegPzPQYLT+d7IR4S6Bzd6HoinroPlZcK4U9a7
O94MbYrq9nrFTljWZRwV8WwLQFJZgQfk8qbLj5Qga70xhe0igcrXJw9J05wzw1CusjSP8GinUXuT
pcYZh0tTuss+I3N2iSOBo+R6SP8+s2Kv33dp/SF7ZFr9q4cszlkWWGaVYEtodkjQQgJasKz1PdSy
b2OdeQ/q2pCvDaUJmBVBWGj65eg9QDb+NQK268+l0qHrWNlxWCEKhraYTybql4vePucrTMHh0X5o
K8IosoOsG1cxIAUs7OegtlTMJ8fbFc7VtqbATvUYsHRh3uRh9CZs2PDQ3Q0YKrGhp0G4K9B5XltM
+IuTQUhN9pOtgAtfBlzZDlJZq/BsLFFs9yyFtTwNjX1fNsjy2qqE0Z9gPuHfC7yECm/Uv9zPImUW
m2qtUyJazdT7vfXebyqtC2Y338U41h8EZ0mH8PPfyLvqzzXZSFnf4EFP2KytDuoU1x+CbVI+Vfbb
0LPgQYKTLfdafx9e4FJzboBmP3Y6ijULPk5f2UgggL6eNWudPJN1slX2G4dG/LPV9cZfY8smbAJv
FPpeWQxIcp1AJAkl/hMAlK2sutfLs9Luomvvmu3es9LlxczCq4JJx1/rCZDJUZ5gCv9Z4zQ4+X5a
kYf8En3Si5PSaI9ZyB4ilr+cPG29BbMedx4JkPCb2utBNhiLLk7ef0a4fNLbJxXIwbgFjIexbPRy
6vajW2sv/JTKfsyiYiOLWQvS2CJs48tiO6Vs01gpRE2s94Gh6LtxTBKwQwz1QDj6NXfeWekM7UVe
uElqAqtrUdhc2CuItYdEeNEJnt1HBMa2ldCnm7eSg9IJi1DVijYDrCdS2WFnGl9RDEPSMM2rQPMy
86tiF0RrlaKG51YbX5uq/ZgtI3uMiH++/MsgRZvVTVHq9rXAVltRkpS10iaKQF1yx2xieTIuG2Ys
+2AbtrXLFb3Yz2C8iY8z+cqi0ZrsrNbJVxY7/FSDJRf10zxn5knPPCVABmp+VxFNCobeyi+EXIav
YNIKE88E2UtUpgLdzJvePRfRXgSf8osxKLKXHPxvvQwFLkih2YJoSDp8NZWrvELV9b9eVhb/8bL0
arOx3NXKqG3IH+a3+yEx0IOr1Ou9JteYx30wWUHTWNVFNuAuUtwgv/cXFWHf9yLnXmaeecUlzD7k
c23tUjKf70PTbrIVs5Q4mBhEVedeEpRgH6YBy/NPMBMjwyZJX7O6+zVSC/PPkbJD9vfIWs+Nz5ES
7YTF5NNcdocYr4o/2mI/IVj1s8GJ0q+rwX61UOnYlsMYX5taSc+NMuk7z7LLL0RayG05g/lnv/S+
HJWW80cvlvhrRzB+A6pM3IRJalWziN9Bgk2fkzYUQZRn9fd4dFF5IHOWhsyoStW+L7FXo9nSigfk
Ioej25QfLPrzTT2ZxKIwXkLvaXa/seAEU9vHP1ejkxTW20eRa04Qllb8qHWhfnDd1D6UhkaSCPw9
Nr3j9GHaJTY2zK2aEn70TAi9Znm3sNbKlwEKQVDhEXLQvLJ8UUlVQff0lqAyRfUyzqP60OGWyH1X
vsge1uQeomXOHmWV3XhtkLiuOMr+SzRY+zrXso1sJYjf3ZBHe5IvJatcMW2w2umfZKkThgffCB8T
ee04bpSdjacy0rC8GTsySkCw1TfZdyrz5pbHFozvWDEw04nzF0JXtyErym9GDEbaRNLn1Lgu2NoF
Ukerld/mcEbNszf5U+Dl8V6p32V3RQObNLks7GURXQan7MaP0ujrA8567U5W42O66cwkh0uR68dS
F/VWXnRQrFPJzfhiFx2UPMM8giFLn9PSxLfHBNzdOgP+VOUQMhXWzNVEk5+rDpSRmAdIXsWYBnbU
9AdUvBQSpGv5/zj481Lrq/3rBbQIF9CkK1FfWRUbOpj96Fm8JhpiZL1WWb6sL7Rp2VTRaHx2a4rp
t26dm/3ezWaxdFRZJ1/nWFqCk0T8K047z28dDb+EbjG/qjjvFuhBv6mqJx5suxb+sj5EWR8Mew9u
xlYW7doiD0+g4CKLofE6RHb3JozGvE15lJLG5GKDbUEm7pE4TAbfJuf/J2z2jaoXBCcANp0TzfO+
mQZuclgnqs+ItQy7Ke2Uc+jV/Rlyt7sz4kp5SmYE3wQc72/W0N90OX5JkYEa4+avqsCiYnK6EYVW
vIer0CtuTjX3R2Ss50MStt1DPiuoCmNF8kaC6EeeDOJnpB4s3eB91Jr+6mbuhBsN956yksySpNb2
MAP6UycW3FqHwtrGaH++qOuDgt379F2xW7SsiYnhFzkcUkMND7PSRJuu1Y3XIu7cQ1UThJDFGUjZ
IVXS5LOIyalx0L02/SyOEXdpjvXZRi0T8zVTJ7LlRlEwv1LsrGSiaJefnR3S1YcaI8XPVruJuoND
ROhzrCgd1nmZwGpwHVvZZE/aWcP+cX1X0HtybOOU4bM1tyCS9q6KCuXa6nlVfIg0Zf5szbxQ2UeD
pn62LlkS7kmxQ8ZYr9w4JEKwBDc+Wy0Np2dLR3BcXkrEqrFXO3RUZZG5TdsvfYtswTq2mMZlr1sh
pinr62qDPu2xb4OqNbfH1q26QzgXr3gPTZMPy7K9ygM/76+zxHhw2mW6/LOH7CagvPok8rK9LLYV
JsOFsDBNWu0jc1N3r97SgTOqwgcmX8NBHMWOd3WE+KmslP3kISqT704MslSWZKOtoD/Z5+MuWcff
uyYZsagsIRd2r5Nnna6+6AWWpvdrtziznl1hndo4ZMaT3cIEzm2NVs5GXljLefj4MezxHJb1+f5i
YYn9SK2Ujykb8t9eHwpHi8hRkWxl3/uLOXp6tNy2utzr+0jJT2hXv8lXvl87LnQ3IDCmfV7D+RI6
GlTR1W5FHpQYpxXh4ZI9r6yy/1RnmbA6X5Z1rDL+PrVIpaHfguSAoeQbFYDF5fNUdu2qTPFFhx+f
bPkvl+uyeK+HEamF9SXn9Tp21LMrkmVzVlwkRjx9qyUuazN0cL1R8451xL9cFm0rddg3ifKqWl70
1uDhJuu1yTWOdaOyjAV89a61UMHsFrgzKGfzNScaIOvT3JuOi5ggB8qLY8tDjgRcITEQFrQaqQB5
qLrEuzTrQRa7zqp3aghRXNaNdU2Smhx/5au6ahKZSpxr4nTONc3aTe8Zy5lJ2CQ2tjbYoTNsCXwx
r6QF62zZUbZoMbaNa2+xjr3XyzMv1H4Nk8XPsU1kncwSzdXvddbu51lXLkAaMtfMr/IwmzGCVetB
nsm6mITRBhx0E/yjAalxCIjrWNk5UYb9rFbl6R/1soccSpo83DUslz9f8d9eTI7VGu87AcQ1Mkfo
NxvDeaeu9ojzegDX9etQSQPFDFrJ0Y7UbSOL9z6jEamB6injXm+dxLc0K8ZQuomOTpVn+1FE2Vsc
pk+SUrK0YcLfovu9hwcY/b/3CJW628xLhzysh4Ko13cEr7qouOiqszUNvHbvVU6WII5wL99HNHra
H4yyvkKPyS+y/rOzM6vOZshxtLP6vntEax5mi4ljx0TsxCPd1zgHbKlKv56t7vGzsiraPYC+VciV
unI9tE0Wb9ljqxt5mc8GzcE/JkVNe1FXG6fV22lSZjXIsrAP7nWJKxzns1xK76Z7k6Yhp+rLkbLy
t3ZZblu0MP5xuX/tOK3vQLbIg7yirbm/6u5F7jomdtnHLWocYXYpBLSNR8Zl8qtorq4Tboxkdspa
PddwU1RDUJQtfdjq/SbqGriV/Mo7WWk39moKMhvJJm3QPjXG9rmOVZ4leuwcXS8lXDI26ZPuvss2
WQPiNDk4RB6De51t4eMRF7DptNRqngVYgefyWXaXh8zwWLarrvP5GrLOFGqCaIhoD3rpjgctV8HA
5Hl2JRiXXVtiHweBCkQdltrIf9flKFtkH7CcHXjsAR3ntbdsgDup7crBQDIsz/RTaaVD+xLmGP5a
NVZ4nht9ya14+tByMOuNlXfkoWtM6bIIgETRzqe5hlTPwjF6REgTg0YFBmbK1tkfc3P+C6J9AAll
jPysH8EaGR6YJRNBgSzuX5SQJN5gNEh3OEhvq1maHJV13QV3qdwa0zy9VC1g8thGWV9z0+PnlTA6
JbgSIvjYc/tleXELlxwR1a46G5ZOHteZs4rs0H/K8kwe2rgtD2ZrIPYURVf77wOhNbjvE4+1PHb1
veq2H7LxXv+PvstUixXb9q/XuA8VqTuc8OTbymvf6+XZvW6p3PgSI5u9voN/vNK9Tr6ZdEF62cWF
8O+ubmHG+9ouENqKrPaKMCxG9U5k7CY3b7dNsoDfz588ByKnUnbuS1XojxX2Sw8qidSXttcWf3G6
7DyMufeyhH27Ie7i8B3QarajvTNY/m/1teitXrqLAgRHXikZGg3fGPGHbLSQCnoOuV1Yc1+a1Kqw
YYu41fFe5xiucrZkoMAyyLI8RSZ9PIFoXXkfk/eah/h8Z9N4kyWonF/yQh0fPkvCJLDlTo+fJds5
5EupPsmSlxIhsdENKAznK/hzaMNjtzzIgw4QdluEhgpEgbqiNn81NCAqsVxx3W2nWr0Nw39tQVTF
j3hCHe5XqNEJeEgisS+yGDP6v68MOd7bFgboSw8TTuhOublFe8x+7ADdPJqlkxxm04FZNlRAS9aD
QVTkmmM9r4fsRliVUtcb0d5olonlKSXZN4lN3W/sGLo69j6PPaZJiTJd1HgeNzmRre+o8NSa/b1B
aW+jprl+MZTKuc0DaTXZUMM2x7dT/RhGCw7n0v2AkOXu57YrTzlmDYgA3k8T4Nkn0rrtEiSRXp46
zca7a1LCI5YOxJwhVNpWU72IARg4M3xzJLhXveQscPYNVtgb2ZpDLrw2Y/5GMDrrgn5cfLeP2+dq
TaqiMrP4loOL4xB5mALAkMJWpC/UU6uFy+chLcbfi9+Vxc4R+lWiM1EheCnrWbiU4reibPhHXbb2
q9wCC1o5RFu6Lc8W69AAB5qEIOMx52LrCLWBFRsnT5rVwISp2/p7O9gv3qQaL2k/mYfUMcNdVg3h
VwUawQSU5nu9IDlaDHN3S9TcuE5kO4O6mYqHKRZqu48imGgFKC/0MMbwqLUpXpGtHj7q64FdU30b
VyJbQrh/CwaWRXo74hpDo+zGFP2D8HVykteQB2HHgMCjHbRUcGnCXPA2R8rQNOZvRlWhtEkiHVeo
PtnHA4jwcLDELUHH4VbWAs3XNrSJRFC8N4i1mJsd0CcDE6Z7g2Jb9VUBuOnUBcq5Reu8G1GI1rJo
nLMNsfjr2H+31+oQD6hjvwYHyRLUPgjm6KDBdUUBa1RwR7WVC+RhcztGOYmftUHWyVZLY5uLWDt9
gMPWARqEvpIvzoPXgRB3HTP+rs7Zc1vXyksFtOvQLqa+y+pCeS8sJZAdZhy2N32dmhc5MiyA6kjr
FWxGnnNNJb/7ywqiszJmu9R4SGxLfyAiOe6iXMFB5O86edYkog7WcMZu9uYBDiE7o2GeXP6YjJUH
q8n0m1e+yIJR8oDwc0B/x6l0/nKauU+3rLuzrQmDb3MfVa/jI6Ma/HYOnb1skG8lBPuAhU+EyPzq
iu1AxVf6VrzNeL4/DJUW+ST0CTg3y7x36tbZym5uSIrANj3m3bX1/z3KGuL6tcd8STH04RFxouER
NgJSHwY+yWSSLvf6Pi5IFC+Ly3aQbrIhzVT1Qoj1KAfJej4vog/duIa4HOOBbDcR9tG1v6qW+i5F
dRJvj+6A80OJWuT7Nbd6c1rF3gwe+DojEt2xxTHqADLLeLCq9tdovtF30MM/jaj/weWi66fOn1QA
dFZpGmHh4hSHGHrepQFlQzdMD0WWqhs90wADt+511lBVk4pUyaDvIzV2r7Ik69cq2ctbRLj/TPzq
RQngz7TFl2rWwyclfwYkDOVlPSxYMm2Seop3sghcdLVRrud9nSwIW7r9pdW6+cFacoQsyboHUKqW
o2yMnWne4cJcbGUrfrfTOS/w4ZGtTY6i1wyOSzbKKpgWQG3N+UGWrJAYQ9heQrY3hb5Z/aaz1U5j
AFC6yQCkB7J496v+NLqR5Wnt09ZKF0hPa9VxJ7jR2vzFdZHt1BWMTFnyLl8UWD1sJqbXeS3JKlXX
35CJza6yf8tfdo9NPLPO2sMFRvQ0CJMAPhfzIFMgsgFSTMdGR49v2GOxBJx4+lTZ06zarB7N+Epe
St3whsYnZO10FrY+z82nqRkqwJV6Gsz5jN+eMuAS0L9HneU9piebh82TA7c7m2eyrVnu7E2i6zvX
8eydWWbvVVIpgPRtJRCkJw+kY48IAcdPXsjDXYOj+M0l0G12KDRrummgcWFON3mmWMCN6goBR93m
Z02UMce+vVpFj72A+BOzNKFYImdMyaMa4nbchubGLXWiuOmKJD8409PsrSsiD2nfiNdHAmMuT4be
LMGrHsPyRj7jxP0/+cDY/iyR2HuuVCM6Rm7+4Q3RHyKJvH0Ya94hDRViW2yHmSVj/kXLqxXP2d5e
0QxuOx2TpuKzop/jxtgUm5Y/Iyf1WMFE3AlkD9IQ9HmtvfSG9s3TdNdXQYRtzD4k2qk4fmOQIFJn
gD9j1AfDyN1DlKDAc6rDtgvNEPXR81Tkz8kT+voiIACRiNgCenYgnlZTuyHTsR3HnnlZzZLzBGzR
F2V37QnHR0Ts/0qtAonZ2ui2UanVu6pTcn80AZjq2RCgKwnQKf7Q7H75o6v7Pf6Fx3axHoyqUc9e
C7aVyWnYenFT+Fo8/wz7P5oC9WX2vj+Qwua7aD9QGdwnXvF1yAGT6FUPFbd81kGr+WODubyufI2K
NLCammml7rAfE+YfWfGO7tfO4JspPEzzJqf9obJM2FjmG2yA+gTkmN0JZi++mQyEDBRlDPSlyABY
Wd/0WF8AfLOm9OJSBHT4gEy6rQom2DnHbKqu0ltsg6xeIvJ2VopHwVT2e9CifyhjUbz04c8aCd09
JLRXhego64TlVk0EkPJ4FZyaMiaPxdmomn4Dj8knWWpUmQgvAJEcf2RJ1Ny02cAMLXvph0F7NZzT
AIIyUELxosEL2ZQoG2wmngFEPM0j9uI3c5lOpVBx4krz29jh+aRBkdkuKT8Gid5hH4MnPcXR0au7
raNjnhiWDRY55vjUa3HD4rOr97GN6OAw9I9APzZmM4+gkM2TVrqKr8ZxDtKu/+IsJQnLuVw2fVg0
J5GMx6YHm4vUEqlZ4OtKrx7GEY5ZaRYAX8F1IVtPtj92sFCpSBN1PW5xA64McWjfXAeYM645oq/t
fdfHaGfGamCDgBRILxyWBR6DiQWQr4WFdmJb7gZjr7B0D5sjMWzfrLsZFId6SjwBP7yuY31bz3V7
6lOE0x/kaQ3vLfN/a1t0lYqitId9q/bHsiLQBTqSUfIqmmz+vECER1AS6n4+LeMeskcB29lsfKze
J3Q0lvYkvFjfWb36oOpVfQJIvnCHxS52KeyPN+0MyKTX5x/MVTY0mcV7asWqJs/KwGf2i062jrhC
EQVh5eBBlbl/PePn9JG4bOBmp479Qv+u284XEfa+Tk7vGMFV3TrJ8GfV8vMIb3msTBsB3wrtZjLw
ZbGKZA/eQ5OlMfrBGK/a4qWIl3qb9QCRm/5H7qBZAlDXQTa1qraLErsPQxMe88VVvoQI/IZzfNaM
/rWwunKHcslHV2TK1glbfjyEHVH/Ga6qLQZS+CSqtbb80sbDt6gxO5QMY3uf2iRUqrHfhUNTBLzf
9Jzn096L+ULyCs0WPbeGa13yZWmZeMlH8vp6zdYlFPs0yXcLAeWDLdpLnpdI+6Tl61ipgVi9YfCp
xCYKzzQymumuK8NLU6EqkXIzqtrwWIXae6w7hGra5qyy3wj6ZRi2MBetk6Irgph9ah4zgchF09U/
hVaWPp7Uhtr8RKUn8SczwZq8zTBMjZ66wtAOKPQ2UW9tUEAunfaLmom32lRj3zMmtr5ufosdO9o1
xoi+cAQ2tfHyo66xSEjd9L1rvMXvU3cOnPZSdZnv2rPtC6/A8D2v3F1JuufWA1lsora7FVZPNBc5
EsTU4GF1QkWTsu1fieknvhisd6OMYGQRcnoQqncYMzRP3PZUKvMPz0H/yvI+rDHH/tMYjwWZJz8W
pIuZnKdgtoDzlbrnBoShpwM7r4zsGmo2WV6fk7HjGexO5g7zDN3vV6dPI9PeIHRPYFebizm73iap
BrwzUsipYkzO8jAIKzmTHT1neWNDHbZzYLzDFzeFYEFkyc9txe+75mdiWG/WOP/Z6B05sNi8AMY+
V7AQnZk4omm79QYdhK8tZqNbp8hekBW3bhPTvd81WXOoojZ/zGdweErcP4l+8c0+z7Y5i7qNDjEL
UawEhy9tBEub20Gv4axc68JAEMhND03uRhdsaULUfoz4vHi5dQxZqZ1EnGqnZDRgaMbFci6TdDwU
iCBfgIYbe02I+TrEecRiFlor8Jh6N4wYI5Jr0rZVkjqPeRfF26i51j20HlPYJFMxgEQ7gyVxUeNz
GCP+G6woyKBLVfLmJpB4SwjrxTY87AIXUb+27WFQbPwGisR97UjaB41j9ajtx2gM98CAjBlLJiTy
1a9Lzc5Jq4fyXanJiXppNx0ry7Q2UF5bv+Nx+T5ZMH1ieC3v0Io7wMlgH8Cp4vrXC+OdCQxnRaha
75Pd93j4ChVvTQv/DOIi7xGCKD6P9fGdeDobtrQe3jUvHPwclNS7ZyGFZC1u8x6VPCLQMazfoZBN
iGoj8RYpxgnDQf2G/qRHQMIJN7KYiEW/FQosoil+X7q0CuAlmWC6o25XmxOTrGmeYps9cRiZw61D
xPXW8lnPk9vsAJyxV2YC2lReDtUyc6wra20iSt6jsjTKS5fylY1mMNi8SySGUqS8pxGNZERh+shY
o6Co+QCNAvYb4aBnT6YW2EDGd6qqtBintH+4Q0aKGW0QOP7lF3I6825AT2QDUsgOcMMy/EEzsofa
Gh1/FqmxTQkB+4Y17PUy9fAkT8bdUt2GtJ4PfZuEt4XPoiT2BcziaxaH4pFAau+jScWU1SjqA1Lo
KPoVy6NtzkzYZTMHBBJA16HcTWKKnaw6JH0AmaHbGasJal8kAYz49MEe+/LoLTitIu2IB0u1fCv7
Ep+RctnXuPJt58p7Axy86ZsxgfjC/R8uIH7n2hV8FBtsCIbD3QJa27G3YRpHfpgRaG0bdHAEp7sk
gTIkQjS+tDF7tJX0pq+P7igjcGXnfbPp0Q5V0GFj4hYQHwgIoMUaWkHv5Y6v5iWJSKaHLgnt57Hy
CKpb+a7tjcofS4IapRe5mxQDOL8ls7xt48rezG4znBDqsK+J0BL+dAu4hZZwmWbyQC1YQj84ZXIp
jBqQrnGZkabbDtacnOF21HsW/hbv7AHdtPqgoZghlDY8d9yqiENVf5rO0mPEJqzDgBRNHCeEkGdH
23ZdWO7LSGSBmby2tlY/RvOk+0TUvvH0JsM8ivlUWP4wD5Uft5HyYFdtf5vsSfEL0vXXVowiQLOZ
D656pxjrjaIkzJN2zSPRbsANPcCfskGBsrAw0HY0DWV6NC99RGldVUtv0Bt3/CWmW9eSbcRG0TtF
oYtjau5eEXLfD5GS+YOrPpgEdLaGPc++1imnzitfhbCdS9EpP5qJH2qyNONqVnWxbef0r9YAv9Mg
Ko5zzmPZN8klG8bJV5LZ8SdcBjrmfVQhmFZUOz9h5B1u5xD3IDHAlO7DENM1pDuEo/wwJ3M8myHw
ramKg7ifrKAV/E/6Ss9PihiggBoERuepPLrzgDOIW9YXNMduasOWygAqYmCJqGO5AViWFZnI7XMz
eTi6TCyetGZo95Bst/GkQFmrxXLIrawFWlm9dG35pKgA3hDYbvdO235oItMDo9FM7rCMm88zH5Z+
giW3REc3wrVojYn2Q5xukYNmBR9p80Zl91F5sTjBUVLJXi3f2tYAK8eyYMNNAYcCn/VgmSbch3rv
IwsL0++cgVgHMk1ThjZ0az+QKp1uEyBDNIvaXeZGbw5iNdvJ03EzFdl2mSKbzfDAFzQMYmdHoboV
TvaGIdC0qQmZbZFcVbdZDJqwVCKEVvTqUkzoYbUhU1Rum4bvIAm3U5LBCbo86QIRxnticNkpRXrX
VnX7zBr/gtllh4x58mhomrKvuJH8cH7MAHCMeSKeWvazkUWi2XDJmwh4JV3dsmNVG52VPju7yoim
fV7Z2iYBYOMLFznZ5CESk8Xyph2CHITkxnLSp9gTZ9tym22HRC5561zdDdDxDoujejB+ETnhGQ6V
ZkjzXY/w+9LbJXJeCV4M6Knvwlndto7b+NCVs13oWTxJQhFtUXn60NDd2dZ9O37RcsJCOeybWtex
+vI8PEsNhL/qMJk2mD9+4adyibG4fxD+zHZCweliNjZOBkYmIigHWt9pcDRpELTTwxyYzyTeYuIz
8FwDBWwgoPauCQaWFLvaQsG8RgkCdHjZPdcZFC6DRKBHzr+ZQNBnkzn7Kitps8cajOfPd2QWxrNI
siclrJdgULXwKlrjwzbJwy9DdUr6VByLmce1qQDnKslmVM7ZYZcJ9fSM9+5Gw4UuqGsNRaQyhDoX
glNK21OnF4C8pgxNx6j2QwRW96rCnmWorebzYC2gIMwyxxrJtp5CL112cDQxw0ghpPaLwk59yhOA
AF59xPKyP02jGE7y7H6IbLM/5QnQKTg1zNQO4Xbw7fu5yNw9P251MjK1OtnEu3bdUt5mxH5PSCIt
pyRn0+bBSwrk1dyOZECfTfuaBCMyNGeiF65PqP8mNK85pXXx1rg5AZTCHJvDEudskT1YzW42I0vc
z6fR6NEyd1q8cG0tz33LQp1FL8zjoKyGeNV+mpfixCxSsAmawq3Vl292DCqgG6KS6xNqafHZzc0y
UOIyZi/lhid5YPnKOjRObxZh912oqM1p6Rv0skZr3/A4PDVqCnYxZlnq1035kqTdn21X9J/flTyT
X1O8WGifz+HiovzSi324ulHKfYY8c9fias3H771pqmLiTXOwp3A82dErpKaKB91WQ+qf3QVZWc9J
3owiKrSgVev02HULCfdlo43pk6Z4CW72fDCSbxYylChBsIJv2zAMeEitb6B+GMr2lio8LpDQDeJ0
DnM/VsNwv2T1YWxrhBUKXBGT+Dh28BIVFmvAYCfjJN8BYh7khZ3llbRdhV+F4S6BPG21uGL7Gxp+
3AGiRCoE+vdLWXhsrUaTeA2GVCeADvpJwDEPKgceW/3dXbLvxF1cvtkQDblBt1x2x5TxwMIGNRZH
+VtV+lSemvUgi/JgIubB33z9Kf+tOcSI/rfeo+O1u3kUBBeLvVaNAWbLH2xO+qA1UYXb2oqJwEiR
HoY690jq0CGq8P8u3QSx9NlvvAZ8pnBqIHccBhB/u/kvgacEGcBJU7pLmPXxMVP+h7HzWpIbx8L0
EzGC3tymd2Uys0pq9Q1DUkmg9/7p9yOyZ6io7dnYGwQBgqwsGhA45zcpcu4vLTaBuzbsrplfXGLG
gRMq2TikFel35OQEgfIamlaLx+ykv9RowxMOV9ytE1fKCmA06QQRTTe/TDPG7indab24OmTF/PSO
7/p7pbrGvpvDBKplpadBIBNZVfp51LC22UNEcO5txTvsdS54yTR/8yQNEvuBTECk7Pqjktsxr447
PgcjgmyWo9TMmogzeog3lF1y8tUAXe5GYVoFGevMpTmiBaNYq4ms80oZAGm5hr6KPWHeUTzKiiI+
efn0wc3GnwbQ6tHsM7w19ajZhKTI9L7xnvtgMvYElQtYY+uIJcTGqur8RU0hNXYso9ZBUkSrNhH5
ixWRcUbICtH+bA/RftqQhfHoheCzMaBsi8eN7k7xX6D+q7OfReYaS+RsUytTeYkRzjC0XPlSMMzu
nKFyjwm+RFe8M8lJW1Pzc4iDvTM1eM835t1xgnzPK5AdfOLoX/LMRzEhUr63vlmskaftQIwGybOi
su6pvW5bJGHwXRThO5GkNQ7c5rdOBFcEUZ1faUA8je+Cnin2S+IzfclEVK4qFds2s7Z/EJl3iQUw
Rjlq0x4IltxIDcJxaUuIVkRLNrmo46OO4vzGSc3pgIrptJ9IHWxAaRqbSWnqLdPHTV700V4t53iH
R0QqI9LaBK39DNAfu8Kgu2XwSYwoD7/5SmHDBCeZoN/jQs1n8kq4VQ17utW9+q2ptb+yvilRJ4cw
SbafPAxeLZEbeegA9dkGzeX4GkRxCrk1Hhmkts2YJucyLfqzNUfvRqC+vVGVB6+rlHesr7eBZxBS
hbG38dtkO4hIvIMU/BFgNPVkVrryZqiWgn2G2m/dNgXZaOXhLqkG91tF/LryXLD1tT+eCXyKTWIi
p9SRQT6gyL9xUXL/Xnu9sXZiR3thBWAcqyKs9zXcs3toNrDeyYT/qpAPtrzoo8KQmPm0Zly9PClm
7xHz4BldcDVKn9CGEmQ/k+IXsgIhOdKwWE2V7d1BG/s7EToQhssJj60pnl4IMXyMenOcxqC593Xj
XluELcIMPDNG09UeJXCGI5n/TvixJ5nzjsmlJaul/tgte8pGWZeF7L4cvbT96ynkbnvy5TiPWJly
FEQ+YX/MpsaPzbzH+FjW5Zb83nShSidZ/2Nz2b90l22y+NQmzyPbRq3JNoZaDCvWdgnab1lW8FGd
N1WHKQzh1P+0Gp3JhGDenyhAdrf4sf1Tfxz6KIORNKBiKTsRB+VJFsX8me3NHPExWTfr8T911KuZ
RXbRJR91cbM0ldfBTY01ICJxk21FajO6R2a/l22yUOGmq2HvXx5NqR2/Coax5aAG58ajiZr/o03u
yOqpIr8zax3PJ3+0RUq90rROPS5trDjXiNkbL7mZaNvQLcTeKpAaz5XSelYLU332Uy/k0zc03ytX
+5ICRL7rqjKcJj9ItzYGRNd8nFg+iXGFxFv+LQRxsY8wgDyQGIG1DDsRk72NpnvdpqsSYil+9mTn
XX0xo2Tv8o094+TJFGmKkyPMsX3Mkv+cIdm6R9zlPasS5xn6obpVWHYxrAj7qW+GiBm++hQPzQkx
lPSMe2+ApQ5AblBU09bwNBvTkxT9uHz6HjjITnKhvTsB/aesqdRv6K1lm6C3s606aa+km1uWmC0y
jXk8rGvUDfdmlZPpURFk0nSIcky9N3HXqe+l0wMYbeKZTUEkKcEfCgsqYfwVFR9G3daslAE0tsL6
MvVmsUnhzt2SEJGCYsh/EMsfz7KpEnr77CXpUdZkAVFY7Gqo3xvZX7Y1rf7uWV11kbUuzCcyTMNT
04weOLUm2ORp3N+ywM+gwYb9VhF9f5NtYc5kF3DUs6x5uHKewzL9hQzNPx2mAalqopJgUOZzyCLV
f4e9FVzlabxiCo8q1oWrpUPXYvdgKlVylG0l7+2lUfxnryaHP+Yb9BLFqzalKiae8bhzXDGHJxi2
ZZuwwmuakUGVTVbegbpN8p9yXJdNYT+Na7XQ9L2sRmOd30ai4o8zZFhg6wCVJOZVglyBg75GReQc
oprxFcmW/4BuH13qifm55n9d2j/3I8SfAYc09J0839Kx08L7QDaOlU3ar1Fwyp+QDDSPxjDr55Th
sJJtsuhyNX9q5kJECnBOfZxmzSeoOf/dsXTW4sk5FLr6ujTJrTHx86elzY3SX6pXMfupQm/lVnX0
lOukjAPMeh9bS5utNIAIKu8keyhkmB7dMlEmB0UHDNPoqI5HhYkZipo274JA0NZnzrCTVS3IU9wQ
WnjXjlW/B74/g3zmWOHcOeyD9BAFAaDqudoHbYFjMDgTpJpYewX2u+El4NtykwjzXDVJqh/0GuR+
07f2+5BV/SFQmLHJvclQx4emKsaNMOHKd43tnPyKSYkdE51TFS1AJC2x35wuYwnmBV9kzUq1+D7n
CWQtdH37zTAtVJKa9Cqb8lYwm0iL6SKrIKbMNR6O30p0Hjb6UHpvVtgpSIKFytbyPPdNY2p0UDMm
dbKaI/WC/hqTHNnZYLh4hcFwljt9EB1vX3Ue627djwbvVVG8qvNJ44bpbuN52UV2xJaYOd3Y4oyE
ceFKtvV8ebZBjQqVx/reC4sOEg2fvEF+2OS3ydUdn3DnnMZpOugia8PWp4OT1LvA6RKwnyLcZ6iF
vIn+WhRVuvMUjKGTfta97O07QQKL5K/WbnNQWe9K3BGdStSvrYj5uo9Z+m5pw8g8n1EO05iEubjh
nKcQujM6osl7pwwkWzz/C3LQWHAMiD97rbmXtbLoqzfHODI6hlsbL0sHVNDJ0XUP+laMFHXmB+/1
QCQrKUlJQaPRD1omnHVATmCO8jnrDqTLNkzMdkcYa46NuUzn0/vYGtna1FNx8PQN4qPuqz37wchC
Tw6GqbwYWfW11RWseNxyfOFHI8ORD8SrE9YuigEtMiJ5vBZ2AdVQR0MQ1az8e5N1r75fqm84GUrE
zaoyPf+eEteKS+bqqlJyfUYNdNFcyK1gnmPYufkkMpE8mrTBD0+K0d2iOvlZ2K5xqLGxeA4s9OFG
prjntEz/Yu5d/3TN4LkbUu0XNhu72KstFksv9TitmJBn5LCbBriEFa88xJW/ihl/HWTVSuCN8W5G
9TEEyPtTSxGGU14TbExuup2fUebNdrlGnDZTomzr9lFB0jv8yqSv3HcuRIag8QL06ePm1ezyikCA
Hf6sgu+qmOy9V2szOj9zN6NKjDCLghzjbJegrQoy1p706xT12VvfRjO7MAlOspqU6I0CmrjAvLdf
/XYkD9X2JVwNY3gNK3Pml0X1DlRwdKhLNEIsJTtg94SJQ2JXB4J+1dacaeWszI0bU3/+/EQOkgTF
BhDUNlJI9JPUSlaR3oQEb+yVqV9xHbyJiRHIYKjdCV/PcfvOQH0pWvGuOw2atWl2tVitvXeTq12b
Wt/JfUifeucWD+3VYH+0DM7vZuB497RAnh+LjPfOMkZctDFhnvcNCMERa8bVdK6p6C3eyo7I/Vzr
SBbfMpx4ZQ094OJWe/Eu8AvrvclLzHazdC/3tZ6lXh2/OjxqhVlem346mmqsImuhH+IymZ7TuWjU
/jxFjU64hlrR1t2ucxUbLSPdfh50zWHNO6YrIjpoBshGY94TWXxjxjE9p3plP6u9xl5/bKatGYYd
grVzXe6SBQlMbJ66Z1l5nCota4ukak4YNe2DQ9+lhCXrAMM016oCCEMoh8lqPv8BkgA2R8+wZ7IW
wImoDo1O78lVp2MbjG+PqtyjVUV3Cq34OU26v8w8yo8pEa/nriv/KVDAdLb4ypXrTzt61RuedH7K
0rcxHM1Y1YNWrgCQIy0ynyVsCAYNeoRggOmLFyN2h13QQabUElW88CZBErC7abzMHkayTfZzsQZ6
kVW3NF9h3BFlmI9f2qeyRr6oshV0GUXFVM7XNsHoBzBOKbKoyQAYQ7Hsk4Ik8twWmoyeCAEJ4Bx2
85Za2Xvhl8GzrHne6M/QShzJ5519Eyl7pbcjFtJZ+6bamf5k4/sBYqQB9EKPElgqi+O7rAQVOSb0
6qeLrGoNUA7IeMleVosxi45+74Ecno9ExjN9mfrw8Ydlk22N67BKxE3WrLQnxNqjiSKrId7vW9uc
A9Hz4YFtFSe4GPZKVhPdsV4rKLiyJn9fI/RDYqfVq/zt6YzzGqxIwU9z/t0zsGjUtWIrqwXm8jya
GW438rfZKTJIEUJQc02eLfS716QgxEtimdSapWXqWinr6mSTLCCQPJaM1WZeH1SbzJDA/PPdGfJx
FQnhfAdAfK7YwpOO96m2pt/ELb6MREK/FS10EZLywR2fbz71TA1XeHQWzyA4kkOR2/6pMabg7PtK
eCAPmR1yRDxf9DT6kiDP9tGMzs0c8Wt33OIjS3Mby+V4OGkFpsZuBPqG2E/4cSQRXxPBZ2GgCTd6
ToYsAokjxJkU6T4apjd7yowVcpzAN4rEfmqmNp9WaanxePOmdkn6IgvFtpMXoqFIZPvfHRQe110M
A93tS/JpouwAXAE9h0OnorHZwmLxmuEMWH46VnX5A9tM5Whp6fhmtSWP3fCq4Qf/Bd+1n9nkrknQ
o9xd+LvADn6VbRq/hFGIbm3iKDto+uqXwoo0Jq3NTnN1+z2w96TEkq/GNPU7QwmjraskZ6F4P5mu
qyezCn+ZYf6jHQKT9E7pHDQQo2TZXIyzEBobqihBgQnygxcY8d89SaJktFygSCXJSocXOy4Hb6MH
pJdKgAC3PN8TkY9I+WF63mQR5i+oE5Ml0L6Wk/AOlkfmE+B7si0D5DFNB7BSDxa+rjv/Yv3twvp+
7jPtZqj1CSJ6uSILJXZqTkTMQu6SwMtAvFdlbl45xssw/K3jeGJc88Z2D2PaIn84AFCu1sQZlYOm
kFeD01Tu4M7ryIP4xuknUA/1OSECtkFfyd5kdjb7yE5HPo9IbNriW5m61X3S+WjTpL84JO4BdzsB
EVMKxRyCy+BFP8cM08WhRzsXq8XfEzSYotE93ABFvba6oLmSvNX2VmkFJ2FlROXDwt2ITDW+gPz8
0VtR8dtEBZNc0K+wbUvI3wHB+rxAHKJv2pWKSN0R577+puZa+FqCUpE1WZRWo+0gzhMcm3vIwi90
kC6Dd/Yhq9yQUdGA/UUHsBHbCC+Gl04z1ftIanXr6eS6ZdVCSPE5jdCCn3d2oAvvvQEZe7C7i2wy
YB/sndAuN7Uba3evMxpQngCI5pps0gwLwbcmiU/ygPnrczT4MjN3CQ+55s9qn0V7H30grWZYXGUN
TyqxTVwfC51558DKhnx1c5I1T9fae6gkIAQcJOllm45HyLHzMhsWDQfIgknJjlcDe9H5AOEq4zYu
YxU0Aj2YVUevrU72Yd6pzMXQE/hTIA0cZQ9C3f3Jz1GBWk4p3OSE+Gr8+M1p2Ofr0BvvY0S4Y7Q0
/V77WKNlVXBK0oAvXd5Ev+3GRleaudPNCexb0n8UeOK+EdNcj4Y1YE2SGW/FUPwMYoQm5D5CtOoa
cUrvAGLUfLM1/AyVzuu3sm9m6OJUYlOzlnt7lUwP9uvW3jdf+d4XgGGqMT15ATMIqGjhTRaIo+Tb
MvbzbfzfNn0M05UoPcS7bT28jWIA5eV7aH+b+yQIjbubt8Y9nhQGfTAtR1mNFK89ahPwENlF623j
zgdsdNLw0T+rSSMPqLQe7PnwUlQ74O4+guhw20qldW6yiKOa0a7uh6MjIufWoI3+PEQKNHMdAFpu
CtjRONLsZWcigsEVLTnWNH6TrUH91lsu0LAF2PzP+ar2d54q/hZmP8AobFNucOl0LO7q9lGVbY1Z
bSqN75msYWKa76cSgN2jqvscNaV7H+DGi2wajIl0Xhup2HqU4i7bxsk/aRkvhqxVjdIdGqvK6cEf
lUVnjy8F4JCnRxMsSBytem9lOFn46ri85g3aWfaomytyu2SKjV7cZOGpwV7NjelZ1gbfrZ/Dyt3n
ehLG66meo8BV6azk3jzkK59YOqGzOo52S5vhxb88VeWj1xX1VQthlf1y8BYdavUmC54jFDw6stVL
m2/271WoDhcUfdRbJ/zoUmn2X0uHmHUKyht1vV/aXOzKmuFx0rrrEaxARmhtDfZ40cPotRm89Jlv
YPpMCv3UQYI4yRpGmba6kpteEty0xmyOf7TJw6w6/1E1vthoRZkC8smcqyzciiihAyEAhjpthaoA
0iUXU/WbGI7qvYr84u7HBeE1Lwr3si0NM2KVERDzIMuL9Vj66opn3z/KzqaBR2uOSrFhAv8pVOyw
EobZrWjD6l5Nxa0hUPiE3mt1z2NEbs1A8dcqdFC8Hvqz05odF4CdAfCpDYlUkFKaXd3VsYpe6sg9
yp2yCZ8xjeB97R21sS+eR3M421XQcT974702++LkDVULKmgU6VMlim1WbBW1LzZ17VQbzRITwCO/
3pmK4Tx1MRSNqPPj2X5si4/b19rwc/jw3cUvuierEyi2B+Sk4CX88NtoZwUIHsQWK52cGYBXaOVh
CO2Pyc1AsFVHtRMwJ5QATLfa6ZuGOci6ZvaRefgL6elqAiW8HkIFIqnP11xm+8DHwK43waCrSn8C
MfGuVU64F3wQCHCrQNIBKXedflYntOYaTTFILsBOcpV9MuhfWHcx2IBe2BSG+py2yREzauVStgX0
2K53j2kHAc4w3qO6j1j+uayTQXumXeDep9TSTiMZbeIdDcFEI1+l2djAmVqpA066qBOTvh1xA/CK
Ll41E99IFsNPanfVgtp7nUX4RkgM9lia8B6FcTHrSN0pGKOs8vDLNE1vZIQ2YaMVu9xu3HOX4gZD
IIDNpRh7FOBtozwjWvYVhMWAC13T7QonwMdV1/3nLvvgNMEJuRVjhe5zv3ZMg8xtrmiXlLlqag3q
1Ug4c1+m09lCcFYEgERSBcvFWIeTN8aHWuurU9X61Rb7yH5TO464JG41bdRG/yoG/ANATLVbMUHR
UKfiagH/uJa6+a5EYXlIUWu8IJMIroRvyjapneZS5DlREr2HvzX5a1GO3QUgwaGtEGRsqnidVcXe
SwfvmBljuUmYN7C0MoOVgZvWuurag1XOiEDRaluzt+MdAOEfSDV9n81EDyZZ8jVXq1sDh2vXqLMR
weO5sWsFuF7cNGeNEp0E4FpoSbBibw2+9oYN20b9Ucb6CK/OrM49QIOjMgc8jPoqZ9TaPK1misJj
1JIHSQKEWbIYyYiwb9R3Pf3e2cpzksDzRRxlnURX0Mu/J9coT+TfVL6EcYXmmnoa81K7mTA8TB57
0r121cfgb5xybWRBeGmzUpzEwAwj1Xh/xwBfnqQtkNvr56e3SAlZOR2aFE74jlEvE8yYGKpdVtU+
sMcfrqm6l8GNmzWhwCYgFPoAO+CtRm7Jdo6iC3CEEJBptAzTsryaIyVfIQJk6z4KP+q0wCU7NA98
y7sYxAryVtWOC/q7SrCIGQjDk33AlKMprVcCI/oqAl228aP67rk1HDO3xv1NNfJjUDEORoq5nvqu
XhctMYEqe0XTVL10YahdmrlwTAwrHUiYSbYKdOFvzRakXqDprFAUp2XsteqtiGN3DShrF+biQyHz
gBJDiKIQoYyfndUXXxpkzfloH9oMGzvHhdOkC3Ig6gA91WN6/CRqgDzTlRVJsybvWRbmM7bm6Qo3
gPckUgP+vGPNEOrNCLn4ZfAIsFd6O5IVFjeEVfh8NiUIJV9tweGb0WUAebnCNotZBYvCNlbh8JgN
wespETvbm9Vny+5DuH6KQJkBvNHVE0AMZgbw0N8HE1aNOoT5VatBZWp+9ZAGQ2C/29oDzlfZDlFn
Z2VmjbpGaDrfqnkLQrlVMGDRVAX5SPRihPBJLBTufSzH2xDY9YVQY7qe2hFRtLR5gb18I9Jcryz0
5I/eqIMC1X3r6NjuSfE776TEvnuyZpxOGbXfa9e7FCHDrFkrDGNJWR4mFJawUP27B4i6L9v2b7wP
DDjBttgqRTw+9XgVXRyCx/lMIBaJfk8c9wz+YWSWPfhcwf7vgVU70Q0BfCmKtrrR+qs6h0SRRiWB
ikaYZN0K61C6Zb6yYrvZA13PAcV5FqAbPgY7yMwnJyMppedobiEdey+s1iXKk2ubOIr2xdiY+64q
vb8S7w0uU6s2/s/JrjZw3vmWejNERvkZGt06s1Jx0geBP2Kp1htW6t6hA3i2t8CBgjshJaX4LN5a
CPeOlRP0UM0Nc8Ynb7D616RHo8ihhphMvG1M8Zalin1eirLPnUfVZuZ/tCsoYth8PVs+c0evt8Ax
uilAz9Lzdr7wvXXgob6mMfStWTKvdFXwKvqmcZ6qiLQps4+PJNO3mYjHkzoh34RQ1FWLxC9rdoiC
qnNBt1g+jKzO+BDPxSyeY2aDdlHNqrn2XTM+N9E8clPzCtFcq5Cpblkl+0I4arBOHG4jmLCj0rD+
aLuEmYcVfokTHZ1DM3+1jMHeDVnI+nsufPdp8lp4aI0Wbev2mjh1fApYHpwS3wk3Rg4BADZ2eLZs
86oLA/aGN/BEYffYg7givhdte6W6ThhUEthjcdbOAmdaepAYMHvOSEMVBpZoWrPXFQjM/xZKS76o
Q9s097DLMAIktfwCpMaQeg1hFvwaHGTP50SAMulb3cfWFcMtOBKYgXpwrEUHGmsU/ciK0+dYQiMX
BKWPPKj5uTbHVzWYBqgdvr0ZUKVZj3MVmYJx3ZncLDNxAZo5QQKvpEV6ctJAF3lmfgaRcehHGCnA
lZ5bs70qDf5PmRnFGx0TzWktMXPBTOC3wJ9tnX7M4BRM7vOQaBpTwTZ98UjNnaK6/DIBN3rHawO0
Yf496MPkXc1wifGaDzf3ebhllMCZQwXVpLPSSXigHM/VnmQx8gkDYOUpG1/2RgMce7VClgpgTx+k
wFhl5kmeBtfKt7AS2TGNCobsoXU2GHYDDyGlAAgun9Y5immhk9u8F/baZMh76jUovRVAAfzX+l1c
8/eQHPGfIgKsh3gKvgRIwSE+uhuxlts4zgDBfcYbAdDexBp3F/3fRFknXfWbdU1zbvp0Xw0Vn0lQ
gbGDpbUaQxJq4HFW1dEJvuVZYXxFQh5FzuGmx8I6JL1ymwgCzPRWdV+as/FA9LfaGofIGwKy9Rsv
mrxjEFrPEam0daIjq9SoGcJ/Bohx++ya+njRkuhtUFmlBqVARjGAMjybNJU+ujZxzd8DCvTloQAh
0qrd2SS8wXIV9kM4Ihl/t72j3YHtukhjKyMLAZNxWptx9VnS1Zs8sb1XWADOizq+TSD4Xg3ACHYm
6l0ZxV8LJgbIV4ZAKwuSqbI6JXrKnK9IAWgqyj5u3YD5k5EAf7E2mWiNdVnk3QF2RP7WmlV9GGCL
rGVVj50avHFl4Req1E9Ml/l/mtbe6IX4GG1l3OdRMp0R/njtJsDepmvHLwIplxdRaxWZYaQwnc5J
tlZll/sCGrghYGcoMRJzKT9vZmq4PVLBTkCSMRcrZxrSLavoF4M4B6P4Jk1f2gCw2PfMfsO0rDmm
M2ammHF1AQiLo+m8hDNutDJG9QgwIpiRpLIY9fCLohj+Nvpvk2yX3dP5tatOheC6eg10ulWaJ5QS
6FnrIKe1qhQbfzfiCHmwgreoBing34daJDsBndduDLhF/XBHqBx1QzzvHroaEiMkcUOpyYLBjRyU
vGfBDbmj9RNIksOP0a3FCVyWNW2ZrPJL5KZ8o60SLtlBbsYTESRYWPx7fZWD9nUbHQWhQtmPM6SQ
uWx6yjvg1qLG68FfxYo2xxFoFWCxtmRVvjlKtolVgUPuh9n1oJjnC1fPZ5RbCz7R1mJ12kqoomwc
pnRMD7Jn6DRcGWQRxT/HN/NJZC8tUMeV7aTJRv7KGK1pErAIn82ufntRq3upMOJ4a0ju/REM5892
vn+DGTqHDDVqmQOWRSyvv9yMWCKT0sL4TlbTtNwHhaLjPzP/pgzcp8A74yD/pPwZOC8HYdkjTtKV
W68oPuRxySDgmM+38XGHZaPES2U+WRdrJo0ubUOht3ukVvBkAvTxwP7KpwHaLRnqYUyGrapX3yUe
WBY9MOq2gl9HPBXJkbTsbcyISidhjHfrrUx6P3BegSr+7mAubr064I7aSIjumri+y3tvx+5LT9xn
N1UGw7rVh+jtMXUnvZWfEoflXxOg2bbcNLDDOhDqWmzk7ZJ3Q24VeHzGK7kpnwIr0H3yyu3Ky7vs
hK+jB/pMbs4FRASeDWVf4vXO2NLHE0AEYM5YDWME+semPNrBkQIksmtkp8fmlHSgoezwIP/eUNfE
qOtN1MRfp0E/ySv3uEpQS1e5lYwbea3lVYmbnPV/oyG+MmMA5D2RR8gt2fZ4HGRdFkaCY0jdBkA0
EX3s25u88Y9HU16a5WmQeyoin6sSDPtGXgr5I/Wu4vo0ItfXRNCZ5Vrlj2a2DUHu8nF9zczpJoBX
xi5lNsBTd9fKrIFpG+yyCaJzo483fR465Gc7jWxnP4kJJDB2fCsVOidKuDV6Qlac5f/XH/7jN8hN
bK8gu+uB/uj5uHuoyeBQ2hn6Rg4B8vveIjd+sAFkDbcELu/j4j7gFH+8NX+AKj5fQYM0Xh7Cmpzq
nRFk2rSN3OBvpU3V7XKFGQRPuuNC6V4GF7V7TTGx3Mnf0vnlS2JP6g6Nxm5a12lwaXpdAeYxj0Pz
ay2PlFv/s81riwnhgCDeyCehi5IdUxiWLvODoA9IO5lwrJfHZ+5glxMdTH3dI8F2kE/w0Fr9Ycws
liXlNnN6jI/cGVz5P/+unSdHPwAr7GUGcIUZkLI8e1P05OozgNHI7WqWt2F4m4dl+STJ6tKWE/2Z
RyRLn5yt75Q9mJXk1REKY6TsL4vlbf3jEX1syv1T6fUHrzbX8kl4HIKtwF750tQkCORYyIK93qPQ
fVze8OVZlm2yKuanUO26XQ1Ibx844U7uM+XDLnssx39+BGVd3jW59ThG1h+bn/bL6qe2x2NblLb9
z9CDrRwJ/sQ8CrhyqwR4TJ4AcutsEM7zh0P3IJoKnYXqqO/woSBPz7xA3vHe1jEGdV6yqbk6zA1Y
H150IhaTmuOxHV8zQCl91Z6tGas6DcU16912Z5oTU4laVzeqyInddAjMrEjw7iTvYMxmu0hz6quN
CIsXB/Pi5cbLvyqrj9dpqcvG5TH5dEjeJ82hw35QPoyyqObhWm7pMfQlM4LzJK++PEkOnnEEs8Jj
1/nQ6tfyLYHVTqvc/KO1d42/MgsRJbluGXEN3kKq+2ZLLkXABWsjJTkSB4caEs34hiHW38MOuDsy
Jlt5jWUhb3s0T08QymWNPCY/slE/eZGR7tRpOMdmgUCZ1x7kIKMxajdwdgvUczdBLh5fAKP5gJSf
HuUJ5Z2XW4z0zcyGscP+Y+q9V8zi3Adm2Y/tu4/n2S6TT8QyGKia6hw5bvl9ejNom26EeL9cxSJ1
GEnj+TOTuqm18S3oQpJUAi/gL3DJBjNxD/lR2YXcGpQTA12UQbO2Dx0zOdkCr1vuR9c5jgBzyOfu
oUeiURza6xTHsMfs6rGKCjWRk3PTtccgDJf6uTJiYyfPL3+Xb4fDsdFfJiNrdqppXOVdXW6t3Mra
9mdkjOFqyHOU/qGQ/7NAWwYORX77Zf0xsWN5WuBIw/IBjP9WS+0Mdn6T9U8IspsHoGnlSbJ2+rAt
TzwLv4sgTR/3V96JZYxZbgwf6F8J9Exz9KqNBUEaWQzHwOEk5yVwGcE3KARuCy6ZvDPysRYqsUcL
eLCf4xvy38FcdlhG9OVOPh7oebxfLsKyV27JLv/vUzFXG2AvPS1DvfwxsvqYiy91ufVonEJsP5jQ
IswgJ7pKax9UPBZlF/lnH1MuuYnDJq/aY5O89j+w+seHUv7OP2YZj2OLzF0DC7iQEMQegw+9nL+S
HCF0LV+TKUcOZi1G82+0VognB118yOsgULey+2PTn7+gIWCQViSPeZx8UuWMbimWtnFKSTloKEVq
wMTmSZj8d5bigZKU9T/mso9fX0wDTJynIUfXrWO7Bp6+s8lSTWv0enOSUD9c+UPM6qS7unqU0zI5
qZNbsnicep4WyiqJIDSvBQSQpbPsslTl1lIst3FpW/7Gp2PD7L1FqIMxjDFTDpwtQIDsIOvyzeOK
xyzj5/2PHz8VWr4KlV79Yxopb+HjyZu+C4j2R/m4hijpApqe70HQtkhuyCfl3zfl0Y+hClBOfXCL
ZPOZCiJgiixLuE+cEEnwkHuXHcsaUO6QxdJPVnv/Z69V2fHx6+cn+UH2WN6Zx3zm8TDLVk/PWvIn
/33v5Najl9z8XJcHPc76R6/Pf+DzUYpGYqOx37QJqVk5riyzB3nsv7UtXeTexzxbbi6FvB9LVW7J
4/7nWf9YzsjesuOnP/VvbZ/O+ukviXnAx2iuagMYffMrjoczuYpyeqxV5QsvC0IpkDOhEbF4n8Ns
S7G0TSmeoNDv6FM2BpuPTnK4lSdfuv6xR276pgAhRAr+8UTLl0W+J8vLsrxU/7NtOUy+d7Lfv7X9
/57Kn7KZ3J9HoP2GjYtDG9PaeS4sP1xL8VjJLvU/YhX/1v1T22M9MZ/28RfkeT71efyFPvYumtL/
VlsvWMuhQa5B5dbyjZZjyFKVW8uEbOn8qe1TVfbzOwQDup9ahSRCnNsQ+Xg5yb0zvZWP8GNTtsr6
RCibZXVapjvdy+/L8A6YCtr4UlemmUYu63LkZy4kiChZqeU+Qke+sJppLYcHov9IstYoA/9DV3sM
GrZKDEGOLnkxQcJE/G3zb8Pt8ig4ctG/9Fkeg6Xt0+Miq3LvIOqEkIUL06tXJ3PTOnoyreX6NwZg
QLgoHt7+D2Pntds4k63RJyLAHG4lKgdLzvYN0e1uM+fMpz+LpX9GPY0Z4NwQrEBKpkWyatf+1uc3
fbi+3fHiotw3t8fqvSwu1/8siob7rSuKPoGUfx7fovzXGUTdlMbkTigxt9H9YX8bWN/axf/nfmSN
VwmTt3RnEBjR5gjJHzPHezdxrNiIgcG9KPb+6iceove6P/5w0fLXIb1TSqtJO5EVeKmQUuAaIHoQ
KdcUMjnmF1eBI17zJB5dXhqn6VZcmSLusnQ7ydaiTi1jK272+3/0du//Ecz8Y6hw7yr2xL83zDsi
erdOtyBXZgE90aIQTIoKK7ufnILlGGguyngWt+gtTil+AcOkRvW7uJH/iWpVsr/COpulk5rFwSxL
dzGIYFTiiNbEpqpZrVzcy57hS/DPAmNRzNxhazIwIOOBfI98GKrib3TVOwjNtsECQCjDrhFXVfxf
qhQpk1rmz0WEzkToydX5Hzw1QHeaWzzzr8svLuof/6Lb1PV21cWcRezebvOQxcnJ0ceVuMriY+8b
8QXuRXFh/6q7zepEy99izntP0Xz/k9QgUJcm1noLbAyxivMz77XNo2GjAQJcqShmKSI9A0Ca7/CZ
pNVQWTvTLDA9c6vjkOapxjHeTZX/FCrpRpnPIcdVeir8qlmIXlObDltpKnRX7lKS9Po+X9Qht7rY
OKmtL02HBE+FnKJjEttrOQyMbAUyCMNlZvYropJkDY/Wrlb9+gFNFmvNQGMRnqcW7kWRfEy84XnO
aH/0wcA+or+pXKhxA1QOiqIuBXiUxixPVAMUiMgsk8fIsSAL6u1pjGAhWKQtrFXW9jeO4U2XpKy/
0DtuO10pXodMx1Ur8T6zgiF5hQ/83vNlMsXT+rlzJuOHQ7SelV3PZ8FBaaDj9P3Cr6vqrZrI6WVK
XryocmIuIeqQXhWC7ZLz2RZAJ5Q8ZUYJv0mW3RJEMGSogjxujBjL8zC3EErCTKDHUSCIlU2dm8V5
GuPyLPbEJs1zC+5ZlgEWJghv5JHvFiX4IW/sP3QWzzaNPKP8UrnUsCOBxOHOAeCF7TFzi/II6rWM
4FPzMBKVIRi6TZqTE+Q0PfPhOrf3ZGqwvOYQbG+gfo3dGF76eYPQJbx4cvwJVlPaiaoixaQb7iJU
rhzwmWawWmP5lxoa9kVmJfSSSIqyHIfBZwZBQ2Q6pFYlJtcyw1IUD9nF2PftWYlb52GaN1VK2p7J
bwt1NT3uDYGaJkulsHBF61md0UfM5oZBhQvj/R7jcDrfSmRzQP61+M3djy9Dw3mAMhMuy6BZwD3V
VpZi6O441hmMN5Lpc03R96ZFqjNprYqrmmrcLLCCB4OBA3jhBMWxRGp3rOfNvcjvcxPnxFB70EYm
2rRC3WeTnmhLRdeUvdjko/+vyrwrpeXooHJ3goRgM1CD584jYdQ2h+4j7rN3jaV08sKR+3Nv6eiZ
yUwkWyEvocR002+WO9+CLFY/xjomWwEgzrM/pKRdw8F6mBTWko0xNg6lnXV7tYuabZJE+Zl/gYLk
v5Ef60Hix5Um+knWuucKatDJDuOH3ixrpK9S9Rh1LBxZwB5XoigaWAp9Ab+eraph0WHcsRjn7pGS
YMoXkcs1H8cKNlWWhOyWZ4b7x8FG9mklk34Qp6pqXTlbTrBFHIZTZwoWbc0Lp3Tv36Dx4+8gmOLb
eSttah7qtlllMlibpYfFcuenTxgVTgTt85q5sqkfEFrUj2jPuzOh450oYbTbPGJahxgqHYA1zT1E
naUVfx8U28+yDY8L10AStZH9ELGYdyUUdEf4ad2x6gkrFwm0E9FgQbLYgcGMyWbjUqi61GyAbSpL
URSXJ03k+VVlkRM2Xx9zGEh0KeeBXrQxh+/bn5PEmbcx8wrN2Xz9oE6TkZeODv70/GaGXoecInbF
pvQnFO73svi1DQ0IyT8qRbNoaRF3uP0DiTNk4Pn9grwuLBWKkoeSWr1XlR9sO7P3YbwH5WdRrEV7
1AfVOlGhNpWTZBGwlmzcwokH7mo/9I/tvOljuCe25m3+aOi6BDuZV98zoxUShuhQDCkehvNG7Ik6
nVk2lg0mRLVICWv8Bv9HR3HIrff96HbAHPD/c0hi9+RXyMrm79M0bQ7k9jqcC5lo4PKvbyd6iw8Z
80Ktj0kz6yhYdtSNBgUsRMpTOG8yABMnURw9D2Jh6PWI1+WI4PrcXMiQyxf3TmIPB70DL76WdWQO
jmyiKkFROnhijJK0t14NUvEhS4nWvw4VRfHBDdTRrQUI/Hao+LQ/jkhVfdUWJGj83TB/q7GIEDte
p9x8T7AnJXNpspNDM5bJwR5CEk4UyJttyjqjzGrFKs4D5Ukugv5oq9XPLFDkp97M5Sc1qM4tD9gz
a9MoXYAO8vbrNPhfVtWoB5PUklc75VQs5hSnBJrBa1hKb+iR/QfRqBf+ycsj8yLayBReJQjqHrO5
51C9xr2iPytemL8o8U504Z2TPsl1jfzyHFTJeOx8JTkN8wa4n9ov9Lhi16ynBc9ssvHmouiD0JSF
HM/+Lcc97qU2sUuUS8lr6lRwtBWtWYqi1tX9VsM11S10AyL+wjTa7hEbK9BFxqCuQgSVr3WHLYKM
Xm8z6ytfSQUrXDP19O2AZealMIdnUmjaD6P4Mdm1/WZIdrNPixB0kqm2H/VEIoVsGdkFiA4s3aD7
9i2z+SBlS3WnCBdxs/aeFZLPYNg2Pfme7EVBs5qwhkUv/K8qZJH/NP5VpxoWWbHpdCx6p1rh11ZA
mLPy51QyzH2dtCPM7S5/VlFMP2L9vhCNEmlsz2RgvKHklU+iyvRq1hfsvtiI4gBNYqc4Y7wUxSqy
9cvEKp0oiTO2vXySYb2pKKIP/jiRl5AbgXaoYMUgi648KGxmdiLoHrUuuXhgPUHLrkqvt/aipWs8
Z6UrvcHvDreTyePJAzAmfO3kslui8Qn3omiFskmaQtgdRNHEiAgfSNU7iuIkjT9s3vlnURq79MLz
OrtoEfk93uBvg7CXrknayKfQQ0YceNhV9Vl5IdFnBXaiuxZO8xJHjXwgWaG/qmrDrRJBlS9j+yg6
iHq4iOtCqtKzqBIbHcpRaCJgqFoVw9Uc99jU9K+ie4Qc7ZLp17rO13ZrlxgWVisw5sXBHK38ELaI
5WZYcHGQZDZ1W9pgZuXRjZwO6LgZ1g+BYmEFPhrPEMKSD9konRXczGIrimh0SKlX89dCH0BSah25
BHM3pRu9BUw/smqyAXdluSFRvEw+yKJON8jxrbXK2seHaWiHzJaMJz1IrVMRGyRYzN2aUf49ki25
49WmnBjWKbgRsWfPm0lJvCURvJr83X/V3buIPUNqfpedqmz+2/FqQwJMa0YP1TDV50EqSZfObdB3
ZHXpvIl+Z7L3og+9+VpbA3ygTM2PaaCZkI3LhIy4fnrrSvsqug5acqxCzXmv6kx27SoyTknhYMBS
VdBS4MK+IEf6koBfraJ8aZM2dJQLbip7iH60CglihmbXD47e+nvJtOJNmATyE1SVaiFOb03vcuHU
Xy3rRqQR6REcxlHbErMtoO4WxtUxYY5zu1uALZVsEadVDhkXRtWx4Jl6NIvA7Tw12lfAyf9puPUR
zcW9Fh0Jyc9g/F158uXIFe0BeY9HcbbIsqk0S+SEpaXvbkXRrDpKPKy5tcNbT19Rr4YeGxvZ7NFu
309hWPrBJL18bwWGtEqUXMWWqre2Bvm+O7xu6qOi6dbajNPxMuLj4naNXL9wN8qk/tjWJ2PnK2we
6bt2nu0+Zkg65Mb6+mQ2uf6FJhFYpM5znl8fN20aW4hU/GlVlWV1jtSm2upa2e9DuzFw9/UKbAla
Cz4Wyao8+FBmqgVYLK/zPiJ/eIlDXfotkWl5+6A0U0DF5cavMel/BJJkvStmnUI7VqanwIQNzhDF
f0BCbW/SGSouS15y6JLI2BAOSB5spEDkONcG8TMeZKY3BR88gD8RH0q/VB8fZLKTGGEzCI99W/+d
QkZW2+7Zx5qjbh67lpxlOMX1s9MwJ2y7Unkgb6MlPQeHJXRXlktwzfO2qqrhQTVYM9JATnCLU9r0
IPYsq2IJEATCqY3BuuBf86hYvfOcJc67MkbSSe8ch2sAvrcKkmoviq0GeS6zonanRh1gKoVx2a4t
SHXLa9t58RGkL8o+kE9dWXgvYTV9qIavnkVpmjPALdV4EF0dxTqEiuFdRCno/E2TFMmjnqveizex
lpgb9VOhWdaLtxm81PqIeFVumkFuNlbT+5+5uqn6yvwsyMjCMqestr3f5+/Y3C07I7QfmUceMXnI
z5UnAc/3EW+0XaAsbnVzQ5iz4oyz7qxkGTbAjkZuIsBrWqj9FnaHBjC1wPLbl3uHWqs0tzRbY91j
KXhu5w0/jNGt8UZ2RVE0sGCbn+sJty0sqw8kO/HJfluS3YDh6ILYXX7W5o0JivdgS9ops8rpkSjA
e1uE4+cYzokeDXoOOFAg9xL1PZr68XOoQmM5zPXhXP+f/W2QS/f+nu1xHtLTlrVvA3z71/nv9f/r
/P/ZX3yuWvYotx19pWdGtOyZsF+LfqyuqqWrG3OuA5dRXUVDxuT3Vie6AIqsr8Vc99exvDnBWUnO
JlJ5J4qNMastnbKW1/wy0n/qZOyjnUxf37uJxiFynEVVoTfwiwcpbQwEk2i+BqXq/ZXFve52cGzc
dFDyB7EZdP5fefeqLpS6XKlBLB/9EiEeDylRgNAuH5t5I4qmJiG6v5XT0u2YrsF6/FerqL8XxRGi
DrbdIQtJaLtX3c50Lyc89KbBfii4XD867D8gkjkfMXomflRFtnM8tKTqYD2OZuf80ADQES10+gfD
tjEcjeGt5IkcsvqKmhjh8a4upLWmOtMbRIZ+03JWATx9RZa1E58RpKTzdWVjnHDCds5eq7DQNZ8b
84oHlav2Qt6IgeuApq3Vuhn2ahXA7J4Nd4Sjzs1cxwhyxLlMvkSD2HSwulc2SVYo0Ttrpyd6AVyn
8a6pFUtXANGtq24dbMTiaYLposGOAUJu6QuGIOhioqHaSGXabZj8gcXXvku9+QQx0r+FEU7wcdt0
D2HdKVs5atKdNyT6OfBVPDGkYnpNguSbpMP0m4MD7OD3kq5Dx8L694qfzEYbWv9c5nV9zeeNJjM8
DHJwiXMHTZ2lSDUpG0ZTnJUEXTzIZHnVO3l7Fv1FNwyeVphGjhigAaeJZ092Uubxku3iqw+sA1+1
OrkAHcIgwsAYTWvlYY0PWnU2/DbelEhrTnGKqEIb9Olo2WQWo443D1bah7sclPHB0UNjR9gj3zvj
1O/Tchh2khwWh1TLMfbxuvAY1x6Ip96yj3Ex4vVaESQJ29hbR00j48AgV2vbyQeErkCXAUB1F9Yn
ilUSWe3Vg/YEN5jcQZ44ZAOVXfc0tVj9YO48PIcGeORWX3RtQFDKz+WXmjXoZTDI2utg27C84Z6+
4T3TLcpwHE4ePlQgqLPELccghIQFP453E4IPL5l+xrW98vAje2f1uoZrE85a+yl8Ipf0OzTl6acU
az8J/CIvN3wC5b6trtOGl7PX65tuPoMd4d9BHliBxcPAhMocgXSSYvIzJy9RbfUfDrkGTAHT/gAb
dbhUGKnPNP4J6Fp1coyxBYXMHcDMqNimtQJIBnjfcI6gtTAoH7aZLoXPnuRYZ0tBTSuM4AO9Q3Jn
eP22S/rxXTeZOymK/2zn3CnKmOVgA+ThPSQBcOUXfbcVR6lRvKu0XtlnltK7xBLzPYqgiKnqnBls
OBhyeM3iVqWPABFFF7H3R6U5t4jKv1vu3YdU8An5gPt5RF1Z2ujQWMBbpjgGno2iwcqxkdrXFgPL
/eDJKfgKLkkKb5u4ZY/SYy5CtHNWY5PjczkXVX1EtKQb+U4UvaRSFqgTowUmD4jkTItJwbxRswC/
p0Ifi8PgxCUOFuyJzb2P2BN1OI3Tu1ZJUeozsrH+H8dNAKMKBOr/cW5R/OOjLXwEdoyEFn/U3Q8R
nz+ExbRPk/d6DIJnnrneIo8sY6d6aCu6THuSHcvbaH0gLaeMf7Pl5NHFLPOtKImDdM15atrUORmG
tAVdNJ2dtkZS2GTNWzdY5ULrLf9H40vPCIqcX7qirDObxwEc8KWvZGpIB6C8bRp9E8x4gA4S/SzD
KuK1Uzfvs939Mjba4kSc+yADcT8hFChPmVIGa3Cm0yLW5fJ0bxCtDLD+6adjyZM31lJuX0mRwbl5
PoM4RHS8FztzsBZWX7Fm+e8P+evU0hCjF1K914QcVYCZ84fcTyCKSS9vWfyK9q7dS9axHXwMiLAO
xfFF6gIkJKp10SE5XhJzfvoqORkGemDf6lD6YqmU2FuLUMHJkjEuiWRQ/7fiXIdTd38K542oIwVT
WeGLxirI3HpvEP1EXVnJ6VrvcQUQxcbUslUIFsZto5Hwfln9DBEuOLlcfSj+iPytK8ZXq2DSXo21
95RNWeeSKtZd1TaChmkN6YOtAVWJgLidRqPrtzlZtRAcQ3L2sa3aGYkDE2R+iveWHJ6zRC7XKXPd
iwxrl4gB0evEqCQC63n6wrcLlsS87bfYhIBiTLr+iafou1cn5ldheHuZQKYPCQddU1zFDKVf8qIx
wfcRZGBBo/0eRufoZVn+pdXRD0knSs3TkgR6soYMo8MNSwe1YID0TKe0f/GqvoZpzgRCtA5WUByC
FCmgaM2w8Dx63VQvRGuUBCmelzDlROvYmMm5kvTPeD4TKx7ZQ1KVT6It0m1iToCWGJOHD0UjS+cI
JyH2fWMKH8Se2Mip/zGpcrm7V4k93FADN8LH53bUvVW2UmsTsRC1EHVWHYCbtGt0p8BBl/d+98+R
+/RU67m59yaVvlOEKxVKpKchdgqWiDwWT5REOTh2qxxkdFRo1kNlk0ygYkSD2Aw21KClNPepJGks
1/djFE/6KqYCst2/T/NHF8OK0JCJk9/P1mHTseyssXBv5xXNXhLxEX/0nExJWmKHpbua6SAEm08v
9RUSQRSsfxwoGm4fKb5gkMre2tH111udJr7B/cNHJ+Yn6FmtvKuDxv2vf9O99z/nVX6lPtyG23eY
r4LY++PLzl/u9p1Ey+1D2yJ9iAC7IhXfGI0tH/K5m+jg6RVhHrErWsRmFJdf7Op2C7qh/+mwInSS
2n7NaAM7taE+1XFYLisMLPwQqZlfZz+MvB5h6JHT2Mk7M/CmjeW0v0nLHd0EsKIcfnVqjHWkbuJH
4cAHc/p2FyTNryr1nDVjpoMNwjQs1dBVzHFG2TpfpoRFdtQupIoHOaBZHRy+7RBjrHG3sqv4lXnm
FhHei153zqLjtoPrMT5XXklycfui+AMnQ+YHETs+d3J9tCL0lyVZTwR0VgnRrVxXfwR5f5RY9Rxz
LBFHEAzFvOCXSyw6xOh9t+iImaY68SGUlGvVxNJFjpjyFvgZXUrvoDMWwV5uruqHDplUEp9udQom
Losp79Pd/SifSJ6bViCX8E2VLqIBDdqPZkJxVTYdUs7pqS6f6kTvLz0DocaqYKFnTMn7iZQR4GUR
X8R/kQpMVnDIwfagbC3IDs2wGJCa6g75hkZy7pQBB7B5MybeterR8af5wfJ7g6x/NjnR4iUas2Gt
5rDGRF0GgWEz4bJGwPRfde3EQAKkqbopcdHLbcN7SOcNOAqnsMpLY4JrShq4OANjmMs0b8JEK7b2
aI0LUeQJol0iaBQIhupb1b2+NvW30Gi0vaiypVKFSzZM2IXW+UrUiY2meirLRDAbRZc/GiDmaWN9
+2BRbag567tjnu3EB4s6L+gXptNobjNWrFjPX1I0hrGcHQwTAOFcZRBWP1uW5PZ+EF3zYpUjCL40
ihJeWTP/HsLS2/WKdgJEnhwHzKouYmNPsP7BWhnre10ydhkmbpD5Y1mKJCSNnobndbuPjdi4EOw3
bse2obmacg/3o6CpcdGymbR5CR5Dk1HYm1sZh6RyXeWJviTPl/agMNTDPHiOavthchgddFPJWlHZ
6hfHiaUHIzz4c0ELo382g1F9tEQt96OezNNC9D64/5GYce83xFCOkolHrziRJecm3hXhBcO79lzk
o3v7RU1F6JNr3CygItcPeZX6V50g2VWN8qfC84eD6CY2DMnUBbZAxVYURV8FyrprlGSOi6NEHYqK
BElCfGIONywd2XcuSaY5F7jc017T2k/fq6CEzPWqlXY4SUULL7JR/otuEDB3rNwHJ9GDkd9FDhXt
EE78/vIxbLaS75gXxKLWBQexcqUENl4Gw2RdRIPSAPeUCxZnRFE0AEzRz2XCgBHnDQlybNCwlKxp
yy7k+Rt3xvHeNyB2iplZbW0StYzW9kjGBDjL4FqghnCxZ4lXmgUZbWk1pbfWHA1yOPyWK6jn8Ko3
NdpQLSZ+MBAPtbUEU6HZy0RsGLtMuGXh5qlOA6ONwscOT8IsxJtJfR7g4X/25iJ8vbeswcsPbw2H
/LvZWsXDHHov9rBrTlm/3jezSqidUxjFntj0IlFy3jCpJXFSVIKubTeOyor3EAF8ycfn4JZ4Ned5
ywy7q3dZnQizNMxiZ+HDfcMYGamDKKdC9dDp6Zs+C4/aWUlTzV8BbyKUR6bQHxklYDdokAQF4O7u
xUYtm2HC4Kia+Rv/3lUT5yuMVRgYdQb2UTR33YRCVOxGYGdA/scRyxyA81m0g7J3u2L2iAVJDGck
sk2WEMVVvDUDeznMUZkN7BPsDlCYIV/QV9KoSUjs2t9jq//yoEUkebkZsP9yDeXJx9dxn7fdu8Vl
PYTYga0bRf8MRt1ZDXNWbcxpcufAEyddib/3frXFnvgPsIYVrHSfayXhknaQW9WtYl/fNhi17U0t
L3Ymk4S4jKqFJLebXjdfEv5qwxhQ6CPqkPkP8xNQKsbkNkD6STLcqELEPIvSsjnj2pr/WWIvBdqw
KsGC8N7tlH0N2cIvTRa6tAISX5wMxz8uDBJlrpvp1CAULWUpSalHvJ+AWxkYX3oaSCvNOOZ9Nezr
wOxvG00Ph72nzlcuHT9TRS33SH7LvZOVQMfFbmY7nbISu8J6VeyJTWx5JdlODjSMOXc+n+1YCq1E
oMOg47/+sArHynZhCghg1ojOf6bYiD/4XmxTDbKMgm+mN2uYpjlHUVyOXGhOxW4zEfDKUmt07/8Z
8Tu9F8Weo/TYWyHg5eGdwwlko81pf/eN0erBptWNQzzn3ovfgdiEc7FniWM9hfVRVBWegbmDbzMa
EbYGnXA0MKWO/2+X54+JUle4j2oZGrBZNXbbtVq138VAvhDJc01nPkSpY2MgNqIYhVCIlVD6rhhS
9geMIZvFVFsdrihSNBwsO3c1bLqafBgXfoq1boA/tSvbJbMYVfY2xH5+OcnwrBQzWJfxCL6xOYZz
SOlHls5XatqhG41PaV4GCxhlLJRORXA0yYU5+V67ZL29XvRjek4VXhGZUxquA2X1IJfNkkdGwRI6
kcWibHfgBuap7SRfUd+r26nHQci08aS13pqqydY6izBksbcdXiy1vw4bjCj1bCF1KesjpAm6vHB5
aEQPuqqYy1EZpZUnNdjCdOoa9j94uulF05NdVhTE77AkCmv9o+xLPAvHZA1+KVwZCP3ypj0GfiUv
eDmiTA7y3K0RZATtEfAr+SQRS7qSzNKrHxFUQUu1BMoWrvty9ohuNLJwCVGwOL2cCrXH39iu3QJE
RW0Ta+yG79riwtidg1UKx0+dc/THOFqGGGx5WSTDNcWiNFQIV3cy4Fstgo6PaWbZfUceimyZTKrl
MBn2xoN1IxXNtlEDLgIculA3udJ6gFa87nXyYvpXx55DlxhBMh6rf1m8uudni6LAjrHMXRZvNGlE
CCyR79/20oYRxbRk/fGTwXOwskf0+4VkxrCJSNOxJ8aeOtocGzwa6Zv84X7mjNvYvg4gkLaseMpH
kmlxz7BxYJAz/tEFKl00860PMNj2bRmvrVaHOYXqKZC+Gw9vmWo4zb8gNTKbUxJMvw0al1nNi7Jk
ki1Z3jlX268yhY6kcosulb7DrGnsWW8MLBxz5Eh3CYge87jGAddEJ4aC200IJ2g6ovAplpOl2cxI
EVjLi0Ft3jzeFy6U1wW+zPiDpizh2HyWWTohTIipW5KVM0L0Mk5tKa1Tv/auI8T1qbR/Fgmuer7s
/xg7ad3YTAR7pXPnAWBnasGBXLm14QS/JDisi3zAm1gZpnenJGBBAFKRfltYJMI10sKdphDJcyL5
CnHBXmpj4npB9zwq9hojXNJHAlKxJF1mtZUZkhR/xaXSrqdyaN0xSIq1ZL8GUpYtjCj1VlWSEZ/p
srVhSvlxCjhh3xAZDBXlwR+iBjTluGvlH8z8g6UzWt2qrZ7qGKvWCr8u4vkr0yk+lKYDzwIgydYw
PW66VzJyNWBHUbDExTNdMBpUlhP81YWDYeqiGYd0EVnB1tAledGB7DIj/RWQWKmTJAnmK2F8VMpu
FuG+YkMMlZV2q2i+Qdv45jvdD88vK6BO+a9oep/UGPhaEnyRnJu6tfqCheJLR74kqy7QUvuDAzJ1
XttohtZ2ibUNY2sRMiMJ2PTUb8I3IEzMj6g3zvnAon3iHHWVbqnSnzSZ0T/P9GjV4TrcFPXRm1oM
ZLNxgz2vibtsFmzHnzhnE69+jrP2U2kxlJeb8aJHjPzbacb15gQCsUZnoU/nCZ0BmWzJGQZs6POb
WFZ5CxAs+tFxkRZVgSmwpEm7YmCQFehKuWw2XHvZTSwC/lgKHLRiXaWGd8XbsFmxtBMth9J6MYfU
1bKWB4EEhjZJ3vG4T1zFYcG7rppwUdfpG/miiBwb5tBDHOKXRPamWWEkPPvEkhk9rGopeQXmfwWd
Zi/qt86EQFeGMbr7fmeH6q9cin+lofpVlxpmgRVkfpk5FBHuTda349pOWSwIFXLZ7YQ8omD03xWi
oEMK7K8f8yc5Ks/lHKjKxnkh9rdWW1gv9HzhgFTZutMXcO+q1SCZs9y5eOiCaBHmJtGSOVG39Idd
rvBSSMkRMoH3wXrhqWn6y0jZVWn4YJGIsSiS/JzG+XeqWbuyNH/UIROvQb8EdpK6upxsSVQhHuQ1
+LX0Hrp6u983uJn5oKrdkgz0VatFEHn6LnZNCTd6VWrGhWRkg+tp0pcN2SjwOhLRQ22lYyqlNpa5
GYfqGZs3lqFTfUMUYGNMRDKD7CUb5LWOq/faDkzyh8lZCQ1+ZlL+7sh5tO+WfmDPDLHHTgugjSev
49QkLvyZ56CavvLBfFPz8dqZSzU1y7XpD6cJNGdsQp6r8Z9UTPOUg7G28xrOYK6yoqbXu9jzSNM2
N30ouXaI1/3HGBafjp88m0V7HExyGuX+NWiSbU0OTjzwm4iaeg2SDTRNdwwAB5LQBhitSgw3LpiB
S5WrVdyfUOWNZFvWeU8Qd4QZBx8aaADeFb7xOTbDJ97U6cJKpJfaBmTThOpHncZfPTg9rRw+0Jf9
Jm2XvFhtM3XhrtXT5xEZ+TKR88eiBV4ewmHqYjKquR5POiZim5xlAHL+NGJH9bRhARKYWr3z2/aK
pxEegjbx8b6xftd6DZqCNywe21i9ZzrIXwDKC0nvsbyUM7BNyVFtsmsMmmehTL2x0h1nM5jO7iOt
AfRBG9rlg9HA249Jlh9Jjwjw0cSN/YApRn5GN0wKnwU2XeWOLDwiO0SFG+NLTptjLPfvLV+Kqd9b
SBIGpM/k1amkA0++J5LLikXbWlx6/6zgTJ8b6qaJ+u2Qe+t6W/fZuuay8JBg5s/a4bBgbS9k/N+D
AraKc0iUatvgpybXGIsNzjHOYX22Wsx6SrbuQ+7e3vZ+JwkWyjH5adlQvZltc1Sd5tLayRI/h2vR
+J9GyrwRCRnWDX3yYaGph0+ad0uWZnB50LH+nPhtsCIANj5j2FApPSOaYWVrMgnG7UZnnrFzmC3n
6Rnr0YpxQCgTq+J2ad/MhqDylNjDAg7PQxIN9aK0IALKOglHWuo/52byu2iGapE2Se+WTotjJKLD
KpB3new8WhqDyDGAnJ353UGrGWUXrffZNtx3U6uuTWDeVt2dNKJ3kFNiF8SdKSWshpYeKFFyp0Du
vsEgJNHJJ4SmETusOo2LbHEZsTyZeKArqduqloPg37YXXdSnbvpUpzCiuliS16oGs6GuwkcM4BsP
tj0vOEaSV+eXPLTtUQFExmzM2Npe8yzpI9hNp/3UG0jjoxSS99J+VrWz9juQonWIR7ETO25CiKBi
gSMhMd7NZImbh0FYqUfL0ici0MpySsQ63qZTZ+8wmXyzQuA9vMHbrvilNIyNx57bM4evE4VHXcpx
mOthKEb8XMrwUeHx46JOIqsJ/54pLI9+mH9jMhosdKVlWUl78Wobo5LspwK5zp4qVBIKjmBeaOPP
mZ1avzyYDBb9Jjt3DouG+IuAujohIHplrP1qs2ixNPzZK0IdvkaDGUBsd8PZdnjVmKMb2+3sMMjb
3MRAKqrhqJZvsVpyd/RLs5rkB6NLBwbjSbzQbcZgZkLehh9+d8Szm4ORz4QsY4D3NvQvRt6vFNUY
GFhhmhFasB3M9iL1Q7ELpfii+QzI8aTNVCPbaESmynLqGdAG3QaRtlabqUtA6MUM/J/wrWCnxuTs
BUrJHcCPRvom6PcjzOOdZ/4fXee15CrSReknIgKTuFshZEquvLshyuITb59+PnT67xPTE3OjKFAK
lSRIdq69jDGSDNzSrTznJTZmWNyLVQbbdjebYb1ucMR0h8RLZvNUdy7c1O7HVG6IWj7GBLNKQGgM
H+HepaWPlPE26YXYqLJ6w2ThppMzjs/FYtH8XgmCq0dXQ6xfRE+lsKmE4EA5gASrSg2pO4sYm0ko
6NLZQloyiYa0By+xEPdYE6oQ8yPpsIDsh4nMdkvfCGN61FXrWCVcgRHfcCoIlaAr+WPaQb/OWhyH
cz/SrG1sje/zeANz5imDkboiF6Tyc43viSjxM0oMaCMz63ULrVI7LRC8+aLgzLdw2zzcQ1715qBo
G4vAo5VrKg+iEJseg9tlkipW+KAihZogUG8XdznSP1ImNsU4YB341kfGp24p0ybQe8ySkZDiaMjy
NMuwt6MiNF3O/kJBO0BhQmxihH6FGr+NIzySUuPXsFq5skbgfhPXJOZNIEQTe0FdvYsdVcdVzl6n
pJyuFJezxDb1DwCXHzKUy0Of0rXWadxPRBWlunaPYV++hiqDgNLQ1mpamMsL/BiMeK3rNPaddCtM
fGm1cdzZWu9QBySlh9Vcg3tK+5poFXbU7UGJOduKWqyarHxKMokcybrBGHM9F9TPQ+uS6gtIsbKy
aDuQOI5r53y2oLCX4nvS3K8yn5M1RLaS07S7s+XwZjfDF06iu3maPEvX3osxNnFLHrDoRXwRjLWJ
P8kgPfogaike+tS+6xoHWUaSn3qno4FSqTSy3bfEbEm0z43HoL3vhIpVNx6iJIiRuKPawXqM5Ckz
xVFoFpdu2JLnRB+jVu1LyaqjL+SwjmL1lsCRJ70nFdPt5CaMpvsoMHu4gPYdDRUCXJIAz+b51XHv
HUuBJKIvXnx5O3ptm1BgU2BiXxeuE71YT7jYEnO+6uuOfkO0VUp5ktkTtnkuzc5gxznp1WVk+GOi
sRLrNYbqsfQV3TI856YJMewE9IO7QDa428E5kbY/VOqrkmW0Wjp9G4x47o0BYXgZNmiV3Xlh335F
FdR709hTXzQyo8AY7JVJVcnqa7io6Z5K2sR1OCOlKnY9regt3oY8hMxVvABurqwMzXOc5Huyo9eI
PuU0dbmn9HgDJq4+7e3ppRBx5gf6NhM0pCU6VDSooW+RA1OI7jWV4YJQs/IPEn4116o9bgj0SmoN
pJW8OmWbICKdrPRpHLl7m6R6b8qBkqO3WtqEDe3hiJBo13bxUP4uAzIy0qg8t2G0MQgS2bjTeChT
/TNTEOxGCc7vi99Q1X7BSHqiIV5sFDgqq4or3ncVm7Why6U0DM1ZThsXF+BpAm6Hz1WtgzTEna1A
FlihRMjoaiUN2r8sAAuJ4+8iyI6qrWBqnpQkCwUmrae42UUYbKwgLdmrutC/BwPbqexJs2y5DQvt
3daUnT2P4CcubB6j/C4KrE7x6/7Gb+aDinrYVHp0nrEcxtk3TT3SYHEhmC91RITr7cjdlEsRwaH8
gBID9bv/Jd/yHLhELMfMURpB53lvP7vaeJhqzEjwmSNL3qgvfS0+JD8Wlih3cerqW2WJXI7K6ZiZ
Kq7vsew2ccw6TaX2L8vhmWsUGgik+mU6tPw6nLa8ji54F2J8G+2JFXpKNV1Zk4C1fUZIGqyGKoA9
9O2OL5VjvIBtP9p5R7UJMdWcYZwRXY104pClLstUpqjAoODl2oRkC9Zb1dBr3lRLf680uFQ5nAkA
2/uCL28lB+NOyVIgQ2G89vQttXDo16T/LH4qbniMTPEYztZOyyjQRUgoH7MTFQBOe6xhHR3v1qoz
IBrjJAxgdetG4V35w8Qb0PkZUFaOUX+XCVZqVo2eJhmIRRHqa1QT1DDpBXlQwyMGpNkGDtdtYvdH
2goI/ZTsLLKwXbMIPA6Lc+tkPGgfoXQ+7K55blROzNR8JvviQbfkWoTkFBIBjAs4QbLTTVNztSDr
giG+awz1tWvNT8XuwZVhujUG2XWJChiTcP+359hAMdHvq+6cVviAMwFAg1vMm7W3YFm8Okp4nHEq
xFL7mOrWDHDXfJXVuKls5TkjknhlR8bgDQWFt2rCZgg4W6hiOlm4SMWFujJFdlME7acUSCiibsaU
EvpT3T3YmTgYudV4utJRU0no9yoG1WOiKGux5PN2ruYjBSeKPim+ojzaYVxxU8fRRk3N78ipwalq
uoAkqRKlGG/1qTynFoGidZXty57I1E4tfVjhH6nWQBfVSeg2Yz9JaTwnLfy3QGIcbPr8C4cuutix
hCQ8HKWi4e9kadEK0WMwGPdBi4QiCH5nqTzqRAmNVhE9Kuk7nonSnHVPCVXYWIN+nvAeWxut9mV3
7V5344dioLOOAvC7DZYvO8reJ61/SSW6atIWcL8q+MzxcJ7S4VQk0POC8IMS4oNg1WhlF/3GLKf3
rlx0eSo3ciV3YQTOBd7jOmw7avMFqRy3dPGitTEBzaqxTgC8DpoQvbsmiRRpI495RpxSYd7nziDo
oCtvczgc1QoLaVeedKZwYTvbtigcLx8wuZOtHw/xa5zVwvutzPLLNLLPoCzhWurFXY5bY2vnTC5W
TdqS2WKPd5jl4Afkx8NyQqutlQd0Rg+60kNOR/mLymI3DdgSRmSDJokKqNfJnrMRzvksjLVKTxUP
rhAtiBw81WvnMSEpMU43c2gfUFB+WKJ6z+b50uPzRVvNOnGFvFgpbm1Kt3ZlAQfTCbd6nXj20EE4
VkiLSuYz4qUbXGvnbWUavom9AfcfjTzKzHN0rq5+VvsdmQ646EMDH50Ok3U+VGm496MNeGODp6wM
KjrOYnkysudOpGsCVG/rqH2Nelrgyyk4T0RMQSxRN6HFiYJ+4jxnwRZE/DWw2zPI7SXAKJ9VAjq0
rNJ8UogOmcgf2kh/y0dLsNCLKGvRUzkuLk+i5cYo44crVSBUAWUAj8sdq7EHQrVfyzb5YvX7iAq0
3WObT6byHKzRvbya5bEugzfKA/gYESVKAFB/VGjk1BphK91kpr6T6ztYRsB6yWRQMlQh+ZDKsbBL
5cxa82XMwXbnzt6Qly3XhWkNrOlHd5PPWNHMIkt3sj7JQqFBwAF8J1W+WPeuJrQQIg6c3Tgr6CZz
LCsJyQpHJ7zp44FFI84J9PYVr0xMYosnczs1uXajZHSwKpQIdCJsFmpOpCLP0LbT5FZ75HHxqp7I
YBo1I79XpgbTeDttttfNP/uwoU+4LpssWNtIODDiL3XuVS1h43ZekGWwpD+Nr46IMeMmwMKyx8mr
3Glf2EjSETm9W+DImoB/ahudsuPzbGaNQrUTAUgfJvYsbZ7nrG62PRV6PXAP62sAyLh9IF/4o2uz
RdnF3WdWhr3QendrB782mZ3elGkf8Mi41zTQ3RJVhOQcZ29Kh6FqYVDaW4P2E0iHi4YKOw+CTyMR
nQdE5KyxDRCugYmzKvlMFtOSU93Ew1KyRcohsuHwBfZX5OpffQN9e2ISDrpgjxMzBukgVq2rv7gp
pt/mppyUU7W8Xbx0YAwL+tSA873rPOOfh+2hJFlill4/JcdZte7z8lImol8l2fAgQ7rPmePs61IA
adqXVEdNbjvf9Whi4h9Wt5OZ3SVL68BVcmDDsT4INRy8pja4IlxS4FGV3ZCPIddVWI308Ns1xfXA
ZW3sZS8I1DFZve2MMBKYTcDsUC0cCTS7xBM1NWwcGsPaT8zyUif965gvQYtj0m8DI/8d4rk5tTht
hMDbqslK2QhdbrCTQX/AMHw3Ul/jyT654a/eGPRka/LQHBacZexIpsfkIR+eAyPGXchhjRaFRrhC
Yr0aW7wcxmL0HDdh7Wybw4qe6jaJVe0ldZmt8Y5ldQvEMubkQ2nxQXSgL1YvzqyxHy01f2lyJ/OV
WsQQLcJXPEaQsDv6FjWT6kH0YBpcSIc2sUMgh4BUnbfAnn6vI1bX+Y31pds6KwRDmmm6JciUV+kH
g17YRnWsjxklfz4AVQY9zRUsVJC403Ef2pE1nELukiMzx0stS0PR1D9qGYaAqoHlS1+U0KoArMzy
O00qvF/ksMsmcGYtM929LvZt3narKaQx1cyAT7adfnSAfNxtCmUlIT00WRHtw6RfCmj9zUTisgKt
DLE7GetbNc9prOjmZ7G0noL3CoTF01KF2rU9NmCW0GTrmxBpYEcxchdYnJWyAOzsVHQn/blHX+fB
USl9V5q4pE+0PawlsaarQPziuRvol3HC4IyQbusIlwrKu9VYp91dRWb6uiHeaDHkP4DLn0Kz8rIO
3GbEUUMbgDWppcp90lc4fnBHiCoReFUXq6d2UDc5NeVqslFOxzOJ5UK9uKUwtkLtqg0Okfu5SuyV
lUo/0glsmUNuDmEomsMA3p46ENyTdHy2JCRTtX2ia8bvL2eoPyCyQdwkN1kBrM66FZ/axCJ6pd/g
xYCLRCXjY2vTP61qQPvSGBVEsfhBZm7uz63BzXhoXrHo8aW51J8F0ri535spM2kWF8/Smo2drRew
mUUx3Yhm6QnV0GmI34DDZ6c1dW1GnjjaDV9EnBbKIBBgNwCBXGgssyzzOc/q3LM1GXhYrki4nKhe
y8Qjsk1iALVckpds5C3SiUvYyGrTE0IseQrV0RTJS2vx3QZaa+2SOIXAxGWPzOe5tvjElclboicC
iQktpjVaMpbTv5iuCbE4zY9YfY6HsLhTgVA4o+Qq4Ffxo7TB7rupWe7x3lo5bQga6ek6U2XZ9Hp8
yykLLwn7nWDhTrxwTsRqJ+SWZrGBR8zG7U9FRHgLWtkP1RLtfa4Hfp9ML8aA6rK3+6cmQOsJDaje
SoJomKLbyxjPDFJ+BSlBwDrhZ2lY3dp2upuQHirAoatjjBJOwOZW+Y1/M1/RlNz2aqcQPu2ggOkd
YjckwoSqhE+rg9DphI10JGxKzmQzwG6NCwnVf3kSU8t0M0p9j1FJMVNWmJxzotS+x9D8UPXffpy/
sZ4h3AKjcLO6nRtLxRknAIcOPjDf4tVCtzZqhoKCliHuNQ0iE3APZejPAz1mixSfJOr9JlLe3Fo4
fqfVBK7FaXGi82f72eyQjifo6dD28lSNSod1DuJeKlbWtVuMfYSHJ0a65ra9T4xgurECld4GSx8h
oeTYYTFuFLzg4SE/tEqmbmrnFo8LCkN1eu5HbTc3KqjwWD+1PR0Ra2g9PZSNNw6uRqGYzfz34Slq
2rfMokVm/Op9fOuw2mcRzF2x70eoRiwHupEGdOQq1Oy7Gt34JSSPRCkIsybcaT00yndd9G9GSK5X
FpzSDm6l6L4HB0C/TIDgYVc+toAC5L25+P5KC/DDeOoDlocJ7g0+Ap0PZVGvRfZ0GG2iC/IkuVNE
iXu+OXHKzWWxKqCirLWeNZ+9eOI3pfxRjeGz7VUqFmvYacw928V0eyiyT7gbpFfifkq/l5Wxbtf3
fKKEsypKgF/MbBthgQvZcJ0qyS5XCXSuA+O2atzkpmg4t41qHfIlr6bShR5IE1yrXNOP2mE4l45v
wJ5dO6MgbaP7mKbiwh02oQo2VqJEPlcXEh5IuZmSRbDbsu4gtA2C/Fx+J4isWCokD7rqBl5UAb1G
hRnzF8BJFhbdRVooc5UvsPbhXQl3dF9VrJ3EuW9os82j/LLtxZtFsDSqG4h1Pb+Kps7b0J2bS7w8
mKBvOUzam+suK6uIMgJ5KFOLT9ssETTBuMuhP8LJ1ZlLCVZ3FBcX/7qf1mXFPByU2mPSxQnngfrS
YC+x1nTd9kJj51iWuRaz+xLGkUDlBqZdNPng1wELmXxAB5Gs6rGo9tXYPPZ2OW/1xIj9vs7OI5Qx
esd054w6q7ZcPAQbO12Kj/BIr5ZOHCUccywqfWwqQId9o266c18695nkC5VztspLrT63bluS4b1x
uOk7JZ4sLe0NXMcudTAB8gMzttH4OXQaLuI2bfmk054NC2Zh2byXFU4uKLoohXLfre1LTkdsXc6i
8Sha/QDpYE+LFc+cJWhj+EnqaR1YfUt84U1ad+MG42+Yi8HZncNTaLFWYVm2SfUy8gYlBY/RhhuN
/AGKnPGHKRfzKNu51Yz6rupSYBgrfM4m+p+C+1KIg3StTL8j+cFJYGjn2DT6dSvzcKNkJCNUmvNr
m3A08/Z5bPtgJbBB9uxJ9exmYn425m8xOrvaICY7+bUtTtA5z76qEW2tarfUfgohRnIKD4NRPtUp
ZIqWk0tvHtFxHNwahk8YRH4Q17h4dPrKdsXXojihEMedpHF1wwt0+6jDvM7ov/h9aO1dKD83CBWf
tCVmPCwVuu0FX4AtvpsMsSU6ogLwdTMGDqY2SfboWvSpdZuMIrxAbqxiuvQG3QNTBG/RLQwUZhUv
GGa/06Hu9/Vp6tJsCy1jP/XBhbgQpC9gEak2QtWxOWY4TS+5NH/qeTwJ0V2oUrEtjg5pwAjOTgVC
ULNJRcfZvVRn9FEuVhIJytkmBzkxdpXZ7rWRHPR8fFCmWTt1cIF0eMCbIt7lNSVu6xo/emp0K2k1
L0rRzuBcKTcDvjcdZWYF6al2okNLLw3M7UMXbXvUCItNImfaKG3rrpu58FwRcbbEdxnODF7IXF/U
W2yV9nAmuZWnqo6+v3zPLOLEgtEgcVr5Cc3uIxXpZ1tHM2e/vh0qfhcRE15I3vrGmpv30ACETJJF
Tp/QQTPIeNILJ/QEFmUgDHRsTb7mvu43EJ+YYW+SNnni97+3P+uydtcheAEwLaB/46orZWBZZYY/
YzPeN7r9U2btizM1D3QhAk9PFHzybYKzXBylqoDlgNAW9g59VIXUYEtAySbywFl1+Vyx5FfpOtuB
ccAo7VMLBserJDyxpZslW+T5rNSyNbE7+360MH+4mYxpa3MFybDY5kzcgaW8Gl38i7mZBHmuxm2h
QmtD/h7VP9JuXsiZAo2WxaUSGy3gzsmcjruyu8tFj/ux/NRTB2766HdODKVOFSW5DOhOyyV+Rpkg
2AXat63/0NB0/Gh2TyOUtLXUsEaAeh1XKpxeN7oZzVlbJXF0KguF1EojP1qo1VJZ5dt2MlUf2pxJ
dTF4nbS22jCGuI2VFREs1b3OgXFY4/JPxU3NojRE0Um6Y4Tw2q1aZvjtVCY/UVEtplPt3pAKn5tU
TmGB4lDesghbMtCm4VmbI/cAsuGNDdnjjhlr/mjLx6isb42OIAhsqvk34vWQw3V1QMvRe5snK2Up
VNEu9+JJJbjKSI946t1B/8b0byzpWI00MUbCnWBObatWKf2hvLSzqh1k3m8GqYTrKqUoK5tdITXq
VjDhWMb8eqP0nWg+xTkTUBBV0lfL9iZ0CG4PVWIXYBxprtL4bqYgV+5fs7H2676hBGjDW0Wj6B9k
8R3S0KsSwijdUInXyqR/WG11EWq7y91s8luNejdrUws8yEAslOHIEgy3bWh8luIQGsya5ATatMN+
XTgOhTCRuffuDxkpH4BfonKe6aBsR2Lg0LQcDBalUUgZMYb6BcHKJRrUSzx0sD20fRlm+UYDHrBy
63bU3YXKQzlaVgQpTnBdy1p/acb4EYYl5Sg+VGbbI9SQ1lnOxkNgJPeCOWXj2N02reetW2o3AXdy
xKJeV9AgI5rSTxLQSBI7k7he6dVorKFRsuWEFDslvJgmBzVHyx0X0XbqtY3dtlQlgI0umQWrUsmO
Yqy/g6T/Tht6Fcm80qr7rOo6Lhokf0HxqkfWdzyaP11f4Nevrw01K7eY39MvmzBWqFi1W9EnkCwN
+1LWgGfKxSjmx8i0nxN73Km6sa8iSlWl1Y/Y7yD3EHB0Om6IZuN0q+OvJhS/UktuGFhD9K7YmBV3
WHX4rCW2gemnMAQ5bOkeUPfOskHisrZ4mQN3XU+z2Eat9uSSw1pV7lvULYz4ODoqA0QKiHakQOTj
0czJPS10AO7ceVJxceuC4oLhUQ/zqn+oerCYNkQMW9jWCeEYgXZBeZ8jZFi583SUnbuOZ5MUJYbQ
MTka+KTQZnU2plPfG2b+UTdklSmqjdc+hDS1f3QF8LLhIiswnYeh1SjYzDVTLh1oPBKg4YqnlIBO
5CbYi5lG/SHVbq3AUq1IDR1j/WJpNpmh+AYmYO5dGeyWWx59gZdZpuZKRBJtOlKfoDLvKqM5m/Xo
ePQaWXYTWrdSKuM266zGl3B6Bgfm49ge9I5ucEg7pVa+cHIg6hFsdTXUOEjCS9VtftqBfnmWaaxL
7T0QPHNjrJXc1+Ztp3XPuQoEhivSokjfKgi7G9eiKKFQHFCrLG1A/KRibCfUcAIcoPoNmvfK0TZd
LY6dbeOHUpIMmTJnY2hhFwCaXXsaStGetCLuTgAQM229QdlBHxlWjVKO+7wR5X0ilPSeZfXy93VH
0aB/xKeI26YV4AUZRKHm1ababP95moHK2PvEGlaX6y7oAPQhTPH29yDJECbM487om3NT3oPDVPfQ
xR5KFfOO6y6DeNdz5aq7PwOWURkBphv+22j990AA6aj0B13ZX8dBth7vxor4+uWo1we0JbsIQSVt
a/6z677GaloPhp2Jjcv/9mWx42mY+lyuI/DummC7JADaZjpcxNj/88Da7s4Rcrj5z35BbYCVzkBD
63/jtcrCxUIc6ZPq57+7M6LVziEMo+tBr/uzYiJ6KjJvWYtsSr0KbhMyPR+rAOJUUQ7tzXXTcot0
yYCb/XhMuke3DrODXoElynDouHO0zh0ZCF6G/Kb1pD2eBpXJ9/rSqXYbL4Sst79uJpmbbBE2iPWf
A4fBcCSrENBseds6w3Uu1f4Mvb6V45YvdF3E6fpOQ0xk4xw4IYAEw4euyncspxXvuhmjPD0Nrv6U
Vwr/h6pejEprHq7H0XglUEZdHa8HMiWkvkq6web6bJuY3gSnF1VNVtxdH8ysqjdpzaWFVVYUeZ1V
4HUx5I13fRpGc3HHG8a7mgxmZvFlTB7PEawrmlp/j5M208h6QG4BKfRN2xrxBYg92hTDmN3Sgl+Y
A2V5h0WdvS7CuL9PsdRcN7gqPEx1ZXkB6ptHaq/aCwcre25B37juzOElmvGzszPTfpWjKVeZ0hXv
oi5/CJVFLlnLF6dP8q+xlMgGE+NbzhDZM6f4bUcqipyeCh2OwuvVkoljVm+DkYpmVR9Bq6Dk5rjQ
CCuBfkA0MeVOz+i52Eb0Qn5oRByMdq6+s9q+s2H4f8ZD8ubIqP5QWRNQvTXum07vdpUm2bSJy5Bo
FFer7giTx1czs5mClsDl674wLZFUzgrFT19Vd9cntFCzmSSC0r9uXp+oY8ChJMwUyh0O9WdcGY6+
BcVsfd1slwMUtu74/ejgqPfve5D1XECfpo9mDlUReXNtqxvF0HAhXsZcj+/SE9yOldn/+VevT8gm
6Layoad1HXI9/qio8Pz7iH5/UcFnQ5G+m/uUuEhaoBfSgvJdV5kJkaBldOIyU/xWGZMHTAxir9bM
9j3PlLNulkNIj/hudoLot8rNDwje7stg6Q4RyC2y2cHOQFXc6qDIwjjY+uBsWLz2XP+5Tl/c6F+H
oH81C6xcItNHPcAPNKfznbRL62209MILw2G+d7W42LhWjt1O3vQ3sPudLanNwYVY02ZtVKn6DKMw
wTApuq3U9F7Oun42yhyjBcMaaE3QC+zSqDpz4tAoCov0nLJ02hp4LZzSVGTbrsIlJZM0uPJ0mE6p
abRbQ8IqkILmfye0/KR1k77F2SY8aa5ubblQ7GOaIgQomHC5ym4kpJNtibR/Z5hJdEc1Qkmn2dZX
mN3gK2F9t6zDV00bTvfXobE5K6Ay/xs69s1/hhrInO9VMr63fWsy+3bpA+yp5Ej22XYI8DbFbRk4
47oPwHPbV+UQ+QNxoeuyVun6BcNdrjckKyfB7OvxPNxdH4iXtT0DO4nNdVNbxmk9StzQKM1tydRG
cHcClo2rT7jX42r887ooAVR29KC+oQn+PZPmh1EVSD9c/9u2dLG9QafEatDZFaSowLEcEAOjS7gz
cBVeQ9oZ/eu+oXCCO6p7OPo4btITYtx1nz0Y62HCnum6NURBfsaibHfduh4IfZq7S0jPg87MMa4P
pjADgpu5hv7ug89Z08q19H337zj6H2sda7vLdVfpOhJLt3pX1ESoj1nWrlV9gF0BgNJulETw2xEH
GfmoEdFjKnMKlqU3F5vbAkSAZSfYZOr92W6qGgM+cNw/I6+bGOcDNS0Pfw9xfaIww/Zi0VLHc9rB
BmZoLlowqbsrcC+VjH+CE/P/szM0LXWnaED81xdeB14frk+gQ6UdvLx4nkvo46lr7cNlAVpFtXHu
wX8uYV5Ba8E18B3UsKHJYxa3eolRhTmjxyk6Go6GLX+kXrh3cYjwxq3A06/7c9t9wO5DfXCXcreq
kMUoUcd4WRyKElcocyJtOphk5V/3dxEroqErX+ji2JgTjcSrJrQuc5PIWS0alENjczatrn+2E8ml
cuyxMjeVw3VXnaQ8e93+8+d179/nexfhWpYrv//Zf938zz5Td7R9XqX+4IChkns1HSJ9+udBVZu7
uOOzzgK+eB7Z5quWID5Qy7R8p2n3bYrS+lBs+dxqWrsXliG2jpZEvpsbuH7gAf8sCo32GQoPqTvM
p6GGL1OdxS8kXhJqzIQJK0PxG2M6OLhsBVNirGGFM//J8TxVVf4zlZh6do3+GpqNCoO0cFixD8rN
8LLTtR5bUZXW/UodjHAX5JKldYu0y9Hzj9LV3sgnV+4xzC4OUsdmMLZnCAljt6nyMnvpVZpok5Jp
GwUJ17sVeBwg97uXvg7LG62qs42KQGxfdGH+7EzTHjBSfmiDUaB6CoJDHvXJfSDC3+vbzbrDL1iN
xcUu8v4chHQZxuUFy/8Bg5KeVgI3UFqh2GIn+ZlgSXq6Phhy7E6V6KDXmg4WBwqr9AqC5MnQYzGu
rmPQci5/QtNGAycO/2z+e4jr8LwsX/I8K3Z/D50Z0IKF0rd+VyENGMd5j2+Le75uyRQBmt1je3/d
TGpYLNBT94PTnG0agu2+AQGBHabGXlEp9cvU01dNpKje7Jm+dTxmzUeR5S/QPIYvIppPHfXoT9Nb
SLJkSIJ9Ma8KB5nASmEhv8DRboi+JR9hyDihWOT2OTrxFp3yYi5X2BUOc7pWrmKipbfXzb9PpJmS
k4MMz7IH7r7Ez0pPjLiBIfXRsaLK3TQlFN9htJp9ZHQ3163rw3WIuYy7blaLukgMIXhZa9/Fo6rs
pYOuK0elziq9x0RBR3y1jpenr2NqJVC9LAMTrU2TMdxWv1jSKzd/XqJrmVfroXn5M5jf6ayRLGHW
pn2HYIiD/Psef14/BHnNmcV7NFAKDmPZDhuvhYd9H6a5vA+WJUes1nB1/t3nNF27ToHAoO5gCYdy
Rb+tVcc5VnpSH9GyvLAmNh9VZFX4jVm3ZWNjKZvAJ7c5EY/XJ01c7dfwQMqdWsITbHuj3EobvmvW
GuFTHBS2X/aYI+jJiI4KeSfhOT1StzG3HucMlo1bhMrPhv5a8CN7SlKjbs3HnGP5EGTT42ga0bpM
MgREMAUeQDP9kWPdGqZhPsx1AHBq66wwEdmxNsfU3RBtsro+axt0OqfWDo605zEYjePsXDZWfbZh
rNFCr+PPys5vapmYz7VR2mgqQuxA5jx+KRUAhGWA/X+/kl5qA6juRJ/wRf680mLG8sqp0W/pLYG4
21X2OGQolDDwjO+SIMA3SmsLWiSZvR0mSz8k3COgw+QdHe2kODK/tdspV+2z4Pvx7TQ17oqM+LtY
VezHcbEswo93VVXC2TZdME+rfMlg6OxJO9HqzAAucd1adkkY/Kdyefgzrq1FQbaF8s8rrs+000RC
8iACIggRt9Pj9mEkdveW0UUPpYVnRYzRm3/dvD4wQNhWd09lv6iAMB76O+C6jwGaAA4EARn2gdsJ
kmn78GDJrD4N0ZD7aZ61z3qcfF1/as34jc0h+k44VwHTJ4Iultc4WBUdxPKazAZTqBPRPM/G0j4Y
gh8h/7xGupm20p38n9dUFryUNJMHJFXuQWsn90DLk/7WoNOQqBIZblLuDTVp2Dwlr0/990+KYGOt
dPEmG6u8I6RAoOMjVXfV8OlxeSZHfQoxYViZqsOjXHb8fWizmABgWK+PM0JavxtJXG/i0TgWUk/9
2EyUF0Tyl4Gz8NuM+1vRDMYLugVJW7z5f4YGeXe5lq4iGm9LN/5n6H+OKmaVjPWiSoERP/RaGk9q
UJeP/4e981quG9nS9Kuc0PWgOmESZqLrRMz2lp5iSTcIiqLgvcfTzwdQJVJUdVX3XE+EAkIiE9gg
NnaatX7jtW8KQfuotqb2UqM6b2ren5M7ebetShcQyli0OItXomeMhfFPQlQY63k3UhEECKZN7oQo
TNqXAt2uYxlN67V5N0WDVsFT9eejcxll+PIw6oSsnUE5pNI7QhkxtjGp4gNZeeUwH4f4TvB0Pqgm
vY0u8tSapJ+TLuZWjak2cjc3qOaj8+68KWxJrsxqwkWOcsb39nPNoHqfG6f0jwP9/JXHT2MX9wTm
1KRIr9xUTa/mPWahH2uSqYfX473rqTtbJ3E/n/pzW9Cm39vWaPcu0DhokB22vfO8kQh98h4lxtoq
ErRL6gbu97z72qYaSHe8bzNXm0Ii1tJiLBMAM/TuFMTfj2laC+LT066mgPia9+ZN5TF2AU/yF6/H
Ws0eivNrOTLHaBMm6JjNJ0NxRKnp3XUIV5KkqSqT7somR/bmGkycrGU69AJ8TQ5XC7m+1gmuEDJI
rzzhp1dFPFhwxF195Qxa8rZiV7cI+L0ezXXdWpFp1VfzifMGaeX0qtqVU8v5QNWBDzOZcmzhaSQ4
zTyMpBvPmCEUi7kIlSnbVjpKS3NRM6CMKnA1T3MxMIMVA6R2lzuadhUlxt18uAvQbq0NPOTCIR0e
KpVUL0sIaz/XKlJc4qQ5XmOUbdxW6fhyaSc2mmMXNjl6SpxExmNYoyvEenS6LTVGTTCTin7R4av0
oLk4k/x6t8Z0t0zD/A2ZpP7h9W7nS0bcbVIh0FzA0t/OSugJw8Wmzjxw0ZNY+os6+qSn/losKh8m
mgOEZq6dK8Y+pmefy7FIP8VqnO7m0pAUR7pKKD6xunZC5rrQAoPgCm23flURz173lTUAZfKTpYtQ
wUXGVAjrJFeSfiiRz5pbv5xo6T7Y6cKefD2CK6lUwRV4M4+lRXcd4X9xQkD+2Ci9/SA0Pn5welhH
jnNVtNF9NR1OHXg2ZUQ6vW4i+6Gv9XBJID44zbW1GeKJMUQfPRX0dG1gsdN3iv1QQhrbpGXYb+az
NK0jHNmE4YWjxM7HMTzNH2krrTih9EoGcPooNwxJ5Japsp2LQzR8GvGdRcOqyu8qz13PH+nU5MbU
Eefrpo21jwassSiwz3Wsk/EQAnIxRlZnnLKtc1dIci+harrgQo3bYYgN5IZ+VPcKGIbXU8ZxHOhE
kdiXDK26hHXit7ee37S3GC0ROowBh7oeRSRvMJDphsfXFmrj3nehHp/n9rieVFu9hWg5F8vpglMW
d7rWfE5XJnKJpoizdXS5rZuhvOxT+PZMAIDalwq/VoFIZqOb3lf/uvHb7CseTgk4QW/yGjBg2461
DdG/C++lWX1xdCX9Grka8Bez+EPXZLGuUSY8EY00z/moFnggOdbnUClWc9PCJs+ndcK+GWO84QYR
MJLIsrsZc6ddzJ9nQlKMW7N4dHOgikrRMxlTInmsIFWus8C0HwAOnOemdah9am0BB1EzVW6KiM78
N2RuVywt1lF//g0Ra6iXvyFLmFPNf0MJa+g+SIsvwHfbjVtExiYW0bgDHJCsNIQ97udiW0bpSvOF
dm/U1ffa0fH0N0URacWOpFGyge1MnkRXwo8Cn/SVGER5ARi+2xdqVO2QTUZHVAnilYVu3h/D0D4A
gTa+2dWxipXxuS7oJhAhDyGUc/bouOVFRTwzaxBc6PT0sUsKf4teVoL8XdzlJyJzWEZNe++KDSLP
2Awb9ZJ1AK2LohtgR2AD7daJeRGr+trtleBE2shexsRd1/PxwtbAAkF0Tk+6zNZZ3WEZ4TWcoTsB
xi9Ob79coNvrloGrljrZ61mWOBkGWNCpVIQeKJ6sHF4q29JX12XZokgwVcxN5lqn1bIjCQRU9EMS
VCiBbeLSk2eD+ObZnDZz0Y878zhiLjmX5uNzCzUhf0TSx0KZOg2hvk/ndhkeR75MNj6uN8tZgB2m
632O0P9t4AGYrFRwFrMQujVW96ZjR7ek0/2X43lsLRtVqz6jtgHbvP2K2jhjGPCXay833J2HdNDW
9uP0NupIctSKaL/qnVgiAN08ClSbVsg4qhdIp+KA1sTBpi+U6mMp1HuvjDokdTDKGlLnQYZ4qISq
FZ2avOjwANEHVPsH74o1BmTs1LuGVt6ddK02r+W0MTRwizK7HsLAnBTFmjMQzCP8P7CWpRGVe21k
WvHavqmqYCNqlmzzsfm01geFPwRNsp2Lc4UIymdk6+XhtZkFksqqsuQS8qZ5HRdudWm3yvK1Acoy
TM3C4en1MpVuFdt6hNQ3nzRXNE3Qr6LYd6FccKH5mFqnPWbXQbKfi23mmps0yEFDCLxxHE8+2Czp
jp0DCGAuVsPgr1GqEbu5aEXZfU266woylXsLQ31T1Y18yAcPAptzo/ahcSZ1gQS/J74BwxLbsMxZ
0szH5k0QpNUJzhW0ZdqKMdM37ljm+7pNP4EFhnruuNpKFXZ40w2pvDK0Lw2xBYgz2FXskTGD8jpV
ZmUW3QgjECtBdmg9H3upcPNP+qCpx7mElKK8ctIvc/P5SCBVsWfS+vY6YZwJUBG1si6ttoVIWlef
PDhUL9dgcQFcuxg/QX6xl6VDZjok9a9OHVCA3uvta8l1X0pzX9WjcvFa1/5U+nHe3Mn9aDmfR86p
u9U6ctVTB/ij5cvnTXWT4M5fnOf0HuhHr9t73RCdYTZGZxm5N00ytDvkWKLz6/F57+VY0ZMw60A2
0Pz1cFrS0y/mcjW2T7EHMB9/hrObyOw8782bqhjQVNHiBgOxPytcVQT9m7JhBbtMeMkh7PChfLnM
6xXaShnWajhp903XnzfztZgUtIsP//qPf//nU/+/vefsKosHL0v/BVvxKkNPq/r9g6l++Ff+cnj/
9fcPFuhGx3QMW9OFgEQqVZP6p8ebIPVorf6vVNS+G/a58yRCTZqfe7eHrzAtvdpVWdTiXoLrvh8g
oLE/L9aIizn9pWZGMMWBXnxypymzP02jk2lCDc3sziH0d4jmuXaqtS0DDPDaucm8sZPCXqYleN9i
oQSdw0QFk4B444WRcVGOUn/ZJKN6YdC1HsgN86xRSzIuQOXnW0X1msVru7mCnBsGmlmAZHIeEBSV
6a5I7e4s06Q/z3v6j72pBcopKdM4cKc+S5Ozq6n7Omiy6zwASusaw5uSk4q99J1h8/dPXjrvn7xl
6KZp2I7UbUvTbfvnJx/IARyfF1hfS2xcz6aWZBddI+IL3C2mfdjbFfmN6UixlgPOZMA2eqRDps33
w2HpIBtYVO5ZIbm5SgwhEbzpq2snsEokFDjWu6YETipaH1bfn+W8KZ+KuGxwn/E/FsD1LwOy4R+F
9jGO6uZehzR1E4Hlno/aTR2eVReK4VyMVZIqva4gnj+dI+EerL24KiHvN/IjWIt4OVppfJxr0yx6
c/0+f3N9RRf7rikhWroqrqeuWyPWUbVnos9//6Ad/ZcHbaqC99wybBXKl2H8/KAbO7WZsHrpMxGR
Dr0Ynt/8hL3E4aFKpCwg9qGWNz/j1+ouQxa1StPDSzu/amAKoyN68I2xPBHWgQ8b8cIl5tBgmjkd
bO0JPzzvuq4x7Vra91a5NJ/bgnlX4eXOHs0qfd3a9fhY14uhIh4+YhCzEYnW7JvEsO+kq17N9Qmr
HCLmWg6T0zUvSuSNl1Vrj49uFd31xJjv6APeXTAGfnAjHB2g4bKP0S0dZX/VWpZ/arr8PJcQCRyu
vh9vr/B5RoGvzVN30eooPwJz0Veu8dqEU2sjfTlVU4xyNTI/2WUhKA8f6RAk7IP+RrjF3dCrKgZv
LbEku57+Fk/5w7LWQyPFJ4H6/w6wkPlSNIfgIoXDeqvbmAQFmUwwTOXsv7rqdHqpo4Uwvxr/8VP3
V83d4VOWD2Xg+fW74r/vsoR//zmd86PNz2f8+xw8lVkFSOBvW22fs4vH5Ll63+inK/Pp3+9u9Vg/
/lRYp3VQD9fNczncPFdNXP/ZjU8t/7uV/3qer3I35M+/f3hEP4swK+aswVP94XvV1O2rQvAj+TFO
TB/wvXb6C37/8H/ixy+PyeOvpzw/VvXvH2BY/mY7Nto9jo3CtGpb8sO/uueXKvs3A/SUbqk2ixu2
dGsp8mf+7x90+ZvA7s9ybKEbJq6y1od/VTB1pirxm6ahf+tIE8S70B31w59//fdB7OVr++tBTf15
UJMGl7Ex7lI14Haa+KVrDdVcMyrdUHbwv5yNhvPZEmNDhDe6bJd7GzXJ0x0SYALz4gkCicTBcmzd
6OXt+unleju2/uVtWI5uEcfQha1p73r4EaXMoR1bdHpyBOmHWLOPTJG/WBVKlmgNe0WowWLMlTWR
BGtZo8a88rVe/4f+T+XLeDPEz0/DUVVdNzTdsUxDTv3jmyHeNtSwclrd3YnSyFcuiniT8Ki2V9yl
jq0OPtV/RKZ7ZQbOH/QciDhn9TJXE+jYKbGHSm8h4LAgXb95o/5i5qEaxjS3eJ17TDdm6UBMpFDp
mXVLTF/jmxsDNi8LdBjcHfN7Uk2iybZGWFyqmW+fsGN3Fn1v9Ks5elqOGtF2+odVH2qoohZVQ4yv
NbO1NA1z62Jm1+aZc1L7uDxZ1jYCMX9C0WrcSQdbxEwzTsOPTZxbIDdlh7ftYA/rtMskkxq/vyR/
NxwCZXhwSYUeexecth4o2dkbQEmZmXhWCts8GNfSuynw4Fk6fbcdJoUZZeyUPe4c3xzX7mGawewF
0LGu6mpHPuXsqnG1NoXuL1m212eRVF/bHjPGscuX/NnpWYTjrQ22YKMMT65XQ9INs01fry0S5G1X
b20rzlbRgA1ktFdtwg1tu6zNRN8USnFhhV8xq0QjsPNRjIiJoSDTvNCJapLf7e6gaaH93DTmunKO
JFyWocZCOhaGuVGdsFlICxqK3Z2yIAr3pU/oskUWNxpsYwNcDPGOve0Tdg65rSj5NhQCh4Ecx0vd
d57r6QtJfaBvwUMizWHb102yGr0WLgli0xFC9MuuMg4OUJ9VUNtbFH7dbTEEz+QgvAXRmTVA7m9W
Ol7hV3RVoGMdGq626NviOrxN4+ILtOeSAQ9ThjADA0t3cgm4bIHWd0crqAGeHJZSh/JlAXVFOHaL
UgAg5IY8k4KUkl6i/O6WOyuNoMs48lZlUrbV1HCPL1E4eVN2ixy2uky6e1tDmgr3hmat9MRs8r74
wswCL4QrdbQ+e9aobHIJE1jx3QeQpzFiQGhfM5G5rvv6woriZ9UYjEWdkCwok9FaEuOFAty1/iq1
Pqk5MS/kq+ATBpeh+OK1uY5VC4w8gKB+EvED6AVSVN1zD99UEmWCROYgYUZqcxHmMZBYu4FXnfbn
ZlBBSnuNfmUkKUIrJSIj9gCUq0R+jED50+CpBOjI2y2zofsWmxpOvgB3FnGDsTFCf+4KKiFW20hy
bDCBtVahkctz6pakGjt3FRTQNnIVvIsT66hJ63LlmwYeWJINZLtJkXzaxW7k7SapfbkqQnz75gpF
Fl+GIB7XaKbWPE3/0vQquQFGgEvsdKj1WCct5vK8qZv0HrQUdJAfTea9aGo8n/FaMR97Lc57pezH
bajI3SySzNIjGLFwNR6g5ZgvAt+zuPVcO4t+G0P8gGqtOoJXQ/m7C4wM4YxJCXxuqMK4gUNtmS/6
y3MbeHP+CBqS5rwyALB5pOUShQ1AFtOJLwdftnOrwImIRXeguufiO8nt0WxsHUmC6dQ3dzII4e/c
QV3XlYA6X6jYo0wf+XpvNghJSMvzLcxHh/nm58vD/eXG5t1ivl26EHT64E8YZox8Seg8NyDnAR3z
eiqe+qWL4IhpZHy2nqxZ7KHjVvuevUGp6Qqlh23XCZS3UDMr+xIkbt/eBUb1lWxfCzTlo2lqpzQx
ka9O22t8AD8aegPgsjsgn4m2rES3zM2x9WWJluz0Ectifhdir9Cxo07j2YQiy50rvBtDMbW1DBDq
bK3wBormIjT1SzcSzm4o6mvNs2FVA5qBTby2Gl9fmFVprPxJjEh6OeQRGwe3dHBPafqZwMa5z23o
cCFMFfpvaHhO/ly3FmZdZrlLdWhArlZCaZIhMk4C47BUBNuszS+U3vUPox/vjXYY7zQ927pK9USO
Abs2ol5l2vVL1vYR3XNxnRJ4xiYMrd/cNxowanDS4SfKlbAGZREMubcaRkKrrDDdOgjpDkQFiRU7
OEAiCFL1CFgFg722gkSj+x0vYRw9F/x+PxXNpek32SpQ9HFTf40szzyR4M7B2aQhsd++WTf1NGjB
4m9MA+NRG2Zv1QDkgYor6k2Cxi4xhABlvay/H0yV4SzVyk3LBA/u37HqgUBbo7cj3+yuNNgfm6D5
WnbJszGOX1pR3kulTG+U1ip2muLsnIihziMRdYnOLTodXjUZRYXZ0fjGfM9ZuIibZkhELHCMjQGE
tI9VT0LEKht1qVtBtoZPBnW/1I5+RJTBEQdgmHQACAK0tZctWohCyoh+RQLZd4GZbosKxAoPPFtA
pdZUQPV57n8LsvaQFOpRlsVX1c67DWrl67y4hKn3RwDNbqVZqC5ZRXNAOGSNYqOOguVj2gbaUbUl
jIy46HcALm7VBoJKa4BwVgNIVar5RUuKZzzrNfiGRbEmdg5zCleXVZYfVbM/x7YxLpGXuBgVghaj
hHWkKYhiEZVYoka2cARvgFbom8rS92ood4PUTlE8oGib7QTaQSte7EtT84eN8JhvGqaX77Rso2ro
gjZtv/YGHwnGGvuVjNnMvu2fR9wIFpHrjRtQmRuovZ+DTIwoJMXDwvOv4yB54ie+bwlnBpGVrK1c
om6UrJAfuXfrNGQ2V96ZUFDaGxujb7uHPO6SaVZK7bFs853uA+5ScjI/ge3/oQf50hQ2SiLpCIA7
vwxH1AaKFqFgjQGqd5eRQ/CmxWLoFJTelfDBvcnxpjX1myEBn+bq9tKyscwhqrRRWs9aauYVM799
hDEiVgjZTgl8zMa9/qZUyUyYExtIGfVvBL15t0jYZJA2Uytx1m2OfkwiPvcFTEPfyZ+MFHE/BEvq
xQzkLgJGsSi4BfuOdUALDALcsnU29fyyD1ERYfjx4Vo7a8JFyqLfI+Jy0BL7yraKq8pEKK5XsPoZ
ok+9252FYX0sI7omJ+E9VA6436FS1g1XfeDxoAf72i2rtVTbO/C7Hq8HdF34AKhqKMiNujA4XN+H
vOCBDrUQOAuxAyO3qe1yq31AnEoubVR5Qh1BjtaPIVMWmzpFFRbt45OJioIFW8VsA0TRhpNZ9+gw
KuKUxhDTxrY5luONNvra2tZAUHtu/jnXkYUFZ/wxhMoDGka/s8ajHUwKT65/FrDoh9B8tnvxOPTL
SHHvFd88RAbOkUxpffxQ8LAskZAfToZjf0275CHLdTT+gp1zHHAxJX1tIcCEXsqFhYS2WJA+x/+7
MPV1kA6spqaa+dhLtRqbzKVMkstZflcwyIAA0P6YW7l5Uq7zBqvngeH/AtZps9UEr02tEXD2XCiQ
+NKlFyMa7ietx4HLT4YLCKTrWlOSdYzXCdpVzqTig1R6UOb8GjXY3VbhIPRFKgDpzHLp2uKbtWuz
YjjpiPit/SAF8YPOIJivs15rJD9VZnoZuuEbi2hkkMfa0hwZ0ly4AGdVuQssi79wuhND1OMah+aE
XtXi8bUiWjtI7GF2R0agkSg0BN+8ekwvez1jg1InVgjtI17FLeIQDg6NGd5dkd27E8oJTXa+75H/
M3LRtYYXmZNrz5rTEZJT+s9Krq9ihGhYIrmnsO7tfUKStwqQGEhTKCASeVptbC7sJArWCCd9UxTz
MkLi9jDW3mWn6TqDXq1fqMgxWG4cn78IKAycku1FZu61rG0OnSzPBnI7iHWKaxlrYk9SJznlQ7Ly
baXiXAspnulLzJMETxVSJIiooeU1VOqwtgt0PHPZ7ofSWmO8ky0UKKeNUTj7usjRWUN1+AIER5e6
0QU67cVOHYovQeYddAO9SyfsooPTjzdug9kpHGvy1VZBWC365pvco4P8f9XyMQlvVjRKwpsyOmPn
Pk3B5UOR0u8D69mpWrHCm/CTLflWEAzPWfvBWdJKRH8jsWNcGg6+jc1cpLpgg8tyib+dS6iqkIz9
sO5UDCWSKiuOzuDv09ruLuJp42jdM+hOY5MIXnQT71dnSBZyB2eKxVDNzMWwomEpCFEiKRV8cby+
26ENFZ2sMlslsQChq434ffRX0vkCHoLXojvMm3baUzKgbmS32a0adVSXc5XuNTaDFCs6vzjkiDMc
5r3QN7N48VqeDxqzq8a8i1A89Szkv7f/y4OV4awiHUnWtMm6Ze3ztM3JkmPeCwBH/tfFuQnKEd8b
v547n/ZafHcp20B9q8ewnDkZHzRfgP5b4nuxdydfIGW2BJodgn5s/stjdjohJ/7qvAIGT2BmEdHJ
MX9pMTezSNfCo/1x6aRIqsNcfLnW60cFs4PMXGX4x8RtjX2BYKywoK9Mp7+p94xJr28+Gs3ePPPu
vJmv1zSoNNuDhqRfWZNxnT4zKgDxr+fduK32safd41zFrMANL3FKiJl46ii9ScjPmadeolfvLOpo
QDKQJd4+9CDKpRHOEmBQ3VVBlBAYKfmVEEJ1j4RnOfJWNySXkIAHcG1kaO82FmASqC6bAv72GWRx
uVH8CsTlVGw9NT4HCiLQii97HKA746RW+sdQSGM74syyiKWroQ2JiNIKiZtdkJbq3rZt/WSRTh5F
eYtZVecb4a4B6X0K/SA+5X45+VAyhqm+uRy7qt3bpbgMLYdw9iiH8jRwexhUaP5mQI6zHrMTdk/3
LMTHU5sq42nes0uNSULmMNJOFeq0SXVUW5k8gLIOvjfzRnU86eYAM01VUaPVoaBzJ6P8FCRmeg6R
YV6MA2uCCufCRa67KwLr6lrUcLh1Uzu0seud6mmjEruoQk/uw6JQFz5qnSt0KRXlrLFSOXiIth41
SLgMbDwjLshynuFlzPoTvSnMWi+5KzRp0S/TovSU7hQpHTpLuOoATsIqSkG/jmV6TIShDz5aWpmj
sQ+ZFRgtnG4jffIdhBHcBvdapyp2tg9ofRTyCBZ95xYs8MYYFdbMCZOt2QePLsD5TR0Gf5SOGWyx
MxEnEdsYi09780bvBjgXUoxLLSZ6HyLsSuxH0fkK2jFCQHdulQ9OCvIoQauedNSxSFLzKHUV6Tvb
Wg2q9eSwnD+hKgEtCVVfZSo105vC+oI4pWG2jFR/HvMtQisAequ2u8kBOSzCMTFO84s179lt521C
iTgosIWBiWNN2qExdzIZ9ZPT1fo2CsOH0UELZ4V/RiTVkzVVzfVml+snG4SVHzPp0/hTgg4rOJGN
e+hjh3zI0E8WCL9bEs2fnh/JSROJcpr3Yg90H6YmqN4mOcz6k1WjMxs0EpiPLpV0HcfFAxqTh9JE
IgPTeeBmURudTC2OTrpVk2LYOkavbuaj4I7LlaknRHgyOzxZP1rOzeeNZR9Ds7kj0BltmiGqD3qb
OCtjYCQGrC9O/gR1sadnWE8v/bxRmyDDvkTNGVtzFoIyPI5+932jBF6LetNUftlFlmKYVu1owyrj
x7mimU7Jwqb5qeFcNV9trp+LUBTg90S6+vIxrxWvnzofey06daGvgJEDH/75xuZ2uV4lh6F50EO7
zqB7BdGbW4fwyBLAcDZz05f7e/3E19sr5juPWyJnLrmA5VzT8XKh5C22r+3mvXe39644N3l3G6+P
oK2DJ+RczyWeY1vPiAXjLgIcMo9uI/wT7M4nY1pi3WGQRbnKCDjv9Fz/AzND3GhLLV16RH6AjRnB
Es80eXaQP+qwnr5wsU/TRf8kSiVfjuB8FyD7m1UqY/WQxZp2IvgIVheRXWb1/lCP2J49VJbYxsQs
1loZPWnMc9e26Th0Uqx0DVhn2BpgqOURj82FLqa1JW5v6TbIYgsSKubnXdePByPQkGeqc95gTd0a
Den3dBAAk+I/fNY1W6IbLEd1rEQpantuAn2niumgdEJ7o6iAHQfvPLrp50QM9kPrP+a1v8nLXkUs
dpGUbblTyvY6RedvUZMQx72KMPdot+U6SqNPvsKwjKcd7OWCQFLX6E8oGzxFTWzsp0gHmmQI7NZ9
CPSx/VS59lUihblRDKB+aOSE6gPrNHmMh3iNl6dc058jLJyphFRtZO4KG/XXxnduXSm0ZRYO9ESJ
TQKgR2Ma3R3m/Yjk4NYyuhVLJ8f4AnsDYrno9ik/wRstiyQRdGCgNdimrSPQIcjhy/Ulh1JgY0SD
+6VqgEweG+hrWiW+dEX1uRZS3aBgtkK4TIe6+8cYSu82qaIt6l3mhpfk3HVY82VGeNUChttYZX8J
C+SiHQjo8FM2DvFu7I2IJRhSdbVZXgunXpcRdjFNq6Q7iKPdUY6YiwSXyCtVW8gDh8wxzFNvD+MK
aWtYuugEXtSfQ9e0T1075He1Exxqwpf7rA0NTDTcaknwS258SENLNc/MS6NhuZQlRrowqnHTtrm8
UUMPnCn+Y21mnjulU88u3mlhnugHVJ/wo3J9+1gE3bOG4sWWDWnoIR52fd01a2JnEbJF47h1E03B
yhZBWORslD0TEuQwMNeLWBKvRSLqZYig98Y3WuRDh1G5zgf/ooG9tzfThChHY06SuLm2y4bwG4bd
0aUwMsw0eKOItCFdG3Rb8tbNxlEQ8gZ6L9dN3H1h1QfpyRzXkS21PfoV+0g16/+f9P1vJX3Ja9jG
mxzdL1nfh6B6ylIizW/zvt/P+jPxa/5moysuValJ27IdQUrve+LX0X6zbTiyjmPoKK2akqrviV/D
+k3YujYl+WxDsyyd2/ie+DW03wwypIKMraGJKan8P0r8/gz1AEtDSlHqglQyl1NNfco4vskoaqog
sih984g1GDkfl/AoaolSTcudLHpMpbLWv5BExXIVKnHq5f0yFcM6sHQBbbs7v3l8f5XiFD8lOF9u
B4SHANQAvcZU+bvf3k7EQ8m1PJGIcWj2asj9fBMicTtY+aVIH2EcYIdig4NVWkjMThcf/v7zf0YY
ff94w+TpYr9j29p0e2+ehoP3B9RDyziWvfuJuFVzK3t3Z9ZoCxHQj9edWSerNkfLVLbB9u8/ewaO
vSZ35w/nVeFdkRIl/F9QN6WPE30TwcqMkk4+Zu4QbSHzQyjENy0sA+1OCb3jmCyizBoPShh+hTFx
iLIwORK8g05foTPigRdbYrc8/s9S4i83p5rwRm1kxh3rPeqtIzY9CBRtj7FbgXqtik8oX+SbonBV
wNJTJ14haesZ3kqRqb1SgoTB24tXaKDdxtiNoCS6KDpgx3//0IwJEfDuofFrIMclTZWk6/R7ffuN
9RliIlYfGEe/dUnGFC4EhzrHvM51voko8u6xGdzqGoIQ4Wh0hMZbeYiRUgBfXiONvqtCQ9sRTNkg
UwhvGdrWRhGYX3aoYVwK9eA47crom/IW/hV6/RaRPRM7+2Nn9l9NvzSvm+yTWVQWoX4D5Vj0efzA
yz6btXOvkHe/QZPvih9ZdHZUJATrUL02RbhhkZsfGgdsi+d+q1KjvHZxJQPaYOt7P7Q+kdZ5gE7h
nP7+ab3DV0zfoin4WRGQRhfBMt7jK0LVd5vYc41jkGWIlbuVsQLhOFFCMUhHQhuJj76A95zhYWKn
5VOGztby//VGVJWeR+WXzg/q3Q8NpRER+8Ng4NZbd4dG+OcEz8Kbsem3uVbfDmO0Rfe+OhouksTo
U+HY2N/9/cP49c0xJxgFORpLSFtI7ec3J6jzEo2lxjjC5PmmaDuDnPqyx38aY7IrIyCmp+X/1L39
2tvymUw0p+8BTL/27m0VzEusWps8D4Tc9SWzLaXSbjPPvsrchLCuI8ZjIsMLrVYBFIwWUXZCV5Nn
Bdpq//DT0aau/eefDgCKSbgJOj1fxHs4pY3iYzsquGtnUY0ZUgd4z6nPeAeSmYmBw9nDk7QQSUtS
0D5x0LWbsU3PJPDHPZ5lAe72OdqFtQ+5aJDy0GHLvHbM+EbHQHTPNAbx3zJy96x88F+thg2R7iX5
gElQvW3+AZWr/dpzm8JgHBNT52n8ghwCjoo9gxkZx84YYOmPuXtZloBgZe8n2z4UyAc69ilXkE1G
ktjYx5Vs1u5gftazvLippplmLgA2NFGKABo2AXpX4kub++2+6fQjAqbKRQxxykVvkFg/hFXRREy3
B8/axBbLpNqMWBznzJRDZBP+ofsF5/XLV4WismMgKictS7z7uQBRwWAyQoEOI5pi1ys5QtqC2+0I
Vx6RWGuAaP4T2mh6/9+/Hqap21K1mIZo738fpIJLMvkEeALp9MidecNVHpRXag4P1ZGws5zE9rd+
rNvHeWNrS8P8inxX8g+D8ns4Fj7ThnAE6p/MUKxff6lkwrO4KCCP1i7i/Djs3mLMEm8t0wPR3wf9
VutCsYGoaC5AT+pnraoYCZGg39lahfF5TKrIK73bFPXefxi05TvgHPdm2czGmPTxkzb0aQ73dvzJ
oxEdWRXLoMJJJkc8qNETtz9qE8lA4QzM7MNkyb2dhYWpl1o3qxwHi8tpXPG6WCOoYoGqa3Xl2ElU
DgliTX4UOkijAk1R6WzLjNc4TQEd9Z29dpiVLQKvmkjxnBgO0liQiz72cGVPfYGcshMW6oUdmDCZ
atvBtN69Fli35WABEHyT2G0C6KtCW+AZQvjenuZ9kZ8EMBxxdCmRpWV6hObzGGirMMzWsPedneHl
4ooYvpplx7/vhvkKf37TJFPfCfPHD9cROuFF893bnYI2NID3GgeP0Ouykua9GP0RNVRT2bA6utTJ
NzJo/1/2zmQ5bibL0k+ENMzDFkPMDM6kxA1MIiXMowMOB56+vmBld2Yuysp635ZmTDJ+SYwBcPd7
7znfmbGjahPOGp571LkuMWa+pE2b4so5lSX7yKDDiCzALoeE/qynxlox9UP/rKfVPBXTUgKmtj8a
uzluJam1ubqlTPbKOjH7s05IAR/VgqKhriqEHxpDPYMhXAUH79T6otwvsI6GrCSbNpPMwjRPoGwG
ZofbpIw2EN50Cxlsn/47ut4OCugft59VyVhSkPfHJJ+ojqj3fOxX9KWtrc+PJGBIGJhWdy5yi7Cd
YgxOizp8j37aZdul9dycGWO20WQC6eR4wCW0kH0JzjHaVv/AulE8upOl7QerDMKifa/7Sh4x2T51
vvPEuoYyhmPRWMuPtVDJWufiOTeBKErccEkwaCrqUTjdV47nhnpjP0ysoTTapy4mMzRHh9cvR87/
+6HMxaUB9xT2TuYllcVI3VtFcKF7AB4xIOpROKY6Aa6GrL/VduQBFotpNyIWF0ZUDuYPT2c+XmRz
jZRS/RJsws91/VG25Q8Ls/dmFIlBpEbsyUJdhL3Q+Vv0905m2XE2nF/zNNdJL5CBgmqGyW2k+IJp
4RA1DvN+aqR12nV0pUO7h+LtyGuBA/IOqjbc0U6e21GQpx14z0u2BYQlpkwApmkfIBQ/rdv6Co51
ucAGP5iOnjP/dv+0OEh2iE+GpMZPFVoYJna2MZexl4MVlZKwBn0uDlZN96lq13ubOI0mhc/mIavA
+89BfoK1cGuFpnVLyrkDCmCAbsExPn+xMb49EokzMuzm4NE04x7yyHQs/KGGelr/hQOYISdJ/6Y6
fAymfE3CNJzgVMzrsXDqDZPUW9UHI80RqOkEh16hd62hSRP9x9IT2lS2d0NJzE6a2/2eg+ocValH
0GPN+B+E5/gyyxnwXL+fb+pWHyKW3+TYknN11QC9W0RcJFuvM+rgsj6SqjlGE52MxO+v5rABYa2d
7cC1ZsXdOHOeMfhsLLQJ9KJbn1vpljaaEejwfYWPrZ5MTcqVinQoMYb0b1CM4kwCxFcAezIMgq17
WPzuykpmIg/agn1mgflimLmeSNYzYiF+a9war6n1s2yXp6AqzAsxqmR/UEnvERSVZ0RV5PPV5Lqv
w7OwMlqZS/ow0RYpAdmzfDQGQfZ/CkwOidOM4w79oxEFlewwPm04OL0ltMsyB3fMEGkth1+2pbCr
i6A/iKzGR1CGLBjBVWKWfOAF0rcvR4+RZvrLDtL1PDXdXw241V0G84jkWxQeOp8q+Oy5eMmwBKq2
OAmDBEc7fR5NlDTZPHtfE1hJmT91NNlC5CUDmUyEq4m2Yo7fNCcs3lbkDn+DxdDIFBS/RH0j13oS
ccf2OwNCdGrnFclFhfyqKsYfhX6kfe+9i278KAykHx3kfPCExLynmR2vMILuUrJalsWzTnRPIf3C
OImmgSVwG2gA0KUkV3xcwbnyaenoTtHr5HrUelp5geTzhgkJBzsCk2isBd35oPtsOFKEt/QG4l77
h56cu6Nk7tt0RXoHKhYU99Y+6ypPd5BUj1LbPnKHFKFyQHhlaF59HMCIpYP8GGHzz43YBy2aKWqj
MQM7vUS8pe6l8I3DioenDHDuWPjE4Unv3IkYFdsZS267TiSjmChDO9N4ab1DNnnZy2xYMnTq5nW0
S3Uh4St9G2z7T6YTfetva0UZzTOhY2g91j0YYKD+wRvEWJxFKStS6dXobHIY02zW7aEAbAqXCSBu
OrwrTmgEcGTjYZxndWlk8JITycP9JveWMux71CSJsmnNgqW/acqc9SW7KF1yurZ1QZKCfi0Y63/I
bIBpR0sSwIqGfMg5CjFoRzkZD0OKhxe80yUVuJ+07W6U/rL7Ls5aKuOdCbkwLMeRHE/DL7r9OLce
WSxbzXnxeRNMlxCHD8eA1emRQL2pa1WC+9Y5E0X6ACyOt8xs5Y0YTtxUKV5ojnnnrPG7ZKiCj7Rx
u6dmC1BFTuWSuAtTvBbp/bu0DbkDyI6NisXJ2ip2CFP82VaRxUTryWMLECfUqIZInUEo3HaEdBDK
lOf2mnRwgblIzMdMI5jcdaglAhNbD+0GJ/HcyU76tn7xNFVjLGIgCvsv6IY5Jn0hW8/z1lMt9upB
MA1gwJ9FuUidS29qrwFaKYbdUmEBy5y9mnvK+ArvVD56WkIqTBW5I7FStMtPSvese3NBYFd55HAP
S/BjEOsPWRfjQTU24ptg+KkNHLOzFTVbajRuooNYittBTw/VRqxDfysufHsRX2tpZiyQhX6uug3F
kaJrNECzaQRUI19zrMuQe4+TOzT3vjBAc0+92qHOukiIUY+cwwksgL6bBKmzq3s4JrWwiYIwxg4t
8a73VHvScuoXa02YYVo7cug09Jkkv+6wVCRLXrnHZVVUl+jHbZrF+2JDka2IBtAUxE5zUuoixxJ5
bAn3yl1mh3NQR/Vv078xBh+0p6+dHKX6cyFNkFSbXE6sw3pLSRzgfKMel0vsdsDEjcC9HzuyfiF5
EEJs59MRzaR+NmWNwWn8Gkxr/SiIQawnMEuYue+UsBO7KuerSJF9pEYVwOgOruVg0egjZQNytkWo
4kTLy6SXyubPwHtScKOZ+N/OyZV/IABbJbIhrdgX5hhrzEXRiTXprrGK8m6taTjgk6dB/v0byyGf
92COirByftZQJi5lGugRnTw73szSIXBdMshpRvNCSKHVTMiO29UhPq31k5ShB5i4ad5bLrIDNZJD
Mtbajp3RSJYN7vfk/807uRyFb3/I1v3qewBP3NNJm5ZTjGLzN2KygpKkyeNFkw+ymZxdMCqufzNg
jmSNyW2Ir1vy2rqgzjN7+oly9EgqDtkA4DINUK2O8WEFJneX6SLMUeXeYFZOawR7FgRFWzY/5q7K
D7Iis1InjVoY7pNqlNqlQLzg1+Yfrnu+NcNUbuV7r1MrVcpf1aJ3kWbzG4L4uyOqo8fkyS1UEPdd
k3GIc3bbQsDxuIlnxS2bCK8toqX/EH5f7THVbwkKRoKw1XQkKJO0NLuNRyTLAJeNO3sYSXApxZ2G
m+igt7t2NmCLv8gFzd2orDef/18NPrZlWj8cVbm7IldH3xkyBBboYpnr/tKb9ddsIKRYjU8I2wZK
2Vyvn+W6ZDGAa7jfvU1kwhs4JwLUqiBAmywsWM9fJjytSFQkCBEiDAiaAGzFh9ExygqZUQ1Qi01S
spVzXWXeRcsw9RyMKyeyeoJg21LjYxkQw68kLeKEfJT6QJQDllnDgjxkaUbs9/C5V/LpNiSjY1El
SIAug/Lxy5doeMWCVA4/BqdfN+4EqmQMJCJeiu7alSCnJrlD4ezzVkzPc78hix9MeYyDAJGmbpOP
Iwy44zboz2yS9U5u6mC4K+de2VN7ZGTBOD3FDn6Z1azYZMnH0iTxfr2WczlnOL/BT9qhUU5jNCjw
oAWxhxR93VQsnGXrnFhdkh/c7X6orppV/Zwr/aPJG39nu4TITmQaWU57r3njfk4ZX4GvIlcM9Cln
RMLLRTHH+KRC0j//UPEe7BbVF/rBNpaj/cbG8MBZ9Mve8BstoP/LzMNI5S1LjBni0deKYm+iH7NG
ZwAeNjzVkJkSq8UzxeR4xwk9VBDdmw6P/0w2BR37Q68Nf1aHEsPqmFRO/fuYLshRaSU5VsOxMtOM
sMvMZ4zVYwxrLQg3D6F1CYq5sSqky9MJ3U2H3redCNpuMc8CbHA79xBAmIhLYZHQKwDj17PX7NPq
ixH2n0U57BmW7u3EWu5X5b0U6YBoc8DSkJZpAs/Zit0suzCjG3bIJvVQ+kAyqPEfm766Fj6SDw7B
rB+TTU0ZfEqNpVLeGG+MfbJdoELX1z7V4MaWdJ6txcbbQuTEMlpfVt8gI2akODReHY9DIePB3Kmg
ArTvGtHWYSbNOrYfMbmwEObfVvuw1bkKF9Qp6JmTTHOjZcM4B28X3R00irDrftfaSmgF1uFDZX5V
ciEyoQPjXZMi5xEZYKzAFUj0CJfJ+ClNiNJYzS8ZB8GoquWh9QISyJ3eY6VV+fu2nwZx9VOIyOkS
ZFFti0dgPaQb42C4PZGjk/IqhI7WRxIhg/XD3eSuQqB3bdyaat1jeA5l2IWUH+pGfXLcn85o3DJj
O3UPdSAtTRJ7SsyupcSntHi8x1y6Pu9/dTVlBjrOoBy3aVYldmOf/FuenDR+F4R6B4iRlPoFs42t
Hi4NIXzsLrOFk+zGZ+Cc7zRlhMsPmhehwXj8nzDQj2FfWdAIVnRpAgtBObK7kt6+r2rv3TKwCKMb
yLDmmkRQe678NTo/anP60oKK48l0um1hplrnOBP2WVhFHVHlWHuktEjA542BLhoKba5O9pIfvCZ7
a/X+L76OVzUT4FcuAeWw40eTX18zdrnUbHJU5O6DNgFKsOqKFM6iPMDghS6tB0/IOOP6BhSiBbo8
Z0FnJNQWyHUCukTWNoyJ499iqbSqBHFRHwjXqYbIWoMoDewPOp46SSHk0TEuAPQr5/pgZLgrK6n0
3ay1WlyTdxUNuN53WAPMPelKf4g3MO5ct7uQjlSeDCx/Zhx4O12ObmjqnZv4UJIRyfrl9fu7WrXl
NUeXZ635dvzX42KyMdRsK2oCtyuoqHTcVib3xfeP318oSnqcjLcwwx6XXzTbOCCUIBIJZBqpUpZV
kSvUyfU0pMtxuj02fj+2kheNVh/XtRqzKzTMQ6YL/eQNeXb9/oLc/Z/fucAUI5WthDFm/qu1uD/s
2pKHGcarznu7BMc80y7MfPjRWwbSFRwuITIOA4M5wVCYSV/UZOnsuv6mVNPq5tAWEp1buRLz60mi
UrSKQBvE+VTFkCKNbdkFfUtGIx+hkSVF03+JtmxCvyonwqwlbO9D0FL/eJ1d7XpNo72CAr9CDHBe
Bfu37nonXpJsxW7Gmh7R2r67BWuCOCkRLaBLmDm8xp6rfcFlgrybCwLo6Y85bDOVMz+XZXY/17m+
t7ucVArjnqZMFkE4HqLAIPYzZEpb7YrSJCpEri9isH6thXBjypO/84YNzbUHbqBbj/GWJq8Nedw4
dKkRJPOZ9gC8jsLe8iffkPhKrfwBD0VlFPndQk6fKuiIWsKVl9tKuZB3ws4NecRqS+usZctN/S+g
SFRUg90mmoimh39W/TxdfDGg9pnbexBN25UQlW7PJqX2hcXNk5aF9uTMxsE2F1Jp8sE8gjdEQNNs
X6vVga7ttjvPnPKL7w/aAa4M54I1De5dYjccgQyl8oLDyNGC5EbDezYcNhPAgBISc9WchdPcC8dh
s87q5VA2a3OoqjVgxZ7U3msDTjSkcVn5kJ30AsckoYnoAPEOiWnLQynyYj+asnsgxgI3hddF2DbE
hViVxDOX9wYceMx4w7kAUXh2h+HeKcrq0o2kzQ0e6hRMFDvf5CkTde/v2TeXvTs8tLpAvp/6xqOT
P1W1PyRLWmTvUjRXvzcAl/ZEJimabm7hxf3gQL80CYPkbvnZaXV9ANa5hcAwtchba4Dd3mvpTSzv
yKfu+F2Iw7vdqG7JAnMxPtflsTbt7gyY6nO8Yblt8qVg2/s9rUB2V9NRH4H03jbTxAczGs2Zl57v
+8aUiVLZqVusEwdV4jt9xKQMPNyzatudR3Fb2UF2h4PE3CyPu3HJkIimAX4sd44KYaCoX1myhTOu
Tz3H+ymbh3OXde9m15ALDAX6QFypdvGH9hmXCkqZbtj57i2KYaqbS9fQP8HZmxBmnL2TTvBL882C
RDD/aV3sEU2o+0oKKrwehYrSpUd36jftVV/z7smwrCPlNsqqgTiA7+ITrn8GcMi9o1OUPcwCTnHT
pizUuCn2Df3Du16X+l1tl8BZ9RqZN8ANcIs6WtDvB7//zNI68s5/bsHiarYrHnNbz58XQCa7ghkw
DSuOANFCGuvaNtMj4TdENpWYSTtAFkM8d7Zz6QjvAqlhrThx7FaGUjEJgNtBd6TN9p7/YvTaeCI+
/Yq+fSUGhigPqNnTYVnclyC1gsMwNtCiupE84mzb98uA7shkBs5TZ64F5O3Yl5TPdWpGhIF4t+v4
Kd+MH7r6US74zay6EFi4q4vQSdOGmnGLclEa+JQUS0zL0ZMFS6cOTTDzWAV3I8+WRc5s4qxMOdn5
xWEpkZc1Xf5VWMTfeQRn2u0d43xS6AryPJFJxvN4H1CQYR5bkboSFvxpuUDJNk1biR9xozl3g4NP
EO7JNmdsEtlbL2fC4m5fuI+eCKz4BE/GSuqrgWWXVsvm06OfF3r03991KNKwEpQm0Tj0DeBkZ91Z
p+iHeZcqblgXW4JweFdqn5YmMewLWmkt4jR2gl1QnKW8DeWo+8m6ceZOi6UPL2WRZJXhIwk72eIE
6umfIBZ3W+4NnaVZzzS1C3Lw6VaO3SWo66MYKULM1X1eF/dTZJ4Tle73+mq8LINy9tLoHxdQCZFi
uU6Uo+6LMqMnJcM8FbzNlizDbgZ1QYbkGAsL17w2l6fcEpzxrEkk+fynGWx19EiwxYrPrIqjeuw2
zrGCCR8NWffXGSvtzOp/oAvXh9Zsr4fK3xc9Jd/qWsueBND65PfBa795xWNBfKtPkNtsD+6pW3nG
ytHKRMLhxYqC7wiw253hkmjZNwFwTa3klNWWXdh0qXW45QDAlACjT/XXFySN5gNKvXys0REuFaJP
qBM6rYhQr4I3Czfdeam1ZzXqtw4IUOHMTQKP5r6fTRlzsuCeoBRCrOrxQ1JLHom/2i9GzRIlubjL
NQVRaAPvdYZwEwTbzfUtu4mE9HXBZ0arZ9es5oqn2Qih+G0PlnHUFiX2dPkxbdlPPSMt8jVmQPwz
whKExc5UBMlMxjdtEDffNxpzDKcnvoYziQ4cPjK8jcamZv0sgHDsNbDHkz02xxoeAMNbMiF7MkGn
zI/ypncTU33SmiP7gtIJ5SoLYUCTkHqHyNAvnSZRU3u0cIdby0c1U5L3v7yKjE2yhbZ8tQ9bpT8Y
WT/tUc4IxsT+tWiI80U2mcazNodat8wA70bG2Dile3PMEpohmCgK/E2b3p2li6d/9nNOdS37Te/+
Gexm3nlB9WhRZ1P4lLB7u3eXjWGXLVQ9hn1InfRnE+gLxqFgiWgOZOBbt1tMWiujjQQZ9OexWqmr
+ccYpoBbjJ2+e5RVSmBB/1vQDD+4wXLo8iCl//qU2bKOJzP9Gl3tj5MRqixTSOMc/D4K9DyhFnC4
tmtGaYNHHVTk3kkfenvHAvGaG82zbvpZkrnpz6Vxt7iUPuTckS7BItA1VCz7+5G443hqvEOtkxje
Wm9plpGWay1Rb6191Lo+buS1MOIuKFgVqFZz3Fx1lTJMxTeBx5xM8VYhz72ZK4VlXkF8v025xcSj
Gp/Kcf7c1MSlSFw5p4WBsZNZLP2Z4BfStbadX9IUKeZk039sY0ELHxst/3zGMkRe0xbIItE6N/bw
fp0p4F21fAb9rcXBRDpeCMgox6EBhp5xTL+liuh7JsLseLVCnGWsGDjW4pYJ8woltSYqt35z3LGP
C05WYeNwaA76G4K/IT2yqt3HTbM/Vl0SfwcB7QQijXxou0vwCOMYFARSrKnNYmHdLm/tr1OuejyO
A3nMq+3saU7T8jDOJDhbe4avrPHr8IVEjNvDF196KsxYYXMPp5I8QnM2bvaUmwluigKPAzgBOeKo
+7th2V61pnsMNn8faETziWnRT0Mvh6S3V8BMOsJoDpI0v0a2h4IZKV1tBnFqRAJmlM+KEv68dLGF
di5eOXqfLCx1Ye8GVYSypoxZVp1Icwf75BQjVxBcPi+bpldCFx0s5PKWp5s9miI9BEBPXurIZ7AK
et69LDVrQqr15d7UmCcvOof4xoYzsnC2M0lE3s3NEaElJM9hj8b6tfX9Xy4RpQd/9Q5DNXn3fTeH
AX363VaMJQnIFBaNSfmEgea+2OS5mS313DAyDOt2etkyLT3ndutfiBTlfGXHixWkyLHtYN97HJR6
ghFoOVnUwSbVUdObXItD0gmXcf7aEmeFSpwISOMVTbVKBEnTbdWfNGlnz85W/Jk1i1ZOt7V3Taeu
Dprk/WpaA+mKzSdcd0qMUoiDpfm/kGyZYdZb+puZbWk0FSAQ2koc+qKIAPIMDNzVQ8uB65STWGLb
wXt3G3akZvZhqe69WUYjZLiWHTiVfpodrwanpYz8pmFktG1iPxEKAqx0Al3qGg961uv4k+E3cwKc
DgXRuIZM6pzk3RZn0C36IWraPogCWk1RWgCKBLI6hZJf9OJk7VfnzZ/2oFf7KTWAKiMTBzh7qFCT
HEefiNyO+NA676w90QtLQsQFdaSk8wxADIJo3mcHMiowOFZESLcz0Z/gbgU9q9nYo4v5zTwai245
PPqsxXvLJ6hjdQd87WJEf0h+CDCG9UqQUxBVRcrHQ/eycHomXMp+zAwMSxb1J5kpiBfG2ClY3Wbs
aeGaNpy27MFMsmAALLQa+7kInubR0U9pho0+U76bIEyNxNDgdl3I9FyrE1od7ASa14RkfjCWZB5u
5DCJgoxNN81XD26J+TOVfHI54oiaNE50BtVRZ+WM/IKhKA3dypnq4ya52lOobAqQjMEZmo5gLEqB
4UrLTxYYBrZz5pmlIpilnwmY0DmKdExuIohMbPpbRb/AA0E6a651dNrM2Jn6OEdyQx4VbG5/DvLy
XHnTsZXjj9FriD27zQZtncxWJy3/rsWKL22xfisHn+rs4+OoSf1UQ5bFk1j3QzbUl/GW50wItkcO
YZ4dNa3SntNh70OIGQscsLSjm3uXUIao/eNpuFNUb1+6SbkxEhU7bDX0n66D4bzbtXxK9xohzwQl
s3mjnonsHGfHDHZSka6e5EtAzAixkwKocu72XKH5xLEQMD3p81jRlIHWbKC8FrCirc6fj2VFQaVR
FmUmI3ENnVJEb5wCwcuLHQnbhzHz7Ju5JTj5NIwfEFG96KjSwq4wr/Viazt/4gRXEra3NwYjcX+Y
qjES+jPNheBP/sXyJ1W2z+4agNwZnb+D3xpJ6SMZNAgSLpqMCUhx2zYESupgObGBXmVNnC5lKSHd
kvmoIS7miO+3Jk7mnM/9RbrjnRxSIDfderZlB0uRUMdQbIZH54DI5QkteTiuCse7JNPTy0TO5rUa
cSqHV2/lVvG1+rXX536Xp1gkDF2cN5GbeDZadnvpbNeZdw49zXSyPX51LySuycDfbo4VhmrFTGJV
f8jM6WAFA2zHQTMiGhIjowdq1xIeVOjZRcOFjezqpprHn88EZR2zqDSaLllLb31YHJ1DZ4oNyJ+H
C6qFKWnt7UFzW5FYVGGReTPMw4poo0DYzXXsjXUvV7cPR9NTMFAmSlA4e6dKvpWRK3STPB5wYyrV
xc5TKEhy6YXzDLrCtGm7r4pJTi+ZmfiNfALvmD03gXmuRt43YDTpiZyCqAdAIjT5XvD2RTpeo7Df
xrjMgvOigldnK38bc37gXDiz9Zb//uX7Mfmf/+H7Ma3WB3YES4W+XmmJ3TOMJrr9VGRmdyJ8CnTE
97ffD35/IQ+8jMD+Ex88tuO+Q6KZEndxKk1cztpmQFH6/vlfDxKsPJ4G9q6akzbffv9JkXKd5RND
9sbzqL8XVoswrW5x5bd/DcrSOe3YJiu94zl8/+b8++l8f6uTkHTEe8AG0vanf30Z8NbU//agt3IO
LdzyU8Mkfxp4eafN0Z/GZR12ttM5e80U++//9q8/AOLApWzt/UjcXNnfz9bINhBd399+f8lvL9ab
gbAPRcmx3v0nLqm5ve0Lt3/dVOvB29LuxFj1eaisZufcfoJNRBCZSyv09tP3Q4tvdTuR2c92Qyw2
2I4qzMDd4+8KmAQn2dbsO2stDjJlzDo02S93c76+/zou2A4nuz/ujfZF2BbdE8XhWAuQPHyr7P4/
t/Hlf+E2mrqOyPp/BjfCoByz4j/Bjf/9d/6PgUf/h2/ryNQ93bzJxS105P808PjOP25OFdgbHsYZ
7z/Jjf/XsGPp/7Acz3YDBwOQ4fjm/4tfxySH8j90uY4dQEfkf9gADQSxjnuDF/67R8XsWj/t/Pog
mv5PVw4NzdAQSv1fGlgnRWsvRLPyWjQDQ2VOBnleRD5d/RPaursVYY6X1zLJfIaLjaoIpIKxRLtH
h2mklcD1Uo/JZ2CGhgjySCzGoz9rV3+hhM86S0fJav0dV+Rg0CT/bO5w0l0tOJeWJE8nB5nLbPOq
abKKhY0n31DGuFNsvruRdEirKkVSNzWlkTORIizAgluzf23MHzSVo8nhBCVKWq9u5zzQ8gbSVDkl
kyGGyM3q70Ztqym0Gxk5ZWmCwbWOtWzALzLHItw0oxJHc1cdch1S1ViZ17azP4wRUqLL7IX/6u7W
Uv9l1/kD/kIZCtGemgCM+bYg8yyJTu87/17esssr6nuPkaS/LguDOofwOU5kcZnnz7KRj5Q0RI8h
RQnHwv8MGj2m7Zknukwbzid4ROTgbDxL56msBp5u/zojmrhs1blrt+1oLxKsBsCBrUFxVPd2kxQU
o1GQzQxIt/xRc9c/NoVBmbmUavi/m2wHmnFfYLVeSs6+eY0k05oxOYN5WuvHyqVZvg04AI0t5r16
wP/95ucBiAbgEthrx8jIOpmME9Xeok99NNQGG0CuIs/N0U1bkEuQhoTK9L8aWVxp/vw15a3APXXf
Dho0gZvzyRnvgC3yvUVRnHXuPpudTzBbuFCn/n7lZSFrffDm6T3F4d6jFiqmNIuJkkaaRJoSk2iG
4cVMnbmiqGr8p2Wyf2qzHtljt7fsiznNX73HoGCa3+e0vKwmVT5kh4MrLDbuwEzIa77Y2mKDrQYQ
vo57DTbiRICs7+V0jCpMrVb/lZK0YdtFIsnjCa11O3TgCnAml4igkIOvppkBqIeg4htBPNX5uPNh
T0jOl2e3Fs/AhCNbXz8t5886g5JHKX0bpRWhkSHtqFLedbjP2FqN6U6AHjmuNrdMutR3vd+VO3O+
uaJawAWImWmmdutTmZfNrhCwhma9PNrVOj/XAuxCNRxYWJrHBYCcSQz3VKgXJbP6gI0do4RGhYFk
9OgE6Q/ybrTIB5DFbrpjzMXht9Tss2+qOylJGymIu3BKpvSbV9Yk2hH0h1pVC/3chGI5p/RywTSl
ubeHeIaReubyXVPxQsp6jtxlWON2Xj6MaE2zNqkmqFUlWnMPfMqdQBvQajdq8mq8lsoywsJzd6NV
nqjVt0tJAkXXce0qw932uEp+5jJoklyOlxYt8U6kCrn0skaTbd93lT9GKAFwEaj5QDQyUgtWqd3s
iUfpF1BrvsgIQwFTZU5smMoN54ImS0cGAV19srim24tG9eW35bIzVsCe/IEDuZvpQXP9vVPnAc0+
Q4v1WfiRmS9ZhM6WXo5hbS9WzlsT5L8LTZBOoIZnteK1xTW1QsyqKaKc/tEzbhN8ZQn079V5IS8z
LLt0QIXwo9IC4+r0cwz5Z4fu2rmMTvYJf0zu0858W8bCPXTEiof5TB8H4asdclcEkYUoiTMv+byN
NdAZI21nlozPaPh1sTL7n3QsnJ2tET5U9zHOIBP016e9NcUL0ph4M8YSrZYEvWtM+sFWLoRzPF4R
5rfLoo2A/TaN15NVU6SR/Oid5QBXg6FXyhGbA6grOZwGd+UkPf62STR8yahn0aFcSqQIY+W+TTZJ
TQ0LjRxuYWhmBU41H59grhwzAkPoB+ARCwiXjtkLz2Jo60jr8+HeZRBOwP2rBYRkR0bM3nIVeaWr
ONp58cEG2iT2lj4VS3MD0qlHfZhoMVpBUrlqvCy28MJtQwOrbW3zNrXtL09Xd6Wyl3sDeX/kB+ln
U2r8fvw4Pqljd4y0tLLF2y02op8d0lN9w3g1RfnWjBokubY4z1z8iShu1aa+1Emj9/cEC0NWk+2R
bn9EZo5xIJ5tZd7d0l3F97gz1/nsQzHdzWCLdtqgkx+Z/2RGZD6spX/KV93eBXKgdxOQ25QJ9TP3
5u5qeNmbXKfTAkE+zMZuJbvQzyMHDSadS4aRG3LhMdPvMXQ85Qt+7sAVyw/bhItgj96T7Jz2pCae
KuY8hA7ekseGP25H/Jzba6fpD/7QqLOqIDNmil5fH+B/L7c8ngqpfuR4sNjQxMEcreK09g9tt0Er
rmzjoIH6Orsz7wjkQxosqdj7jIvv8+5opm3FSlqR2pJ2VwJFf83mXBwbnxaENY0/nWUkpKlFvYxM
oEnadbnMFHr3aQZoLOuhfzoSzqDT/Wavcd83z35dzZd6kupcjzQNWzN4lm3VhaY/vldb/QlMOTjl
RerFXEuHzd/+i73zWo5cSbvrE2ECPoHb8oZV9KZ5gyCbJDyQSHg8vVbyjGL0/xEKSfe6GA7JZvcp
VqESn9l7r50/bkJU6glbK2+vTPGFTBlbvu+/ZSjjVpbMrmNoMqI4+d0y7BOH1IjZNfIbRBVrosuX
s+y3DpK6h0rjRO0ivA0SVJ5OiD4O9nd5CrgZExiZX9nmXpKyoVmUrk0lMl/NKgwYTijjyeQNvcb2
+Sdjd7hj3FNhuMmBFQfEj7kF8wZ38bxNWAiTSj6hpc8dterlzARGVuGm9FVy6vFFcMuCh+LZFwI/
935t7COuqqPSitnBKNKrz6a1GdSRCTBlBrcTOxCsPlN0W/4fFl/o8mv5xwyL/mrrD7PZfATZsrOi
3UQY9mawc7n1eNNKJnxr3yVPyFZ0xvS4zJ0C2e0UwQZ6CjMxai+LPdiB99xAGYMGS9+XCiL9gt5H
syDyrZMn9HG+j0wHbeeImWzP75C8xuqlT37a7n0OcX+YIfpl5kpPsbDDh4xgsoQud2Jgs69rCgk7
Qbqg8qVFJ1d0B4kh65ZwyNkXwbGqYgq5yWEnTykCAfjaDxnY9HkyCBWsL5YLyEaJTiGUFR8JOR5r
C2YE0UAF7OPskbnsOYqRdri2Px1JMi3wJUnGILL4phwKT13cuBszR/qbM0xdL5nFTXOxXxUq5m3n
eFBzDKPfdayfN67NmLqz1530jrJOT2bVDD9sGJkEHYa2St6gxFl7v0zdlSRTczfWoPOiaDCovgiZ
pK6MDqlLnY3CRu56W6JHrdq/WQAtGKY3kZTETIzlfEhHsWp6b7wU4xXv/3w2Yanf60tG5oV3Pw0P
Y0NGX7PkCFf9DiAQW/xtxMIr5GIjqCr1T6EN9m4eigesK2x2qG6J940vk6DUt0Ggj9Iv1r0ljP2c
13BwA7GTc1XdKTJO86C9N0XX3pU2JO6OMdGCMexAWtBT4PRPsOfQc86SYEkL2a6bCFSFhSNWpJ3A
2MUas7WEcgje9bs98h5n3ZLoxyUgP1mF5ufJR/w1pvwYqc7m1k3QG1a2TUeMdLATm0jaBYqmpkKJ
Pb3FtbyZS/uP53ASdGyxUXAx1c67ch1gSVsbhKpvhn6x1kFUIfUmeXA1meXJCqZbtvXmZpjF+0AX
bUHy3i9Ldhujwx9Qe6081TvrsDpOlC5GmW0rBqR5NXz4dXskbJo5+AziQ1bf2JkOTfPCQupTKGRE
Vb/vbfuYj8FnNNbfSQcsOf0TBv0tM0dkDLQbLypEzVZ/DKl3NOJuP8XOEQ/khdr01jDdIz7TNahM
YgzHg0rMDdJGfr3cuDgUEb0DxM8p16RZ7uZk3HcI1cBH7Y1F7Tqj24Oof/HIgjLqzN6YZImuyCJg
8rpg4/IenDZqVoEQn17PiCzubqZWPvKD7A8HUmdseR+U/hN3WtAi6fdA4b0q5vY1ap2d6pMOrl50
zlGF2F3AJnkkwBvV7UVupNe86B+yZf4cQJuc5vqEjP+BTc1NUHrppnKtx9pS59bW5HNSv1dpw53W
ga86+/f1HJy4sn96L9zGceqtc7kjV5ZFXEdAu9nvZMHudoHpquQjKW2vo7qPQ8mUvHzCJeXhzjQI
YV+W+Nw47rfv3rUotHBvKb5uDxYy/SlczhN/zkpKsUItsGbkZKEEJxpqZEPtZRTc47Hbbmr3Uc3k
CA1WtRsNnfE5+QIFjkQ2QACyEaDKHH2Gvg27sLy+kISJmx/F+pyeRZoewXzREGOnm2WKRdLe0Hoc
Y2cCrmbWqCrZq3jEwSx2eindtvtbu0RTBR5rgPBlmGzyjaw/U9u+jaq9AQE+Wc1Hq4ZnOGVtTrCp
ZUO5k7vZm/4a4XxcgndXiFeyTiM2309Vnz6wMnlvoTtDxGPxttwkSjKSTQ6yrT+d2bwbbPviKwoW
hIggqdHsi/kRH9qTP5PkZsR46OL8wk7vkFn9sRwey27e9pQ4FPTboPac1Yi8QuqBLeYJbygOya1U
3FyXSO4M9nIbMorJI6+OdGTFOiYxi/pW5kR8BrwbWEhG6s6AUdRGXCnSpjw0Jc2DYFveTuFtefKo
KUUNO5dO7+zGVrj217U3wuR8GLSjsbTvGkLDsAIQSJFvEadfEgSJElO72cQPQAd5MjqWXMH8FCyk
jrXocPJ+l3XwrnvvykbwRFrhrdnMt4xjyzUJEocuaK6NaFYWbRhy/o1veDeMBl4HT6zQyqyS0au4
cpwTcRRazHyfQa1GYL4RDPcyz33wjf6tzYczh9B6GNpvmBtn14DR4qew5KYrvykWAOwy2j9qle+z
cAC9BVfPbb7z6Qkp011DiHPb2qd4ee7Mdq8IJKW+W7lB8CVjItMc6y7042ecocdUZID7QrLgudIQ
gFC77bIy4hngnlqU5Z2agkPsuJuY/dI6cuc/Q5L9HplV4e7aov3TGuaDHyQfZrfxo/KQef3fOk63
pu88lqSuz2P9aTrebkaCoIb2KbD3SV7chkRas9Ih4Ih2qyyPgZve11WuG0YmzO2P5UX3fh+9E/wX
BtO76JqXmANuyX02b/6TKvyvLiFCfbGD56F0n02r/Qo74zPu5hO5ouANTHbh4U1m1Rt//Bvb5d7M
kOvriyX2MmA08qND9kkA4rXs0G+XyZsXPVUtWwTHVHtFfCR7nItLQrQcRmONWoP5PxGIq7ls7zHL
YUOZf+yRt5xozNdqYj6Ve7oCrjdSWG+MnJ9L7EGtEV4niolKem+j06ArqNexHK597mxl8ac3so+K
1yQK88e+TrZkK9zMbk1AdljhdZxWhkmP7vWPHBgElyDoN6QOcMZf4093PjZHtN371mkOZjeTke/s
nAwUdRg9Ivg6Zq61j+35gvTykvjT1uvvJjjEoAWkWFYioyWyYR8UKaSOZpvkDTMEoz2zXRdXBo23
6JDtNcMxDGnpiGowfUkbLGeyYJuR98mXsuMdTrjbNEcBRcO78YpJo805MNFgWwFOUrfPHxpO17Ik
AdML7fVsTF9lkb2QNUm0cBDCecwg9UXj/VwpTrfceFLcNqGqycus7FODeKa2UOpJrmqEZvsqNXeK
oNfa8q9deC9ZbSIcxxokqz8tM26BYQiy8N3i4jkno58kxYcxZOiE9D31FYSH+r5xVMPgC+8FW/GV
U+ALdnXmlzGOh9g4MJFb6Ig5OJhOmBkjwkmO3R5b97tV+/cW2ubKulZpcVuS+uEb5t7qxttqMG5L
TTuy2q2V0xoRb+blz7iDnyuWibMYoAGy1bfYALXVW0gGPSbPR1dOwaqZwZcaRD5HNuIzWAurMqMl
qj1WNsTZ6UKviZY9+O6t6x86DhM/I9rdJ8J+LMgNgJkobpqye0ucPcHF9GDug+eMd0pUb0l5a6TV
OXO549L9meF0QkB0UFCkeufNKnrKZBTgXCMO1prGi05Zot5IAXmSaJvQKnBGDJO4MHq8Lql+29ft
S0d5rtL2PfBj7Jk5lRbgwtbbVIN/76mo2+p/iwymm4QpRTX7E4t449722cPUX4o47cz5vfD1op3C
iVelUBviAr9NOto46n9a7WeHlJajk7fD+TW3xvuB3w7hd2JV5wmhZmA233HutysYiDqu/JXd9WVy
lm1BnlzvDHe+r9Vahpwp8RHmJzFO7+lGv14NgTiDP7yEdvdetsW1a7w9KI59X2/dVD7YUoucTWZq
xJNeqvmrcOMf1HnsFXHWCosEGlCY6O36hyinFXaXDJ9Ya4+6RlxbmQN+jp+e6aLga1DRO9FtbIjH
aozuLbtjlZoJvZgmB7OuHzv1yLobBRjCAyTUtuhBwOLlzeHOH6wUUwfPCRL/DLUeYpxKMp5UxGfz
jRj73o6BSkpeSA+PZjSRB43ehgb9MXPfW2+8pXOlYELaGYj5vliOIqweawLWV/mwvCnii1eilnsz
jreeX92ahv+nI3APZ8uwmZ3yK2/n09R/x02lD/AXULkuUkoD89pc7BF58N6wmJuS9w49N2vOKmKu
0LPjBf7XO0iCCM70bRy648rqEBXXsOBqruUTjuwtmHLIuekQnFxcH0aZmsRZE7LZoP4cG4IWF6bb
dU2NlVEfkYX1U2B7Y6FnH9pwGba4wc2bhfPTJwNh5aEyd50kJBnAZG4XctShvkaESQu/y2VMkD+Z
uKt+rsgnteYjHcAq2AxdCCWcxGiWCVjIalttQaYnW6+NkdbjCm2T+ImO4HNJ0Lg3baaO/cDIPC6c
tVBoTZwgwTqXoGW3GvcJy/VdZLERJr39zh/d21ahRAgd46UJC4+XMX5ajOkOa89L5AmyZrq83ThT
b2ySrnEPmcynfVFgjytsi7q5IiohI4xQhCQcWJhB87F96THybsxZoCmOCDaspqPivqVc/80zHMof
Wj3y4hMyJ2KWrc2DZ5j9WkmsfjZhv6u4VLsS5uxatfRTQHjRN0pM+AMcjqZpeYbSGTsj7BsAHyLc
hElzVNHgPNfFX5YMH2q8uhhEelc8K9mnyPECDDe8hGW0NW1YuGSB0yHvEdH6N6HwqIT0DgedCD8b
pmuGBvlaJBrfWWcfCdIgbqr90cNXSv0m3WNegLnJyuboFJoIbOCbiuoZynMP9Bt0xipsdTJ/Fr17
CE1XcSrTtdEqb58Ies6JS8nJsVvW/uBSQ4HZ8aZ4ZQ9+eYbu8Vj0xXc2LAdZhO0u9Hl4OMS5qfl3
iZp+ygAYp/da1jUdQA0J2CEiy32pExv1tmc8tvpKBu3YrrqAGNbZIp2jqAN72wcdvgyf4UZlLisl
dgmganx3yFYjbk9ln2zoVJOp3MLzvcsy52my6pdk3sbunVrkGcfXrcTNifuAlPIB+XSL9n22gi8o
rH5QHvwiwRBoRDPV/3Gpi+/eZMKLr6+3cBDNXlyv8ql6kaOn41DnY2+7Z9k1n9ziLiZu2zUBX5ii
1Njq2JmLjuccnb/WPrTduyWQnxiiN31Api6DZS6LmK141D7QX5d0UMULKhNGhwRsrMIkxOvrfBWS
fRg88nQlDQACFAlkYwRyC9loYybG3iUSpuMlKHkDIzPQPgOGx8Z+xKA2ECQaaQAEOsVF5kfX945+
bD1HpICvbMM6csv2Vlwx1zHowYegs7AJp0Ub9kVbxeqqLz58UNl5jUdhLCyEt3n1xwpJrF7GzWha
D2OWfpljuY7n5pEkr09bzZcsyqm1KjJe8R7nwfjipDQlgAyZDj2bI3efUP1FL+oMbnIEmbppOx/R
OO9kRtIkdzCw23E1ooBlLuutrIDuosmzE1lNZEE7Prt74xOb/KnN5IOnKhJLkB8M05Ul16vPtHC1
+NN3kqh7FKzFGDywQ9ngz96Zhkq5XajHeCqebAg8VkRSf5bc131x9rpI3oydeWTCPNAlpg038bLa
2qC7pEEmSI2iJ/fVkeH0l9/h9sbBQJe0EWkFZBiVd+3bl2YoPmLqe1yF3v2Yj/tpaCBPj/xj1nHy
x28iqv94Ufdmmt5tZyhyQ8viMSYl18++5uo7Rh/kVdSNLoEOvvDOorQuRogK2DFWjrOA/Zr7qyJV
jF9kPhDk/2G55rRqZxKALIyYksCutT8Ejy1GN1fIDzIHOBmhntiM69nHTPrivMTjMK+J4jqHpjXt
Sym/jVSdQMTt1GJfsQHdp534Ew7hc+QX+8XDM0tuA2yqkWKEfIDJKO8Cw1Ur8l1f4oaVYjbsm+e4
nAgyx+MUquTgL+g3+qn+LqrmaE3V3VCRFml1bGVRa4lO56WE6FcNQKBMe9sEnIQYUMfwIdRBPv/5
0tBf/rfv/bcv/9tf+/0b//wDabsH0cTqqUQGUvqPaVZbO3PhKVTNILSJvzphe6zIzCALw3eWB4K5
y5VbBGCl9Iffz/7z4f/iexPLE7QzjEXEmOZ4Q+L6hNvN3yALQJKlhS7Br6BEf/j9MhRI4MTyrMx+
6M6ZVoMUv3KZYCII2dPqPTOSBLKlgUNfoh+uO5XBgiSYT2UpyEj//XTprNvIDbThO+VQDsupPP1+
MBAe/vuzNtKBNz5RNWG3N2WD1ZqARo4RHuY/n5K+WZ1+v5Zzpwd20UpIhWS28dRpimt16q3x3x9+
v/f75e8fiCAm7vc/f9zqHxQYX9fcL8Z17RLuzcySb8rqxZ2Gjo0m1gs2aPLUuTY3NnNEYfBfyQ6/
X/7ne6VBEkbYfwZyuIuM8avQHAkfoATep/wm0IwJAWxi0dQJR/MnPE2iSDWTwj0QOk0rqlEVprbo
4j0GDfOda5pFqT8AgzsWmnSBDmzehMAvZk3BwAIdbUpNxsg1IyMGljGkcj4pdz5YyuRwhaeRa7KG
8GBsVLx/JrAAyI0OUlM46sl7NdE0nbBmXzJN6hCa2WG30DsWzfGIfQKg8h8ToZKjOR+hJn4EoD8C
zQCxNQ0kAQtizs2n0pyQQRND6BgzTRBpNUukc5uQE9U/s2Ug4wMXbA14RGgCyaRZJIumkhg5L2aN
aB9SCcwSM4ZeEgdwTGqAJih2kRRqxokxmveOpp4M4E8szUFZAKJITUahDl89+5qWYhLWHmt+ymA7
znUGqZIJ2CoRkJUF2IrQ1BX+Sn8tAbGUAFmUJrNwYd+lHawWoaktOfiWCIxLBM4FrwBrPml/t5r0
UoF8yTT7pU8oWfj/TFNhXM2HIS2C8a9mxoxh+wFDKuM2C0/GII7wdkl/6h7SzIBLZBMwXcw0habz
eVU8TaZxNKMm17SaBL3a1TSe2C5NF08TbfBesFJh3FYt0G4GC+4N/bm4FEykL8xIjzFwHDuGksOI
bb7BMR6YPw4jgkXTdHzN1ak0YYdJXreZuTFRqoLfyTWJhzlAubXQGpKyPV8tXC2z5vak+pGwezLY
zlHeWCbpYJEm/Uya+VNr+k+oOUB2DDeIENU37nfmgTHdEwUIoUu8iGyUUJqwUCnZyfFThFETPNdA
HPr93j9//PsnnmYTTZpSFJyX9FBpclEJwoicpq/eX7DGNdSuWf3oqokRmrqC/ztlQJCmaQ3y7sNv
nG+wZU9zGV/yckZR0aBYtJ5SzVLqXOul1nQlI5Tv2BgZ3yxMZZvlYdQkppLsMxc0k6cZTZYPNZMF
zMEQGIox2AFzIv60XmXNrteUp1TznoheXaWaAFWL4dUFCTXkXUt8go3+NsKtnsCN8jVBSoCSajRT
qtZ0qUpzplyAUyH3Ksjv94RXsE/CUNhYOJgW+0R7u0KJTgnWeS8jEKsAmNUI1EppupXpt3cE4tyZ
ljoVB1bblCXAsCJswqtR87E8QFmluAAXRW+xGTRFi8TyR/xKm6JnbDWIpiPbB30qw++/o6ZwoYx8
7yUxHprPNdaQugzrHASQuyIQXuThLCschWgLwXtFmvM1A/wiS71dEyB6tPy7SBPBQiAVhl1P5zFf
CK0pCXz0nQd3eVg0TSwBK9ZrvlimSWMFunAb9JgEQUbMwkQFeQXkNXEQ4hZZmnrdDMZrpPll4BPZ
7eb1QXnQsSPeTvmg8Ou62zF78DzM5+op1EQ0ZPnPM4g0Yya+piH7svf8e/I7jrLDUmfdjUMyMyRn
Z1EH3XuF4iOvkUjOmsTWT9+VhMym2JDcGRO0NtmzUjMBuOErdTTPbdFkN48+Dw1IdrssUN9K8G8Q
6vcTODgzo6Js7WPPImyqrB4zbbga60qurSngBaXJcTTIywEz50nAHkk6Xur4LKjiNmlrVlrM2WwZ
UNjEmTXfInY/hYg8LGDMLjXRTmXh49ym0yHx7HKlKkygTfwxJJb92nsMXLwWMJ6Ij2k/OZs5N14t
49pQn8kaBYoLVK9oLI7p4URe6I+lqXtC8/dUcRdSnGkqXz/HaMWM1AI4RYRMTQONoRgmE3fgpF1O
upRsHfM8e6zs7F/yn+qttZqYRKRz+wE/gkm9rLhuPNqykA15/BW0fnUWFTFPguaHnH+nvp0YJ6xs
UgGJB2gOdLvVA17CZxRTn4ObfWf9F2Gw3m7Q/EICBA6cu+5dyZNVegz1NOtwouNnHzA9B5qDCNkJ
n1LUdbsP06sAJTJe7jQ6cdYQxY64cEtjFRsNWGwgg23y3PFuvI9EIxg9Okpe7lup4YyRpjRCa/Q1
thGgZLDNIDlWGumoEuCOywjmMeyYFfo2ZTNDj0SjIHP0h6uyi8BWOoAia42MHCPgkaXGSPrwJAsN
ljRsQAVVxH5GQZ0MoU/aQ7WPjWJ5MpaMMEQ7OcVWdfXIP9nHsCuhdRRru6wmMLnRsBZ9c0g6JM2k
9H0TZYXPOJtphznZGOni8iU8qK+jGxNiphuDzuTEZTKmcZqV1n4RXYV6V733sxnufanuGcuGByfA
Vs9SSuHMxjOWrhw2FdsQcic76wOToeAaY17kipbmEVPUAkW4Lw+hhn9i/8PnW9TluoUM6kAI9SGF
lhoZWsIO9Xz7po/wmhX9bQJbNJ6GpwbtAYWa2gwaP6rgkPaaR6rBpDgmmD6DKuW0cfeDxpdia/9U
xjTqqDa6hcb/rpkAryhKR8JFu91khl9mhyZz6I2R+sf8i/+DX0FI0l7cYJV2aBzxIZ5oe1CZ+425
ayr8oxRLqgvVdg6sCC//NwFuyOuC3NmwGLPPKffdXT6xb8oTI7gkgRkQJWJsrNEFjrlE7rYu0/xg
emJmVewYB1O0RGkETUZoiTmeBAwecIIMT9sL7LjplMUgzfqh2Hs9Oh1zVNEWsfpn0ffGySVnimgr
pFzDIgt8xD5WG9Hx6HMjxYJSx+VprF8nw0vP/3xHf3tRugtInhyH37Ay+55Eo7A4+6rhVhXLdtr1
qnn950s0J3vlWuNhJo5mR5PNclEXf9A3pjxPzr+f+QyRD4OXbWcviU5poe1Lv58uioFzWeB7cCrr
pcKPwOaQH/n9IFCM77Kqf+Or7mCOCRoNszi3MdKIRH+WBrQuwJOPM/NU3oLV0ZRLdZZtqxmoKlxV
0UJr3/nAp23hy63dz+5KeOyFxbS8z2VScWw11ZnD/ZxUIoNrad9Ifvuz0h8aIyJQwjNef7+VJwEW
/LKo1k3nuflxbMv0qHO2/BaXMHkNO9TM7fn3wzDqQA3pwTIN+4Ptt8ZGAGFdRVVmnsYCD2HBGGRT
TDajKszKJG5B0hUzekADGVbFD2RZOW66JZbnYiDlGG0JcWocgVzX5acVK4NbV37o0+Daq4nlYol9
y20yd5ObkFOQO5qbXiEVKFMuH89EiZfGU3p24jrlMWZ/aVu5HlCR4hR0gzX4uwYzZbAqLFL3mG+z
nnJneWa2IM+d2aPokPaeIADA9EuYN+dB4rxguhAyeSSIwCadF7su3KyM6qgvY3UmUMJek+KkT5eY
RcjvN0VWbbikGIKnYUXnLtQ2qKDAiTk554HLbOf3P5gycWtIqYd8dx70kxBPLAz6Nr00cdgfVWpu
fh97xvjp/PtZh/t102cUUe2sbquoTO/VwDvNUn/t2FyOITvfwsYIXYOw72pz2pnNiLPQDVeNpJ4x
lv62K3kAKb5+mxX8RofByaoFxowjVN+23xufCVjbAG9SMeXcbPsfPNG7ZeyLC2ttuSHYtkYnFBse
SqmAaZI/xRsriuG+juOEVGLcpMokQvXefYhGar05bPZp4r87Q/uSkcy7NfDXlBLJ5bBUXLUtA3OR
ZT//3w5RdWk3/x/sEEKE2An+924IJqjV918wT333vyJN/vlr/zZECOtfImBC5Avb4dwKLOKc/22I
EM6/BDQ303QE2V/ap/Afoon9L9NjzoxTwrVJtnJxZfxPoon5rzBgGhw4nicsm8Xk/4tDIhDaAPGf
4HLPDYSDENy0oacIzyQS/r8aJDxyE0LChIaDomNK0J+v+7i5cVNS7BOYqYwFurfO+MmV8xCwi1vJ
esEc1k/YNDNWXlVQcFQYSIexi7/K2r01u+ApIMUU3p2MUNb+TH1xMwQuuZ2GT25nAbI+PWK4RHCQ
Ifad9XIzjKnxOMEnZtjuvpqDFDN5pFvM5zQkCme2lquVwAEKjXQtHfHRTvmzCO37woJmZcbjxTUU
DcSdufWikf0CEgyrERR/Fg9SleXNOO6I8P/ILCrhGcCjOT1HwcJwIXXvw/lhKMInxcKK0eWTWpKf
RPlX38s+e9IRWp8YHhXdTF11yk11za1lWMuuJCiv9zF5DOptSeRTEtUPQ9T8aQu1n00UtSbx5ThE
4JUT5yPyn4GSlthO+UYGzE8dY9wlrSnFUmDf+9I7K8+6sSuepzzmMcdCveEl1yE2TmnvI1q5jCGG
LhVMy90HnnsdwuytGCJM3KNNjlCLuKr6Ymm75XZ0TGlBV3CsMvKFQZBEnlwNYbSNuQGuGDVtAR5S
ELDZ931eVeRDAXtqks0hWDQ8hmLAtcmg9GCi+4vtcTUlPo4PMzgip36PRPc3Uvy9lEJhVWTGuh7L
c1qVxGNGRCj4v1eK0bIbXN5RuW9okzlcE6BezISPfoOIZMjd+0UwrpMOrlL+4cyNKJP0qx21xpcr
X+OZ50EWRAgSFPia9VponU0sYurivo2bEw5SJJIAOMDtrXIJR4E1zGYcmPW6dJNpO177ihheh+Dl
nvCdjSN9Xvglfs5bkuQigXs5rKuf1mE/WmTVoU7jayq4dPjfvgtamh5BEHdXi1fVBcOZbPy/UWFY
q06FT5lQ1SaNLzGby5auWiQ9ZbCZIQUuUaK6XcAmD2+lMVh/bfXXyslawiO/sQqCj+Ie6goZp/RF
bFwj9DvkaiiBgZYSbQyQqBP3lLOIFmQVimMyVOvfN0sUhtPaTIbtQiO8XswfKQZzY83OfYkbAOlR
SFkbv6YLYxCWgbnFE2R690Oq7LVtxfdNV6W7fI6KjUsjmDUVv6bcxZmbYGSQKEeLv5OG8coKx2pl
PwDcZNbxYI59tzZDcbXrkt1yw/CyCL/Zridp+SBtZ2tV8575yg8j04nZgX7jNfmRdD18U/TG05z/
kMSHA97mWVF2/eqNh4RdcOTmvBPMV8vHf6mbtcEyGECqG3fkEhEDUdVlyWsVV4r9zBi/WXUbbDo2
alymbcjmUL0RhsNi5lgyblwNBW8xgzcdmsl9I8sbotrQjTlPIqRhH2R+iK3ltOSfeRPv8qBc2w3P
dc+jMK34x1XWpqdHXdKndJl2Vm7dBUki14HgTUN5ANsarHVel0fSYHBSldG5Y3aKy54/94Ps07GY
FHI2ovZoojfk9/Oh5yUUrnhCcY4fxe3ZJyNilmHKQrXBrFD4nKdOFaUw7NiBeAjwQ9G+iZz/ri8a
ZmVQXpJ2vgk4PTFaZRh77yrJCVS2gbVrylGrZctPg4OMtOHmWEoOFk04X9fJurBbb4vYyiRnzlmR
bY8PpbAe+gAzfxY3/YE4BLm25chwUCfkkH/Ce7aXSGpTcZ0yDstaqQ+7Dn/siSw9oy0w/DcTttV5
Vecy2teucSZGaNp3sXOXJ8tJJY69dRp+oTB5wQCebXOBQWOGmJKOqMyAcLSbpmVgGXbuTmVpxc0A
zQdPxMorg0scnc0UFVOYOo/0YNsJQc86WMiDtNA0mVn+Q+YRrnyjqndDgvxNGzoG16M7jsklG+jw
V8kcPJsoeWvGLmuylJuLWTKmrHsidMyybzehqDneIEcxPuu3cKCqPW27Cy50IA1Ri2nzgCgpN7xj
Gcwy/9YoeSmMqLqxZfQXxsE6JheQUWj21VfFozPyauUoqzp8G4vIwTFIxRJ7lp8yN/mdW+9p4Oa7
JsSAt14RzGwSEcu4XC76LIlb+35WebaJw+6BtNFH/P9f5Bs+K7+wmb91HBZ+fCfyr9+rfAoPXc5e
PUMR1fls+BkJly3pqlLUdNDpLigRXueQklAboVL8vWHRKKXrxeCB1kZL2CyeFNRdzrDOvPTTgRA2
zd0Hko+fhEEPKT1/6obLgGb3Cy1GSipoF661fq10bW+bokuLWpM4CsIzV4WZIEIHwTG10d4jcanh
tJ+jHkFwOq8i278uo7iMIwTlzOQEjtDZNziUetLyKY448Bfz2/S7l2CJkWgX8/3iEMtPSfsn7RcB
jYObERHkHOUTKknh815eBj0TcIsrhGN+L5ATlBPlhznmr0qaJ4uMsHTiPsnwUJrmt+cm5DZE03tH
wMYq1/JxP/5wXXdYD/LGG/9obAqyd69doZpgbz5BXB59DpuQjOiw52+Lrqt2VlthnqKfYH29NgrW
kiK2um0vOXxGYTy1w8JREbBxjnr7fugx8fVEC6MfmfckxepYO+7EJkCndTGcmylawchYVjjwCAvu
2fdlOLD2MzENhcVehte1MLsdiabse/TtkDcPaQpUHIWuvjL2jZNh7YdUI3Rj42mZu7cpX/LTBKtp
Te/PMMW9N418Awgm2bEvWVaJc/E6ZL15RtkAr/QRtVm7TkISBi3sAXVhbhKcHTdEY8W1AXeR0iWV
9kW0rbEStnWdid/5vXJCh2VJgH4rIFQsqQyfsSHh8z23uJ1b+TnrbPafymhvxyF6TbPyQC/brOJr
KBwykV0XiuMkOgyD0Z29oF8i0oTX34T5a8kEheWMY7T6DkarOaHhkDtW1B8de4vtMCSkchFiJFZ1
I17KmlIpNyiz/HyH+w8pEYEivhyIw7bcB57yirbaxzD46xrUH5q57s5qHOi1ZkWbTLr3NIQnx8L3
00nrQAX+J2l87hLMRdu2/C2Ox5NSILvHungtTFKpjVb/kw9eIj5i4WU7clIYiRJRbZ1iQiAI/NJf
my3jOXw3hH3KJToldXGLb3fa9I75GAR9C3bYadlxEgVTi11Hq79Ne2tYkbPXn7ze7E/y12ivv/z9
Humy/Qn7WNz2J9/9HC3QwAIZ7cn/H+ydyXbbWJZFf6VWzRELfTOoQbEBe4qUZMnWBEuWLfTAQ998
fW1AkUGFMyMrs8Y1oUEABGkKBN6795x9ijpfmkOHKCZUmSGn9h09N8ONJ8u+YzP7LiPFXEoaXW21
JLG1dk27U7cwydbAxs9KGigbOTQNrKHQ6DDxRuSQxI2zSdVsU+k1rRDI5s0emH2979Pki1E6iVvM
G4qYU64OS0gqhQ8+uFZ80nzX2BGnvyfeICf2xl0IGdxuypgKyplIY9Dfqq8uQMX5R6THR9Hg7SkT
hP1lWvlHogSO0FLljRZo5t5OGgwfOP8DU++3plRTfc5Ic/1p9pn3UI0aAzCnfYPU1R4DS26P4zUJ
zLMoaHBpiW3seZcvZvAibN/ca9S0iUNOdkmNAbQoOWHsSu5p6XoYhebF2FIZ4pjJ+/wsBE3MiB/l
gTJGDxGBB/tIKamoTUtElCBKoDI8lUIiTLtur1rfSGVuVgUn65JA2K8QwyuXjAVtD3he25M35oCf
+eO52hPzbcKBRqGuQsTsLXqw86Ie68vBihk7eryPVAp1r0geFGPMmwfyC9H8aS2K9N5GmpmqxyJv
pUMZ6WLvw/Wen6ldyHTK8QlOJaMFgxQOp8P8UE07fzztBEIU4GJmDomBiUpIE7TuDrVTK2u1E6ix
LRPiEkEMS+otoLunABikadaCRCxadYBj57jxWwr4vOTh3FvptaQt5mTweZem8JBVjnvFjPT1vEaz
iQ6nKsePtxQ9/gAZR4Vx8rqo/Sn4sKKXy29xCTPbNmTz3HkIEFqngSUFn/E0SPi/R0bh4FQf4HxL
5xq9YdZNWE2tSw6F1SiPUoUHTSWubzM/NcbgrKUB3eiOsZnoZEx5YaQcq7Gnh9UmmLyVVLiwVH3s
g1r3IkYQkb0VI/RVY2yg/bcU+vWTaBxjjYIDLlNmMDw3g6XW8G0Hlvn4qb5w+ZiW/0fWpBdYYXX1
X/+pTLPxX2bruqnZ4Mo4WWxHm8KhPuEMEkdSR9jNzbZOq2xDyM00Vw3jwaYiaj82JaMaAuVWeDVR
WIXcvf4v768rtqyatmxp8i/VAmfQVbxuotlWVo9AvjjjyWxsJoJaGP9gsK9W+DcbM9h7BCD98/f+
leRAoYKsUZNAQJ0gAHrGf/6vM/iX9HDMmi2AZbTfTBirxnnsJ8KYr09aNHkrB5X//yiQn/9K7QuE
B5Wiv659/XcZjnn2ZxLI/JLf616K7PwmQwLRwXjosjpXsH6veymK/httUZOexFS/kk1O4iwv6+C/
/lOzfpNlYl3pYugWNTOHaL/f616a8hvlM5tJJm0gw1Hsf6fspcBD//MviRPIsMjTnGJr+UD6r1G+
acFwhhiF7shUaLpJ1eN+fugZPoHoVse9SgjWMhMUpMHqlfsZ1AOX6G9LE7eHefZzVjNI6GrUFnTP
A8RZztAibGcJZwxakWBfS0UGHXNELjQtzQ/d9HReZ6Wdg6B72iJxC0UGSZZWH6E9yYdH2qT+CGEa
/ZWcUcb/KqvjUaVM5+KmzPa3BzTD0Ifn5+TOsNjq6bOujogwSGTel9PhA2uyOJq+xKNBA4TimISh
a1IVzQ9qUfcjTnoAr/ptEa/wWxir1donXIl49mlz246MMeZFcq4G1KlxNECMRBRiqlEhf3xjRFwW
iMd9KFsmeqf5W/zY3BXQoTFyy9hAEXoZAxqv2mzxL//xNEkCtHGZFEBNYMCe15Dix9iQMf6y6HcT
U3tenB/QhqBm7wudKUYGIGMkiHmZT//z24NiTv99X7HRfMXT12/Q5FpwhacRQE7nPhAUIaw2EvLa
rsIQeIpvKtl2Xj3vcNurK9Ung5sGqqSGHlRR3A8DJ4Y2DeHmpXkwNy+FtMwhpf55Mzd3T1lrGpQL
CWWINw0C41rwJc07zs/VdvoiP226Hf3TMTNt+mqHeuJgDlDpfnl38bF5evf5I83H+HinefH2OecX
pkQEDZxrsRSrsHpt5WOJabi614wkRYk4Lc6b5wdi614AAnkMvnnF7SH946lRSANGFqoA06rb+tu+
RqWkaAGgwCr5vs9svnmadjx+LM+rbw/WdK58bJ9X/sPnnw41L4YF9EncOY+3l8xLH8f59RCf3vfv
FiPnh4bcYvfrO3w6UmIO5gLbLUi0+T/zT97pX3vn24f+9P/+dOzb9nlpfvi0+dPivAlAGIODRHNp
beZL1Z6gztP5f3v4y3Ufv4tfN4eJxvTqz8cBw/r7L2qwkkmk/+d3wL1ZymsJlEWC2LY38eB67u01
t71/Oey8wRyvQYg3fdaHEg6NIvMPkejt6S/rch2IB+Vozp6/W5x3nTfNS/PDfKCbDHV+aoBqSoAK
c4x0Pty8aHRMID4Uq3/57rfjzm9DNeJRarqE8FyOpSJDa7/Oi20UtDKB4SPTsA44CKLNPTNRQd6i
QxRd1CQoH6eV84MNW35cfmya95rXEllDI94aC7xoRdRNI++oPcybRpnM9od5UTb8NL/7dBjV9GX8
ZVS10pgKOxMm3oZBO4xm+tuh58YhCcxDopycSSQuzP57WOrfvFHUaCJo1SDAXfZl8z0G2I6moSd2
KvkxUPSB1xCsU4lcggH/+7Kzw4OA8bom5gJLBuPFdK9Z/ps2tq2bcQtadLFCLFKJgvDTp/z4bww6
UqwhLIN1M93S2uk63k7X+fnpX66rpp0/7TK9Yn7txyv+wVMHQAt30T8f+l84DBHBDTAlezsf2Zlv
tvM7fSzOa+fDUKPjvj+/wV9+klQO9wHKms3nT1P1Oeb24V7MdzL6iL9rlucl0CgMFf5Y9+s+t823
fW7rRGHCFb09n0XRvxxWbUvun/PK2yH+vbeZD3t7l9th5nVOFH9LYyQlg8Ooq59uXSTHVB9L87r5
KXfwixLJgzvvMa8nGKfjXji97GNx3hTN99X5Nb8ccX6aznfIefPHnvOLxult56WP7bfnH8cMdGk1
SEYCa6im5Z5LZwNC5kGRXwJ0/4cAm3beySDd0gE/QtP1m2qSbGN5dtAYVCj/Ynk1elpDBJAJ4D0Q
3+OWPpk9UAfk/lyvTWgT5J8CnZm6l5Xj5Nu2xiQjKLrGsf2i6T5aq3CPPd6U7J0Si3TX2YW6zD08
6Lp1j/2dWDBZIk6wKt6ikWyQlhHGOtTOmCXHC3EBmwrP557YLwx/YfEoW5K+CfLqaxJKbxHG8M2g
gL7KR8SNnQzgSh2XvvFcOZmzoX8B1qKD6x4HG70BPpcA828TIhVMDPZVEbzFXu4xJEZDP4G5aMuu
J+NaKvpq3fZJ52aWvhVxgTo9fI9xJC6YcRBWZJrIxmBdEpCEGCmOXwdCOhYo/bIDTZl8ZRPlgvr6
mZiq/pyGApZptc4Zu6Mlth7aLo92xGQ5AWCOIi9grzvgkNByYWPvwntTGSUiqKjkvLZZDr4dtzN/
SdzNOhBROhTj1zwJX616pKnVfZOrB1Q0l0I3ln6xJTkjXQtrus4ZwWYsiT0SA4UXkuSQZELQWVCS
pKUw1SGuugnCBpn0XlVpvmkkSGJHzF/yDg2ZTf4Wl0VPWwyBdlWxMLUOVnwvaL8klkWsTTDcp7V5
hG/+zTCII25snKTD1SdpLlIpMIn+XaTKNGMovYUhSIo0OqA2So1vIYEegHQoCHf1wNZ4do7GewKq
0mUha5mrA/Mi8ata26naLK3CecOejsC1Uu0jVsuVYxb4KZw83AWWitH+6pUlqdwhNKZCL+2VEJDy
kcvpvmGtERcnGWN/IwT1EvLfMsduh7rnWwY19K4lrO3afLUf5L5pNxbcPlSA0k+JjOUio7QSyE85
KbYbaOGkxMA8oYh30ZIa6YXrGwLCiQOyujZ6fakQWAovAd9PhqEJF0KxyHTNDbKk2hE/ghoaHvmk
wrEoX6McDslv8Tx/3RlpARu3/ubHzTv6sn6lFXUDav+uleEqDkNl3CFhJdaujR3vLLTaPNi+txwc
EPG9+CGZhPV1VDlJPRCLIsfCWDfK3qnEe1boF2Oi14H32IxrpMUV9K5QbJz4UkSg1oySTEizwoIL
WhZVfSpgIHngGHBUj3xxzGx0M1UwuRF/BErnXhC6RqPL5Dhe2JBu9a0e+6tZm+UawBW3SrXZz68Y
RBCsAnnAAVBdMs8X32wjIXF8PNSW5ab8Pqo4JYxHh0YcRdeG0f5CVImNQivoVh6h1DGyqgueuz0m
V+WgRpEHBITJGoSKN2IKkjUKvWRp+IO49Jm5G3pnQCPiyCuglku4gM1VTArJJoQwWdb0Gg0Mg5ch
5C+haw5uO3pwY9dyDy9lfykaMGFEuCmbwtAf1aYn/S+qH0otsLfjuE/HMJoKiALJZW4wIWMIXRCH
e5LtfRoExqbXkkvfMf1DNkASam58CaQGUCYOr7YDH9vjlG+bqVnvo2cXdu2OUfsKrKRa9F2GDIsf
Po2vEhF1RFUVc60heZsGJbmrxgiFOVG/SA1IHaMGrOgVbbR0hheNwQjUjGyyiQFwswEimCUHCNvS
gO0CFFMvXMVGitYVO6NEEGLgVja4JBglXtCgSZ5zGTJhh1dU8MnggFYnIlNhPbV1sSAeGHQEYX5Y
33pQDW0KDKDbCv642ESDn2Pr/czy4ITKYmtG/YOXFWBGhEGHAtSMVIAyUvBJMkiDVpXXj7kqcVJ4
eQllOwk2taY9tJpCcmfo7DDHZih9++GCOj+lXieha+WiGwRJ7FIrpaSWowKgfO3SImvcPB03foL0
oujPOAq/pg6tAH1CKAEBJRhv/LYaEAgUlnji1wcpsmzEAgZZtkp4Vjuem3c689E4hCUOqiZSi01f
YuqVB+It+tT/EvIz3TTaq5JjIyESqlii2AFEHo4PPRyKldUGNpjNYNeClybu2DzGvvKoNAzLaqc9
ysaLkxBMCIhkSye5AcaaoLgo0wfNQ5rjl7G/lDKy29B+bkynNh4SMDitrR6aO9KipAN0OSwWlUZQ
O11K28FkMQj08qlzUAekkAbB88RhXDEEKqtQ8JtESY3iqZCwkBoXu6nPNPDLVWFx7hGIa2NnjXdx
/VwyisIeCWyMy11dxy9MEKgl02pyasdxc6/h/DBFTMYucvqaFviakfSulKMVGpfqEtshWG49uk5M
R652NDuHQT+EQB1X/PBWjW/Rmyzsbkmy3Umj5j/Sm23ahqo5bP2h9Z5GE76H3jtPgyqPaz0pSKYi
RL4evNeyMQ4tDOlVF5OWlMXmz7REUGz1Ax3IjFwc+rUgPoQKRQcFPjrskgTMg2oGk2KUhClsHopb
B0VMWCgWUDTa3wq8sRgaU5QzNqtKqrPbwZJoTmb5NypqKZR8RkSNiTPDML/07eCaSvolGzH41GTA
Jz5/YatCGhY4I5G6es1svYL/Q/sQRpQKgjA405Hv1u1AnlihhOD87QytJbFXpKDdlfcyrb2zXU/c
DVpTNAVdGiady4WkXtXta9uEa9+j6Raa3kWzEnztvmpwQhOVEdf0/yhOdDFQqxAxyKaKwicvJdNq
jKQz9I3vetu7gTJiLYMPypnhLHQY/e44mOe8lJINlWn8ggOp9XzTQmnPeWYxWRJc+boaIlfdrTOb
bqxmhz+EEsKg0xkoVCGWp1rW81WJXmBhS460VFuBDj17tCkQNVyP96bvuAEOwVMWkVjkGWqz1hGC
NYFsrn0Nut0g5w8VI4eiMMtVXdcXR5sMSq22JEhY3CF9f1JL+UBqTm82tNq0eBKJCkzW+KEKeC+x
cmQn/mzatTeUZDmm/jFU2++i463kyIafgT/QMqx9ib6N4MTgXu/BIg/Aj7oo+BH3Tyb2u0Ht35NO
GpaFJamErim7Kut6RA6EYEXE4RC7BdO2f58giZCNUP+okBBtJ7CwmwVnr7WlZWCjrprCEBZZRqxC
Q+wAeOHM2xUMoeUyPwok22tT1qtt3i4Ty0YKLGk73FDNoolBI2UdrTZwjKECMFYn8WeHCtAdc13b
co1bp4rjnXBf3Nt6+4aTnBMAYkFo88UFSehGUA4Z+TSHIjBNKr7moRDbLBnCnaOhrquIAuwU+mEj
zVAibpMIwxAiuqWTC23D9GGp6i/wTLW7SpkunUkW0/THfNG0b4jxuZjQzy/o442+/YjpVDCt2+SV
2Ay+bjJxSe97oktWUiZQlcn3apcSFyZnD0bT/PArQEwyGmFhBTT/HUGYQ6AeJZ3skVBttgExz2OB
sSUPouAgWwY+ONzKI0RbXflahgH6duoM6ygWR+6DDLdM0pNsAfwNQNEiZKAgdMQhqP916Atg5Axs
YFVBMIwvv5BM9SIZretrIHcUjXBzxw43SZ16q8yAT5GMw0pWYYXKHnqNhrgh8M7qXWSWl8TnZhxo
Eo4kKzqRjXY2wh+lrZ7LTjWfNfw4SbgXEuPtPqbWPUY/hxG+ct1CgtAdI8DaMXKOtvlCsnQqJuhN
GaIRbWqTHxfkCg3WTuHHR06sFMaMTCCbdPky8tSzNNEk8hqYl+/lmOLJ11i05NCSakOloYsQmcvx
Iawb2nrluO784eTBqHMzP3kOGpp9WTnS8mX+A7dEfKmJaVGxhfHzYnQAKRDrPOWOnoCGKg5emyF8
lME8rzKve1dr5Wg5La60oX0HckU5Pna7anjv0l57MoICgqUkpoEleXQdcVeYiKrmZK4iBXuAr+MF
of0t6nZcO43sb2zplDrddwcm+YnKkQvnWt8rfQVsOCyIHfdxXTbalhr9q5FXw6KrSZJq5Z0ZgOvB
VfBT2AJ/krcG9/0GHZMoIN2kaOOEpAJ3zS5I6h9l6jlu0fcHsMmI09RwpYCBWwrLeTOhJecRSVil
czKsaqOTXGoDK4EN4V/tMn7KQV13iv1Fr1pn0TJJXmjW8Fh65K3FzRcFLwHN65ZIMTk+t3J15CoN
K4boBRtWb6LmT7muvgZ5R7ffWgx5m0DpRLkTE1pJ7OLEC1WI7FZ1dVM6/Mkk5Tpb5HC7eRcxFsml
8MCTOcAR5lVd3+5KBGvIgqd1YGfxIaBR/TDWzbv4KgqHtOwhBU5mu/lwiHde65FEiwLqjBaMD1Xx
UCV6d+kU4IRWCVwvw07cjYAZOzOK+CDwy0TrS0iYxn1UNBbSFCiJWCdg0yOMNpJzq/T+tZ4ehsS7
lugnszQ/QCM0LvMD5chxGQ0IDtXc+n1dZg7FZmwwvcl/rGtGlFKqTqYsmfPE8hneHaln3l3DySis
4sKPQuWSX2NKS8HwjtMDpdk5Swkx1fS0ImrrEpVWeNc1E0/9b7vN6ytTfw4Z/u7n9QA41EsiegDp
Uw70bV9N9YgJ9bE2zLt82qDBcmT4cltjIBfFkJdnu/kN5g1e0C0YjREjxmh/Na+aN4bo5A6GOTzM
q4xUhGfLkladH0RXaoU5FvVLrSjhtSv69z4svF2naCd5iJJj3xv6ZX4g742gtto03Nu6ZMDaBs4x
Wcbk7UgLJDjaUZOafWzExoVoL+PjtcBEaed4hJMEMO2zzA74oyY+bENDEB86Py8nzBEcHX0JIYXt
gTBURkb9Jarsu9HhGtISM8pvp9EvjhNLRJIeUFnqF43pzccDU6tvEHDH/QCIWGIUMlarPtO4Ofyx
HyJEZ5uMMOfmA+GONA9ozi6pSJuzgJn8cUaNIoQfFNQE96XVHel0/pXARv+qYk0Wnt8f5t3mB7PI
Aa7bmdjOT+d9waLVK6OA1DS/al6nDir0JACECaK1Jc4755JkmnMBKzBOproXn7SDy7xetdL2zkQ3
6kW2zP9j2s1rhp2w1OA078Es8CKHikbZBnNaPoT1Fii6eSlEbl1EFhRrJSDHhjmWdZk3KHVU4cnC
Hjc/nTfAtNXPOMOXWhTXWIydoIZSoWnLNiTCOG6N423foCishRNX1iZRC8RYQwTdXfKCK9Jwe9Xr
A6p3ywO6BMbPg0dO9a0qivDaTA96XdVkSiIXDHq8UXNv/P8DRf4XBw0RICR4/BMZwS77Eb7+IiP4
eM3fAkX03ywUXQbIZCQfuml/ChSxf5Md2dJRGdiG8bHpdx2BjuvGcCyZrBFD0U2CSG46Aus3iw2O
Y+LXd1Qmcf+OkIDCBYf6syRH0VAx4d4B4mvCN590K58kOY1KTvFI1Rdb4XrUmw1xrWi0ojC9A9RP
u90hNSRorHPFHW/NLL4E8WcjOlTSK40SlfNf3+hJ1lHNATcs1Zm5pzO0SRuTfI/yta5SaTHG6ndm
5gOzQW58KGT2hAK/FhZBAB1RehMxpD6QKeBPCG/8yGnOvIMJ25HkRi5qxHkVWVXtaooMMBiPckxw
LWA6qJj+PrRV+MzkASxSeL8YxPMjZl1CrgfyfgZCreUciXliyyfDIWRXUrMp3jz6Pqh1QTsYV3KF
ijXziPoSdXMvUXIsncntE2KD81KD4AxGA9Qi4HbiqKTg4FEisV5y7O3u1LL2BQ7NAq4AuxSb3O+g
tqLsbFoF7nWFMpPUH1I8fhDu8i2iigYlQKAsFe/tM8Yr19Cr5NDkkb1iDIu8KzDWTpRam4FwNXIU
mAp5vs5XjPgWCq6xJVdvnTidBqqAMWVO2VxuX4PG+Rm34ONU65gm8abNlDvZT7jVmgxJ9a54Mgr8
h/gHmqQOANwBJdOj5lgy616GYXBJSz1Zq7n+3deDGosxEkorNikZ+/KD9ICs0ifPAr0rJcBFWWfN
3iaMd1Az5+x4vXwtmveovnNU1X/uekIO0i6Ogeepb8DNrH1HpDNFy4BqKOMhplKbdKTAjyiXcATd
vCuINJnqzq0CkDkmna8aLf9SJbW1S2vpXsItSy08/mEWXFtb5kcwEhz8mxJS49BK7/MWzlugKOM2
CCMNW4hXwfrWrpUd5oSdRcjhRfLm5UQ+RJbYmBk+HqUjMryypGob2tKXMCNvImMCSTmJmVibDm44
+BnBqHzorBjX1VPeA0dRk+G+1lplpeVdtYNgWAFdEkelL9dOhawLbFxDYIexUo2hOwxy558zR3HW
eLebdS2bD9T6xHPOoKIi3yDxAQZgGHM9FM6L1qcZmtVJvcKNtRytJlnZOg5eoja2tRQ+xYJ58iiy
lUda9g6lmislVrVUZcPcms6A+TQmsRSWmmzo6SKbhghByoyDmzVWsBer0/vHhpBWx5u8KPBMdxGe
cwz38mpQpU3ld8U6zYs73H4UuDIApQ2kkCX+vqOSI0uuEmMpp8lEBUuDYyhXr+FoPjdQFZeEYy4Z
pL8QKnsXDVjg7Qm2Rx/onhu6cUyKq9VF9jmOAmrCEc0Lo6VY1Fo/Yz+Mdh0JiN7Y4rfVLZyptf+d
6h+a3yHYOGP6JsXxmfnXsMG0u4W8mWJsDrjSSBBHjdJY0NkJSa2NY0E4q6JIS02JzHU/BTmb3UB2
eWNehkwOtoismVMwvHI7SkW1RfmlqL9GQ3EAyRlsAQItCB98yxKM1mFjnvxIMD3syXjv/PraGM3P
mBHFEoaazpyPEG1D6pe4sCYqCnp3Ir/vi5PG16XXdI5aIpMXowbdpD6qanX2yVfISFSoi9Ynk9Nw
5XTcxpZnr4J8jNeW4AKkG769VuyRVll0kjQaYZqJkBxL9F4h+orKTE7QdioTWNkdFc6OXZ/128hH
6UoocreKsuKKs3vAzEhoNk60vjGmYAMu7SHoxEUdBQy+tHtZWCDKGg+EYXropOdEbUKX8IRniQki
/Lmgxe8yZMsRj5vkUOWvtcH/GgPKdnoB06vOuEaY+SNBOV+DrjfWmYImd1Rbmxpp8eoX6rkNA6pd
cf5kD8LaVq0BmDHOtmUX/lTyvLs6DjGe+mg/pq3kubpU2w952MEgTLuNlvsXb2zue4DZgC7kfK2U
NXQwruNKQ65g3FNsb0ZGjva7Ty1tn6vNFwyN+tUIf9p1X2/MlADYzijWkYSdI9KbryOZ0tVofnVE
dMrl5F7q5ftaLn7oNrXtsE2p7nc29S9ueeHQ1JQe7hTMybaCisAXPXEizJNIEEJTFzQbf/K7RYQJ
C/mMfhkat2J9yaiwnWyF2esowPZpxbdM1kPSa6UjKcoSmJTxtS8isRmV4Cfx7P0xst4pypm7hPq2
NBT0BrXdQOxBFinN1dJQ8BbjneZF473ucQ1VYzwnPTUwpYloZmBvXRRVmG8QTNxFDpNePPWAdhPq
kEANKpJOFgQDNdQUrAe/G3aqJMt3gO2woRgpCcCNWEkNVc5AHotjZYOF0bNoH4v4Cflud3bQqPgi
BUgoenGf9uGWxi21Qp2rgYnj3w594wQr9tqpgYmBhwZq40DHz6go4h4VP4mEkgnupElHGKm3UM3m
1SxNIHQGXpZUjU5k9zEAt9VmQ4kIwzpj2wjoj2saMM0Vz8kPmtx9HzXjLEeF9KTRRmp05zso/H5d
F7axsegmukZK0lOWZxdqs3tEhuQhOuOPuG2+Q7rUkf1HJPHBOz1wUYIfoXEfT4NDZhsPQ+T0K9in
YkUWAz3gUSHzuKaTjCIZjCo5OgYYXAqeBv5Rq1iRyvVYCJIXmzq5iJR7oTRUJvNe2YPk+BgIwMyg
x9pVLfroVNYt7WDJ3PVlitcqCuC0x+SZjFGdEp70rvaw4G1hnixSfvzGMmEaa4tgrMUiTrlBF1tn
VIZtrJG4RSY3oy9NtjZRw40U0DrmuNq+y6RsXCrD16qEKlGjfohCcPEGpL2U8ROwZPniDxrhHfTP
z3WbDDurVV/RgvoL02qsk08gEPRwPDiGFTtLWa9/KL7Rw0DuQjDU5GkZ/E+iRzrREHjy8kdPDI6b
K/kXUy9eaqG10Hq4jfgoVNe1A0OxTtCvlxBr9Xtb6ei2SulzEBa6a1E+kYeEpNA20xe93HPNFr20
VqXxe1jRv1Si7FzmhsndvSYENNSfqEKpripCxm9u65RP4iJ7xKTbqQmPJOAmLxTQblTg4X8RZuN7
44IotLegg7GoMtLDjd3QuYn9FV1vrvDwvjta9ogEAdumo0IYWU1yQ0o1yIl9+toJdrUBZ5sTDkt+
KAXoQK5rSmEuckII8qaV7xLQ7kmuYfVtzGbXGqTP4TTlSgtXG7D4uM3H6MnWCvkuSk+B5DyETPx2
WkhFxgTQphdoPMbqkEbk3NZD2K5GEGbphKF3hqeRC31vAHZz8o5Soe22CpjrTIpIBckjQmJzRoFW
X+zqslB3tXcK8lScYx3dRigAEDLKx4TYOctIN8Ph4AUGXStJ3sdW9qBaUL0/xHQaDc/9LN7DWo9e
FL8swMcU68akYTSTMl/2jfcYIvMKvb4ln6RsV4kf+4As6EmuaZeSiEeHd29OD6Qt13uAnrh65ufz
A2NsZUcoutZNyq9SRwRWxJMkiwLv2iccFJhhqJGbRy1+bXeI7+fNWVjLLqahO8oJCHVpsu3npX/0
9B+t6yfhohPDWJ1fm5REyYoUjcpfHmXezysU1CEmXv8lI6L2094G7LYELjOfZn5ALIfswk5we962
fFq8fSgQTQC/7BK2xh+vliRVWvg+hlJEInwvt71v+/zyn77tovgBMy/Rkb9gk1hQmMr6tvHjfzC/
NhZ06FJNcj7eeF5H3pKJZZz0gYou6N6ZjDV1rm2N+VQoNdBU84Z8OgPmpSop0pXvcTu7bSBYAmne
dJYlOpg9hXbNks40KsjAiVERlipCzPnBi7JDzmB+o0w6vOlS9+lhXudofTDlIQBtyaJxU0Mkn7mb
s8QsTnqglEGId81SMdmT4ROgYEi+qNMfFBszFfZJKnaTeN1UWbd1k45NRta9GSzGLQe1MLKN7sDV
HNBGdAbd+hmAaU6/HdWISWOVS2a/QUZrLaC72KIZWaj5JKH/A7I5Lw2TQi3vEP7eNuSm4ybWaGxm
3OhM6vTHVnK9Lj7OSM/b+rbtHXfI1WMAhnTfWAhFiNEgpH4ifTqBeQ+7LncdSrAIvhE6/Q7+1Cz6
KQjYtvMHFtN3PS/98lQdhsYd9QNn9HEGb06fIKlAYUmT6D+e0nDnJZuf7MdTuEb4dAPo62ZFhGTJ
zQ7qpSBMcnr6sY7zbuU1i028uwzuuMcDtKAWy4lW7yXdfZadxSbBPlwF95C/3fgIEOP03O9pXuwG
t1hVK2MDB7Oytl2DZ9e9jPvnzt3Ua1StIG9JcVgM0RHEgzLuvAea+/v0mNjLjfeA1uGKY989mgvS
/1YtbeDFZtxXK3NRrr9Nb3bk4gxV50I3+zmyl8d+Ge+eM2v1bEuueTe8saJZ8YYAvx4Myhz5D7B2
UvzAD3uTHp+9hzqhfBBySaeltMRJsWMUfOWzYU3lzTccm3P7vVplC7DO+3EJq2jRdqsCFnW5Es5D
OsbLgO9iIDa+WXZfw+Kkg6rUXeKAq/GSG298PUMM9ww0j/EVM0H/0g93mdOtR+qKAfkMFXDudT64
MpBIlEIp+Yd3xXgxrR0ioH7cYWlikHPmvb1TUvs0HfQFhX2XP4nirTvUYtExibdwydv3DOGBAyZj
hX1cVlZ298zniI+NveFj6CDYhgXmhM41uSnskNiSFlNCpFs2eBv9NQs8dXRXjLtxoERLhWCB1Ei/
CzJkvQcHrjCcqWHBkMB0TjYTZrIzueHSk2I6vFVeWo8gbq5UmNJWJIKW8UOHXKTQlnoFD8u1sjOD
/+nN+rOCtRTy2VfyhLh+xJQ0NYwPa4koVEDWq4GKTrKS70bua6fGXzvk1h0ZbjSEIazNgusT/EWU
YA/2HYxb+y7xLtyx1vyjPxN4sOF6p14RPRvwqlE71pv4aRiW4ZN2h39eLEFFAA+5z06qsmxPwR7V
1WKvgz94ZIapFGh9v8tvcrPFHQjwKfguX+gZ8YW1wO2W2QvfTjo8efdcFRcOOe400dajGzy2Kzp5
w/dt9Si7654r65GA6PJUS2sn/SnylQruYandgwT8nqWnqDPdNH4iPBfO0iLG7H9P7uAqXIFne/fe
GCwa/L3G5VmcCPesz9mXRByl3TsqnEXRfWt3fXKt1a2F5gXQLn1Qb4l2nzO6DegEQbmg3rxiiGMk
e+2d/jWffJEfo9eJ3WxIrmztdHJko3Xz0J7TH+h+yicl2tn1Br+EgOvtLKInU1wdMrVj8agQh1hc
q+wbL6/p06vT96HfYYtFH8RfHVwBJ2/fv0jJSgx3nI/8yZrl87iX3zZsbL5SK3lRoi3OdSbvtDUA
AYplMm6zd4iv5NlV9wrYDCjuwzpC2EJR8J0/v0Bsze9mSva86uLEyeUjFrKmt5x0rPZDNp6CJ/5z
HJIfRMAf1qru0XIW+nRGxxqRKQSeED95ynR0UA2NEaYqbtXReHO5GAzqu0TmZt28cib/D3vntRs5
tmXbL+IBvWk0GrhBFz5CJmTihZCl955ffwez+9yqex4a/QENFLKkTIUUIje3WWvOMdtmJ0uOJRwj
IKioXA3gK7amevxlT3hNVQCN2Gd/rlKR7lPzVlfPYEB75TuqbZ8UxbrZlc1O7AGwYQj1+JbIM4Xm
swWWwjfQzCeF9AD5OLC5H2gQFpIvjWCG+w8luA4wWXjk8/ohnWubuaIu3kWxIxnpKlcn82mR9nUH
NIQ7Mq6JFOMr/nwqK7uBszgWaL5FVH6/FhANQVi4YcNGzOHZoxaobRqeydQzMcPuevoQtvplShsg
nuQxLFfrbl64w3Kz5boO9gdx0pduc46jR82fv3iCYZUwPfGYMC2MzRbtvAGU/kJE74fyoPjVZs5s
pvL0uADC9VfPbWYb/rCHS8EczBz7zlDiZ/jSvv9iXp04FM0uL1r2xa/GJy5v5Vi8UGeaPdSHJpx0
HJLWR0UE4pPwA++P0cNtg/P+JXqVS5O/2SLMzcrz7KlP+sUgfmodJ3Hvk8THRK/sGYS8k2k/v3Wb
6Mw1oO5GFcNf1LdeQk7rBpfZG+VN+MzMGR+5cSjquFpGf+MtqHyxZtjkDDJ4wW7PXgZp9ovZh6kU
qSy/V2qyLAZbaS/568qhhs7gxjYEW5CruPv5eRzuaT9zPiN/md/B8M34qF/MlJWUUS/c1M4vfoV7
yeIueAMoQ/bntnzRJQdNY75D3cXr8+T+rj4Jp5+JhIgvLl3v8C5myeFJ4nFcv33ySiWFaVeLdwvZ
aIx6iVYlyxYvV3IfFG95JC7jw7i7XH3hZjx0m/HN3Fh344Hlj/toAIPfRB/jFx/4o8NTzSqy5pxk
Xrchg9pjYRe50etKqDrMDtJeuGFXg88pAcS9VjIjEkq0w2K2PMBHchlavFeAFnZ+5GDPcEAsxO1Q
uFxsJVOifzyAOF8fjDyWC4Dtm25fH1m/THBcvvXA3VxYiVtvsRHJPOR8P9YD/9W4cww7Et1qIwrl
y5kUFF+8CCfhJu25Sfz3mrxM9hcXQX+abO4Ll0k7ccX5kN+fX4vBzxI67NfnVDtULljeYiM9sLxo
uqOVL9mL/MRtLI8sz8GTcepcRrTCHOVbCVMW18o4sfppDzxlgLXJJf8AtChz/2w5dDGP8RMXn6UM
heLMmx4txgyDhTMpr2SqpM7qMYu2b++8mD0KEm2Y7gemynBXLNv4uN45JsgXpkFpz5NHv+TIb8Yc
8Mbirp3e+S2UO78N8BHWUK6stuncVkCcsTHu7yTXxSyod/6g4jnbTKjhM8OeKPTQNR56gQFdudwX
6LqqF30U5NywTu46F94ke4WADND1DRg+VxhNrvLA/M+rpnWQ6oiTAjf75W2x+PMjOIov257gUlCk
XzzWgeFzV4plx5JNQB9vjB9tnQZXiHfsooQjr5z17WQ+raNUdTPJlxnoR0X0g3pH0Xhis6B64zX7
pRZvstsLHzFwLD6CgyfqBxGF1/7Gutkxp9Z3jKIbTRuvXILyGF+T2W5Hvwc2tCOKMnSLA1SXtabP
qO9I1EHYDqIrsXMDOGF/Eh4RcMZbiEuogVd505Hix0CtJFrz26um99RBP2RRvF1AUOS7bg3jJHjC
rtorINROfybTC+4itFvJ1k4f5hOH9E1FcslWmtZJTpY2lj1OcGBv17l+K3If/1h8H7nxItUA4vkw
4QslCSm4KEgLCJbjevElKJJs0bx4fHrNciqLHtumymVZheolP8nSUc8vTFF4jzfj17SXZioYaxGg
Ao+cvLOcjnybEd2emgwATY7RRA6pV1qnqnzRTrq1r7iJNEQkQG1eUZxJgFaHdRiY5alq1tqwfQtb
abOYZ9LT5/nKzlwkB6skapf62J7TBvGsilsy+bNz5f48hietdBW8JPkPlifhhaXVuCWcKBnAiB55
TomKv9TsadYBdqyZR9jrfzFmWc7ZZzN28+1kOYRvqV77TpgF4N6OsBDRzzSvfpv7nbgjLpfJvN8m
qjepHmtgAePUhJLvTQ+TeZaw2yJMtxww6b7vM8l1zaNwaxqQH275xnzFCJhEmPEbCJm9dcrZDoWI
ZU9q7JBZ7ZfI8ZgFmFZw6FMAk3c0BTlhsFuZbPEbDZmCDVB8HmHhIFAzHMYWFhSn5bzD8srebQPH
3HwuEpu6I5t0Voy230rnDI0zI4V9ChvhkQXKVk7TvJVDB7PM19T+5gXNvwe6e4XGxey0vfws3dFK
u6rhE6ZE1kLUHIiPQ7dBEqKh7hVUvAFVdsAu15qKNBDlrfFpNRIH/ui9lpHOfaD4hmmbxdZTRthK
95L6vDDkiOrBQVuaA5fC3OX3Cj36mkPkEAEX9RuiRnM7zg5LeokfBJe9pasxuLZsbMGZDoeuATAf
H0U2JMqpfUdGyLhmIWXX2j2SkC7Qg7N7wUb7dzY37RePHH5aHuIEuQP2OlvLNwnPI20GNnKWA9mW
yhdQxVfqTTP1eEhTVIe+ul+WKeNgFW7HWndiMuHmRqrfpacS9JSwzSQ7P40nio80O4nGhauU31dE
0Z5OC92TyBMpILJ1yQWbnBVxIATOhRwHO4eW2Ei5Fp+AsIGDR1AhsfX52VSu4nsNntRyJh5liB39
N4rPzbUW/Ej1coFy7LcZXYEtFf3LSKdbA6X/ljJskIoqJ6E+8DczJ++XEuvIeS6gODoqM38L7uRt
0sDadXbriL3bWj+6ziz03msIbv0EaRn/QvcIhWPhQT9T+4cuuljiBw11fhU99qECheyedccoXV30
Utt8frTs1ovIlWKRkTm1bcK7hTTVNh4tzc9/wtt8ZcGzgOLHB1U8JFR2Uc6m4XagEMCqm8N87otj
orAN8QV7/g4p0j/2cHYPBcvgpnglZRn9a/AcbDl0E4naRwo5kXq2FxMDNXU30ux50B5bCsOqk9R+
3vEkdSJSzDvwN4rGA5rELuTkFDls7wVU5Y2tPZJTiar/mzCw/CW4q6vtCzi7uUmewhP1Xe3R6sNN
RRwIjbVdVfsjzcgnQpSA7DONSffgaD12tYR6CpN84w7bJCG+6s5tVodd7JsyLB7ml2nP/MNQwKTE
VhXdj7KtDeIKzg2N9uYwDw+xdg3H5yV7Uwe3jGY/it4V3gAVXeRMm1wF4qUjOjhKrd1csq9FcfqH
4n281xlHeYcVmFnyAJbSiY+zM5OVtm+PrMoyyeDwfj75f3TJLvKtu9KIAQGYrpFL+CkuFqrrkGxQ
hwiVifkCPvMpl50YIS6VNoQHH8wY7bhJ4OyOGHnsFahOnL2tHUlG8ec9124kkyC4L9501I4Rs5vb
HUOJmXBwCCcLP0z/FG6XZ8BWI2fLqEBS/oTSsCWoHSivWTt17cbGnvQ09sqc9+wl+mgF8wq3mFbX
jkyuu+VJHnMmi7lbv4SmY570G0UWF04UEgtV44Sxlxm1r93g4Swq6LRTuKOPanki9FXOV9sIy8lm
gkgvAM0/xUj7vfQQsqG3LsLhMJMEyfV4ID3YD28og2uCrn3YcrCzowuzqfqenqaDJm6QRKOI2ipO
/ohnchMdI6YzRyJ+8qBdJIeKN7MC5KTtdCzB8oQfygbiOSjK5q3YFTR/nOC99kVQ46pfuq2+J5n3
2O/Ao9fXp+CsOdHRuAiUFDbGpXTLgzhvpqcYY6wbsQuVj/nvxPHuAkhoeo7dzNNHnCJv+nt4728Q
78RoDyX/pnLFt7zjltjZo4geobPracOy+io9IkIsT3N6LuVDabpN+8SNbm2MEcuGnEW4e7CTIRsK
26ZEicFmyy9P+MbWObG0Leb8M+ZleWe47VvyyiwqvtMhC32Jq6zs4oT5+1ASM0hKORl/9b2Kn/XY
4SmWHnF+zRW60g0ZaKb0y67LbLbsEcRml8CuZded54BpG+i07xydWP7YIQhEirA3KxF9NBOB3uHb
+v9S67jiGU/z0XSL/eKGQOx3YOFT5sxDBBKXugrvJdzl6JdNHEO63dn9cXwzkCCwpzVf82PsI2/H
jDX7zSsahRIfFynYJAq7lXCgmcWpipYOrTYTYdBmBiT3oJrOfJKB+tGYIctJ34iFO3U7CDtAkxrD
R1VNY/DGdpMT+vyWys4yu2z14SVZ10V6oNQv7or1zI6SxMV7xzmN9Z9qhnCavQ9GgbxhijNyn7bN
nNxJQcSB4kbnaDt+0/rj1FRsUoO+ySa8IchWnwy3e7X0PRKLTfzSGx5mFPUEJPR9nb3DW0draKN4
0xs8uleE11RhKL870pdG9cSxtimsQcsO5h364nS+t78Zhj08mmTxdNYJYwFwW56LX8B5zHGoC9hx
HCWIseiguTjtkXKATBklcoFp7GgzoQ+ifIACiB0CszyKjkpwkrfqCV1u64PS07bmjk3+01LvsVQ+
xoyMxAuqj/KhiYDIIsY5oH+iOGSdo8uaPInV5dVkrUIErNmWsQm+k0Jy011u9sdW0RSby0jA5bSP
33tHoFKkrKeX6GWQCGJ38AwmjwIyJo7PVv1evVBS/eqSB3ZaAji9a985oXq2yMtqKQlXtJmWLVNH
uicdMxCIJtiNZ+nVfO+FjV/7HO/xznJBh6fuVX+PmEVpiXtlqNmsStq0DZNrCksl03ykAv0PV4BT
4C/5OeWPRlphpx6Vx4n9xA3Lqjyc0g+Zc2/oLgyRciN5OMUw8bs0CYAQw4b+rD7LL+Tj+4aTPXWN
C3IB1AJK/ZTxQGNeIsLTZavyk1hrfWSMr9ZZOTA64q1GHcPXLlP1EFJf2Hd7UfoNjt1nfKteK3fd
lV0ITUb+3l3CmpjDjQRZVQ9+6lblaVknA5Yk/B2FfDPjbvND8ExiL9vwQGnAcGXDJZ6SyW3DDoAJ
eBv7w2e3wVDI48N3jWi6HaZtt53QItjrddwyk4QPbG9P1hnyynPllefUeFsoo3nksSy4oBFvPD1a
5/BOvypC3i++i0/U2F4+aADp62z7Er2yhUq4y/xYoqLrm3mFm1iyByCInnn21SB/w6EuflGYyckp
o/i5STwCZ1s/P2mv0zcInPKuPJa3YNeTVPAa76dnRuJPnRAkV1PQfsE/ZDw+qwK/21dtxzcSVc4B
6gbYled0L5x7VmSGQnDNCA9wap/sFXKh72SIR5tLuiruXVl8Ww66re/ZnFHdSOWHbiTab9x11jPG
92MnhFeSL8t9mE+c/f98OJJwtNjNzB5SNCwvJMvHFjsMLOPa95l7wUDghUsyH+kA/fk7EhYPoMVZ
qNY4ORzMBa3QVdUFNzdi5h9n+69/ydev+etTNSTKKBGfO7HI7W7tzv15/Z8//nxppyZ8pznVItSW
NfPA///6VG6kXTjuY5HGTifo9X/+Ea6f/vm7oBrZokem9mGhGXJhbeZGv3Kd/vml//LKP/+glfSK
/vqSsiGeIkvbJ00zEf8BsKBRiwua9tCfP8J6/Rl/PgS8h0bxz4ewisBwGmKB4WiKDn99+fD/fvZf
fwdhAjLzX5//+Zo8awiQmkPvX/7+r0//86MojzDXrt/1r39J1QhmX8vS9Nc/mErHD/nzeTmyLyN/
wVppwPX+bz/+z6+NIpTIJ2HmsWpDNpA80/ifsY2NrJz1WsONi9kbKmz+TZ3vkqHeapoReXT2RV9W
6lOY0/OKE2pXi/IspQL70fGplaxtX3H8SxV1Jwyd5vTIJxpdI16HpV2PzEdc6J9m2p1aVb5bRufj
U/3qIU2mjQDIsldeIwUXhkLLwhIII4NKQAlFwNiDlrcAcw29O05Mf8gliYrxoHrDIG3FBllBGhjE
1JDsAx/zNRuTCXO3ttrs0eCJz9UfrU86gIlWp5tiScyCZfI0jsshD9ieibVbDFjlpa2cWO6ksres
02uSv4Uh+xSqHCOHN820dkKL371McqpyWeNZK20lii9Rm3vkCDB3KeF1+QChtjd6omy1hOSWvLlV
sfAhwsYpCJwIws8RA2CrYL5FI6Bb8mVpitJGo2LSJdUATfbdCSYiBVAyUILAuE/IRWFDkkGpCSHU
50rjcIQ6khMA3VdWEc16D0PEepVKQaccB+EUZWAYjZ+5m2QnreRvlCTk3RlvIVZNIn4Xf0q/JFCo
Y/ZVjA2p4gVU3jZq0a/2v1FhftJGLg69qAx+KS6RH8WxVwnbBWQURSiO0x1o8aArXg2y2qRO2jf1
vEdMsstz+iwLRP5Yfmyb4TrP8iYeG9RRYENSOkJYvqKVm9uBaRx19mJM90GDqlGVb9BMB/NZJyt7
Uxrk5WqLL+kmKRw3qdPuXKbPFtGfZGUXSU4+VXZb2QSCfJFCV1ahb1P1yLlmSiL9VEn/2Ybwaifw
g9i5L2qDyIUrBori2BlSg2FKi8CBmJugkzC4I50lO0ghH2R6qMNK/VqIzG4CDdrD/Eb4MXVQq6ea
qmTojIofKcS2H/V4lcmomdSy2Ka14WPvkTZaz5lKXfvUbCyTRJh3UZ18k3+kygZWxXy8VSar69xp
1aYY2mk3pAkJBhKiXW1yWiCim1zMqnPciu8LJkanlk3BGRTOk7n8MvVSuWvz5U6CPVMKEVPIyhoH
GQD0jHx856xP9ym0JZIEjLhJPEtRfxhJriR1L8FofnSzfgnoSi8r+3shbGGahsOQxW6j1yh3h5yg
E/E0G+GTERX7XFI6KlaUP5RRfpxempyCTmYN8g5XnFsRL2iHsXpTehOcpyZ/1F+iYv3WaT7s0pLL
NdUDi+x8kDUJS13NN7dmwADyAKBdwzUr1GTeRNqeCInzssbcampwRvx6sJLuRxot2Qk4PGSVfkNN
3iDERH071+FpGbQPvUC+MJHEIKyxublVu0Ij0rWYy+9khh8BxOWSiiWJ2MsZ8fNFquHcS81seWoY
/AbKmBzH/k2TmOZq8LJapuuupNDdjshURo1urYlrv40R2J01soqb5kMTtGwyoAIUw6/aLk+onWN0
DBwLgyBeI7iSg663rxj+cPDKY0d2dk8ZxqLZASsldasXgog1n8SpcyUILxHPJldXe4t1q/IkgYpM
LO7McKZXCdm775P7PEqvA1ZBltsu9EWBE3McaZgTZoXy0BzZQTvuiCQ4aaZ00GOZELlZPOdRxk51
DK/lz9BU30FHn0ejAQnPKVpEpyZFBFAsfhs5sHvdaF0ZQAxdAnndEtJxCeYYKnF/Lxe6n5pA2ZMk
nBDKREDFbIqvUVbftaq91cV45pqfl0be1mxopz6hayqIr1hLYQNaz8FYX/Nl8YWqusaqQu2jYGFo
jEXckOzzq05PSjmpm1DR17C26CqrCjZOPaMiL6Z2YkmgmVGY2lhc95asixtNTQk8GDJCmE1Cd5fu
V9Upb2FE2oUq6QFM3nanRJ9msyQ7pMHTwQg48jN/Z3UJ6yFVESMihTM6grrj3y6W56vUMfqXELW6
auGBW1dBZA+ll5vwdOOsT+B+1W9kfY122xUXOChUQgSSv8L8R8OqZ3/rKu2COnrPuk8dxBAxsPKI
sYrMPilfXIT6ezl/EILmTLxye0ZdvapKKahL5czJJmi2AQnVzET5ixD1n5qsVA4RlKyxa61OJQgt
zzKbrECB5Xm8xTrWNIHeJLJP3GMI5yr6ntWMgF12hazaC5Nh+GKp0gZO8eOWVMyrjiKIibZ3qsqr
UtD7QopbbNRgfBUBiGAzNncNJjsCpCBKxpb2Ch2EHbtYMGr7jkJIkz6Li/wFv9HFEIuYx55CirWV
xu4pQ1xiALveJLOuHZWESnrH6TOiIkYMGoyFIciGHQmZkj22tqLshf5oKAHtJpE2QxhYaE2mbCul
WnAKKTlaOaJPQ5m/rIzqlNhSMsoJghIGCvqpec6JsHOiobd4t/RJimKa2elIFNqr4rFv69YbVCLW
9ZYSgAmxOViYEGP83nEgbPSGUPIYcZjb9hXpH/r2fy1l/zMwrSb9d46y/9OkH0X70f49kUmy1tf8
01Fm/UNXNWwzskXUIIw0yLD/Raa11H/AF7Z0DFQG23DNwuv1TzKt/g9NhFprShY5dpayvuqfZFrl
H6KEBQ07mUJilIkD7D/+/Wv6t/Cn/C+kc/svn/8d8SxLMu/t744ySeLbkQCgGZKEr03TV8fZ3xxl
NdZrtZJ7dadlpoljSCXmPm8PUay9ZKoR73qZBtCoqxDzPIPsU0XSd7rVvKNrFd0eotw2xEdr6vl7
a7F31xezAdhSsyrhVrZwzRLiEu+UpZ9cWYn1fRTTKA5PvThPbiKjvk4CS6VSb5DAk0y+JSSQu1qn
Ylu370g2wL21nJBwJpMn5IJJUgGIeVlWUjcOULyk0qeJryOhCiMW8YAQUKS7aDDhs8wzh5bGbzoo
OvHroz3KKhvFhIquFmAg6ahz9mBaKkDTm2QSKbnL6OoklY22qIsusW9XtbBkEkMgduT3XVNFN5AQ
+sGszdnpa+hJw6Kec7NcrkmcSE7ashC1D5E+dkfBJGlBNKCUlGVqbcuMxkLK9F0m8XUhgi0e6ZOX
cjJdtPJiSWbpdQmzsiXmEmAHHeVXHkx22Jc/hWb8BPgLCLoo37AOAWof6Zyx0Z+XBeljWYjIaODe
n6WBhbOE4G8F1PIa/PoDhxQ5UZDezy9jLj/lUAmcIo9erYWslKlLVQTVOPZ0BSf3Mv4G2XTpGk7o
CeCIWkzhbg0Yh+Oh0m3QcNu0j9XDmoCk1aJ1wUzZogCiutZT6h1U6TUoSZgmC7KxgzTgYBB7DQmH
Hu43L6+F0lOtQaRPp500yfTMOvQTy9wPJT3SCmbVZsoS/A7NRFWUvBy2JLUOpS6i1apZz5VGd61u
mgYLBZwIvUq2y1jcSzF95PS7M9rq3ph9DPfdWs6BQJ2o7USqJBxpdtTHSWLm2JhAt9d1clEWsbjX
wtaqq/DWJr5RLI4cFl9JTbUzmh471BN4erd9kdP60qZ7tMakZzqTfa5ythQlXO1oJfVK2na6+caJ
rfeyZiDX2pK+hTq+gTwLrOq5yUzU21nO7yUZH+qUvKsmnAO95+7WWvlhDBCMwjHFKWYKYOkEAYlO
KJ/yEogc/E4Caiipsxi6cqqzE+xQC4Mefher+GeRSf6VyVOj40/XHXMIZieW1cpJltXOgCuRt0tc
rhxquzS4CglWDCuf3xJSsOScNoTcOWO9ltfa0Ho08mGrCD+Q6sXHdtK+hjhT/bQIt0nRfgcRqo00
myMuqPzQjuZTFg2K+4IXsvIK3jV2LPqpYkY/BA9Xg4QLMIZEXoojGDX65TQ5DCp8GiUpSyeA2Ce1
/WbV/HInqbLLyh1KTeIOwchx1NI9qWKjsKbwNBpdQOTPnOgeS30cfH0ZdH/o45eoT5xCp+g+8UBH
cvZSiep7mbEPbAg6xOBqVR0bWyI0xhO/UzmmJyk2HxOeuM40j1osn4PGgHOg0WfA+kezcUC0m42N
L5OJKpjCbsgMjO4WoLLRnuuePqr6xzQoUbzlqByJ+Zc8YEyf8/xag7xGNxA/h0I0rDlmp9CCfpsX
nIPymlOdNKBOG4vxlwTeaSNk8PZ6kbgG6MxCk+xNQb1T/6Ah2DQ7uh36BP6BKLQ95k+YfnG/jcm2
2nBw/IXqZG5kAqUP4aNZBUi4CIB9UuW9IRvfWQFGJyf1w41zoom1LrdLnKKuSAUAn/2wA14F5rIh
7sjCKLayvVkDGOaqaa5xL5qNif59LObHaWLTz0M57qoQrcgYrJnvZGZhNSTgjAGqDNMplDsN2Cos
ScLog60BJmU9s0JbxSLKXBZPNJyn+zgTDCPCegOt8qnGp0ZrviHchHYIImgxsEqWbZZ7TSRLPndt
spYMJUNyobqXeXNKg4X49QaiXSJsTWJSpVa0dknR4JssQZBgTtw0kxAfO1QzOrPPNs0IHcq+y8lI
qcjivg3Nqxzr2CkzUSQfhO5EnRmE6/XoW3TLPPSoVeSuFACsCIMH08UWNWeoaDCIM+gAKN12DEgk
rCR9b5B8xQm7zfxJY2RgD6PqQmIuqRqLGJG2SSXMm5RE8Lt5dgHgqwzoSLClqIztbIxCr6vpnWqF
yGI22fhjYlcJ0BxMg65vyEWWnZLi8Rw1mSfnsvAxSZm8hXDFEosZgTTm4jJM1TvgQfNojd15gj9J
rMr0JgDH3E39G+bu1sZJTb+3gHUkUgoG40ejn+3hJk4vTRiqByYDJuVCoRcgj74Ge9FudWY80pyb
KfWTubHcoZk6J1O0F7MMX2pdMNyacEEgjOuxWiuw8AZl5cWzqaMIPme6rPhjhotn1KmVyWH6UcXj
LSmb5WUxt61qmU6voBKQU3dQxm0RJvSAyAP0OuA+jJmtOeMqV6f6UgxLhnhhHyooNNTCOOmoE0K4
XvvAVLZNwR9pFW/HGPfTJFkvgx4R4GjCcqS8rlu+qCq0sKrh2OCzcqQ+5M4uFNZkDuMEPyE5DVhV
By3gp6LnZwUaXMzXsM5K6vlW4FQLX1gtyPCGFHBiIO+LdH5KC5R+He9RYCJB0xELWxKqqFp2zUmn
pUua9Pww5/odL8Ca7TTulliyDlo4OlPJsbMRUcc0PMg4G32JDJpTkOjHeM67Y6uhmhFLMoqD2Bnj
+mPOnTyRDwXmZRrq6q+lrFmTs4elp71FdbOvQkLGMvw402iVTh+DTOwFOq/LkJ0ksPdorXINbQOZ
9lsJE9TOZNdkllzQuLe24hL8WN1rnmiqTckRotKYbqMO092U5WBeR9qIxnzVLv3MwEul+q6LBGOt
Vm4J+NbGYDKjb0k4dpcjhu7T2JcZcGPQN8wt6mfDg4jGpX8bhLK1sZP5ep/pzkI6TXefSzU/ioF5
Ldm9HbJ8br1xUsMDGNq7lNQEMMkGO6AxfU4EwcLIwqqNawzlOMSFfcIFNALa/kZIzqGSt2+LgAwt
Qm1sSBNwu/AZYgcikpxeUkp6FTHG5YANfMw+VGB0Trv6boo0FJmPmKzauE22BmG8pmo9yDLJh1rG
TjBW59c5VmrHaCHtFMB/qKwSTVWIIKd5wqDedhSOGhp+QS8FpFGbKVgAfGBWPe2WUYvdpMMIpJbB
zjQW1IAL/ZCFzJEdu0CqSeZuUrjr6SwwRBXEV0OuONYQ98eqRaLQaVLuNBH9UE6U296yLMLRKli/
SvSRpRHh32XjZSi9WJcml6A5jp6G3jEiGaBZEbxiPNCX/nkgb2qtq4inzHCDKDG8oUhKhJXym2bU
lVvo2sY0Wwyp656LvG1nHk0uddIyaoN9KySVszbatIwYP1M/EouKF1xnCZxFhBxLxM6iidBiSqhZ
Ek1BD98jKQkqFybKxRppmijdzFuqxcclq7Zd0DxGsRLaGi3lDQxyVEBM4G236yXlte27eSclmLmT
IshcUdHZSoyGIwy14Yy9NWyzTvM1i6KRzs2kfqNb7owtaqerlN4XkkpjnuwkIZx1aoaTsRh3Ka8/
SUSunaYIP+Olpz4UtLRQzYLKMVDOJJsOc49lfObIYefy8Cu1oUEYJEAig4wc6MKGjiMwWrdtKttN
tpow/t6HclTO4++oVB8ziYd1qSAEwSkbZxCUol55q2EO9mmHVCTp9lUWw1ydTI8togkNFd4satIm
qZC2VwYydvrDQ9+LzhgtjwZ8LCAbVDwVo9xr7fScDhUN2wrun9apgAQnU+HUUZNNSf0Ik2j6SCoz
5gEheVqMAU1Ytzo/OrbgOHg/YhzFkMjYbqIvSQ06nxlt4UlHE1nsjG/TCF3SuCUaLgXPCaAOcxR3
OtFxZf69RJaw0Qa0OGBTDpxcxed53AHi3TQlwvy4bL/YK6F9p34BQrksSZ+0dNPRUtFwm7nHMTNh
qpRDiRSqEM2wXkLLxASMUKB2B32AM07jOF99pxxbHCOej+Es7jBX66ceopo9jsHXoo+lB2yarNRC
wXmd6zZoBby1hNQHiOsVcl8HAyO4Av89ith8Zd1FRQakLYPJFEfUY1oKh5QHcNco8iXqNWDLSfdK
9Cat0SG554h2jESoQF2CCc5rfaDMSEBp248H0LrWQz/j9o+sHtUdHMnQhNvcgyhQmmXbVMpvpmRP
Q81UqksnM8IrMFiDThWV0NdUvJDELsZ0idSgPRY65pKwUUwXNt1umJtjEAc7IRURQNXKS2isBOB+
LH09A4HBGrpwCoO7cdDlyxCylwhFgjIK6m5hIwLxpKcaasKXUvpix1a2aAe8FGkOzoqB7KlB4BCO
56ex8JmM6G6oBYSboGSF0xT2JBx2YECukBdZDPdokTjMd3NEDFqpIgej5s2mlvVcQqkUsRGzU5Dg
Zlvnm7qgBq3mZmKznP6apnGOWsNLpMjyCe2ccAxY77Eqv0pi0D0BSHsUi5Jjf0U+H+TeJLwZBXcu
jQFohhzZi5mzSf2oVpzmrWVYHYyBDrdl3uB+/ZBSOAt6nFqevmaaJ0tB3C9RcFmZPlvGcERJ22yJ
I3wWrAgRRTN7M5bpXnxOYI2004RWleAq8JrRQexjmsL50tuWWWM0Im5unjs6/LH2KbTarUoSbrv8
Zml5giG8Yd1jG6Ug4sbw544j/jsJQJZXp7ozZPo+TalAQtigyYf3REklvCLle9cKgV3G4uDJ432M
o/JQMhXEhWn6SSQ/mdNkZ6JaPZODOYgycFYd3U2D9LE1DWdYEFn2SHO0LnWtsCVmJvkqwgjfXI2Q
rMxOi4D5nfUShzpJCfewD1Aiip7aLLUP9B8veTsi91JkzNH90YJ5Rt2ZZzii+i/xHoE8ryIfVA2U
IIJdCN95RcjO2VEeW5qhY3I2xJHc0V95tCynHBcStfv+/7J3JsuNG1safpWO3sOBOYFFbzgLFFkU
pWLJtUGoZAvzjMT09P0ly/faruu+7t63I4ygpJI4IPPkGf5hHToZitPj6GwnrVlPLsbNSzjCjwZl
XbqTsS0iwMtddRbuGD6FjFORmFf8RVgejaGtNMn0Lpm2VG8adg3APRzPu+ZhGx7wEFoXPVWl1+iU
pzOKKrN0N1XeP/a2g6UkqgL4wpY74ekv5tiIB89avhQwqrQsxKKZ4FKFxilDePnQk/G4KUo1w4io
YBuhbN569TlUeUkUUjdZeXkyHKToe282iKf6rR78zy3mzUjL39zGW3aWa76PFdpsaCTVs908jh6Z
g0RI7uTS1XLM6IRYGparhKgE1IQ+AJ+NivR5ipFnK2PaMus0j55z5QLUF/Opb2gN9fS2WU66eS2X
BLyTDkkhRvYiLcc3aKljl9YPwrJeXWtanzDFe0b36WXBrY07SgBLQIvf6bAdsrXL94f3r9PiF9SB
qwct6dNDoyGI0GJhdL8weNy77Ln9/au7fUhjlMDGbRwxISzNhQCkHZd+AIkXnDG87iHRgf4WkvGc
bTzcObEOfukLqwnnnjH39j29t31sJESyTB7uxaTX2pBro4lmuQu8NGZSPjfjR2l12UNsKNCbGV86
Yd4kQgib2hvKg0V5ZwxAjXoi8vuoXdzYkd/GvH5ocmZZQ+eUx45Ha126LS2OcUJUGgkfBKjUwA1+
dx+1766YYKcsNCwcSUQznC2fNGPCAgSWYWaf1HZV3Od5qz3rIrZXuj5erFCctNElh5wzicd2/aD3
GFBLI6Gk0/ET6OdrqFWg1LAS0PP+qjnNO6EIqqzlnmyvCLIx/+qOI4BQbdxUmg6YLjqb4tgyRRwt
L9svidSRSoW1Cl+vqL1iG/sQ2HX9K8qxTNVQKmCFYCo7e+YVB0Bz04sa6lWFxwPcmhRJDFy+F3zY
ncewRo/B1TJ739aGD48GpZ7e/dmvzdcaTdemRvKFBPEdY+iGMQlCzoW+tl1D7tMmgh0+IJpg5Qq7
XYcFwFdgMol+kX57QjwUSeVKGPRn0f8ojXpVM9kRsw7xPC+fF21LSvbExB4sUt8jUCOG1wLADFOP
aDUWBbL/iHviagj+29q1sEYzlAPguDQLvvF5dqSdcLYt83GetWbnDJD0R59Z7IQN50ZHcSIw/3mx
Sqy6LPVP7t/DTxgUkTWVmDNjYjNOxbBlhPxeF7kZuEv0qWMp7e9fhU3xuSu8b8lA1wQ8SbdZcjAU
v3PHbd0zCTJAN5XDZ5VklsJ4Kc47DF+6MshgANx5vVvSAJKA938nxA9KdrazXSKVelnatIz7ZKH2
WwRq7/eX2g8z/CExxt4+iax9NGRfK3t5alNSfs/x6uB++e548/vXBjcKq5z44f4S75e5VOim7/vZ
PNi00x8qKqPeSv0ddgl3zn565/APkyt2GBqcos5Ml/Wduk61ieaE9+W+Gf9JQ7cVbOr+J7FH/cdf
V89tZQkN0sgrUCLmSXINQsD9HTsYNP9mzXP/uoz9difM+epY8hvz8qOMaZ+MHXfXkS1EhwZMoi2n
MQChQDpFPabDxLVKijEQT7bfP4zoa+zvxPkfSPZVC3IEmbJo3Q5RxUCMplRr5a8NpxVHDJZlPso0
0h3sA/OW/lCG1dYThN9YjqSNJnD7LoRIAj6F/mhRoJAwKVyXhnTRrin9K5MK5cJjA7CrBoTIFPK8
8P36EKcLbSmFFCsmdIDcDrhOkur4goew8ltJRTahjuS32RjoEXjcvkX8pVhmiP4xplY4t/A8S9RS
y+QLAnTMDL8b5Doa7GitM0HnY1C4prk41weVYdzjbxab2OSW3Rn0grqFNS1/5ua0w2JgUSmX+6P7
5b7i9ET7ANwACqBUbnUmTOrQ0/PD961y3y/qYipHMPJ0sZ47hENkrTzOUmVc5fPLQHoBkN8tfhH0
wIWhQ2kilRaJXrIFzfZQz/Dkp9r5tYgkFmq5c/boFOz0WQ7B/WIJNEWcni0vRD4EVt14rHlrEoy2
W/pGYQcMMCfaKJPDjlSd4ko5toR7lKASXLupJJGiQBtcLcgf1BDiRIOmigmy1ir/v7sgQtTg7nW/
LGppvEtXcsoasrKU1pMVSPezXqY9rEXug6nQdt/vCN0cz9TetcGhFHSTb83oz4+Uestjh/7myonS
dh/py+fJxAPCQUJx1jxEXtWlSeKd1Mx513XxTXco6SZv/u1nRqvtndT1HsRUoZYWmgODc1z8gO1t
CjoSj65HpytPXNxb+QeokqNl4SrqLT8zivGxc8OP0e6JGfBS7Hac93oG28AcowHUQNEO+A/78Bvq
sjgPSIkPud8dcHXeGUMLL0ULnfjUOPQgnAnDnDFT76qqN3Svnukt0MFtSZJM9aL1lhlXrS1ACEk0
TvFEWaoNfKnZC+rOkuPRkkCH7OOA03i2FCfp57QvMIk4hfNHJY340TU7ekg03FZLPGcQ49MDhsb6
Tkk/rcZxthUrxDROhEzzNLQSsKXHQMHO8scYXOZBNhrArgE6KiUWgBPt5yYSVFMYVGtVcfTCEll1
iXYz03LnSfch0RgTrKaZbo+j56+yWcatU7MY0Cd6T9riUihfiLkb0r1syLF19DpqADdu8mjgi3SU
qLauzLl2Nq7RpZQnMTBeawYHrJsw3H6/iMl0V5a3ADkPH81BuLvY859o3OrVapib/FjAzANg1ZOD
gMqRCUcdmv/w+00z8DrNxEqSR8hqbjUDJQVdz4ujtXj59wvmBDSB8OlYS/HrNItkEzsFKARMQqo5
MgPDtozg/qhRX94f/f6DuMN3eQpxMMuYmK7vP9BjcMM4P6GO/c8/cP8r939sG8mto7++a3TNDQbb
dAOzSju40eqhLwztMNvxJtccjMVBX6rv/n5px0p8/7JsYXRUTpGtjcEiRYNcVvZQgrxFCZrQJw+i
UPew0zTRGMepvA2R+iYjnDsW59hgMjK0/TeaK8pFx8jWSMT5Yxgfa9SsMNixthwF3JcucCJLC4Dj
2Q81UXWcCZuFBpGgyUcXo/tsPBogSex0BEGGjjk6AeMDeDOx7jWALA5RYGU54PFjne0NQKnPsW6m
web2r1YFIthCCl5W3UuSUeNmnv9lzLxwjUY1iEnrQLtVnssw/iWvbSB1Ike+b6wZvbVbsyvcew8z
sLL8K2YIKTAUJ6OTNrg4Emlm/j7pkG8sPrK87d59wczb67f+ZL2k/qs90xhPHHzpenv+zJFtroQP
qAzYk9qcz8Jj8OW5CMK3PXV2IZDRRwU/TlDoQziCZgbaMtLbTlXxJe+A+FtQJEpLya4R8ZwYK4eu
5lNwaLeV6cXrMEDOcTNqsvhlKL5ikeMR1z5ZM9RUTy8+VSjJbeoi/Bz2arNXWx31UOJg/WAAMgEh
SLKwxAh6CaCtooT2R1vbaEEvheEQeGYOHp28QGX9llV/4LTB8EscXIDf1gzv0BQcpQswIU4GdLDM
T7k2BczxL1M17bFseG1mZmx+/tIzOGVhsWMA4Y7lCzA0nLcSrFOWihVApNz7/uQiUz0hwRymnxb+
2EB3ES1JPiMkcbq6omMMXLzd6p19FATFCBSjCWViqedzkSEMn78gngO8yEKVnADIDlbG1Wxgs4GJ
qC86HLnw595QVI1mWwEGnryJzyd5q5kEoDy2q8rmnFdMc7SLZtYBiq5H18+fmnCD7JGx6sPy7Cpg
TiIe4sn/ZUAhpQlTRgpD8gZwYzvJraytgbPtKfS8DM0Ma+tXyOXVhnXUINCBkF4VaKiNKA1Iegbe
sDdo+aEZhglBvXVs85FGIO40kLTGEN+aEXEtuKtMIR5pn9uYj+Qfmjkcko676rTvU42WYZlvsjE6
dmZ0a13j2XAfQ+H80lpn9HZphJkUpKMSUpDZQzP56XHW3GnjuBasBYx7jux243h/dL9IKzKPs0cs
LeIUM3KAVbMgKcvsBSVds/hiOmG1SvHjotMfx0zW41WhQgAzh4Y9LvW91+EFhS6eMpy9O9kBme8C
t/Vhu9y/7jqxbJKKrHs0e3+VTfAyUjqMcrQbajgi7xhl1s8xuccqV+b0lHMbS9WZ9Cq4mT3d0qBV
FzOGQBTXsMQ0s2u3SSTOEhpTYplNIKOqDQyfOjZxMby4myHfL0KIJ2CnLZr8SlELdXZE2TyrXhAZ
/uYuegpWkiJGqIpjGJC2DwUMwzpUcAKIuXdTzvsPp0+4HOHfoqoXQ12me4aGdz3QQlrN+HCkQE8w
J0pT9gpmZYo9b3AcluzhzGinQHPRGXYY0K1AOQDHXAqk4dD4G2JnRKZwURyVCc5UUrgj5AcuBSVP
oH+1VL7dL9qzV/JOSk0defd/pAwWDrELg1FJSHVKJIpiDdbR/eGEXCpSh1sjg9bcedEXkJ0A7ItE
eeE66h1P37NHhkG2BJWBfK0lj1NEsmfKgla8ylCtDij+YFc4eP7+dWk4D2jpIgXR35kM/3z6VD1i
sMekm9iizK2LzPbWLsKS3/2a79+7OzffL5pZPVZsffIjfwpIVcRhEvE2zJefLbsDbT2WN2cwcD9w
4Y0NOU0mnHAY0lWI2pZSvurobcI5VcNC0l9X6viZqUsk0HqbEwgvnWtwGqkL6l+432jTvqQ3jPsz
FycWWw8q06G/v8MOj3JMOMaZTkBqrnHVo41lpMkuqa3PuUZYRD0Ivz1DKJmpVidOywHnvSSVAaku
5UaCeEnXEVF5yDfzDiW+sfef/x+s978B65nCVei1/9lG/oqMzq//8dDlb+Uvf0Ts/faLv0H2hPGT
YeomLu6A8+6W8f+E7PEjj0m97huC0YVC5f1DAt78id8AsOd6BhMm1/wdsIc6vGE7OqhAy+DbP4Dz
/h1YD9nWP2P1gF94nsXUmteAlb0lULv/E1avjWRLzVodNLyHKADjr3MQuwxivN7c62F1aTu9Zw7W
gpcvVU7Facpplj60vmHsZC7O0NOj4uI1wwugtWNiOq8k8zG9tEeCdQY24G6CWYTZSVT4paOT7qWo
RgDPr4CwJ09NKc4jfkC0fqf9AOXA9yldmopuNvIX12RyvcCoIW1Bt1/ibLOAuUHxLDpERX7OiYeb
3qtIzy2k1ZuMXnIu9ZtcTqJVMs7Icq7RZg8yK6dNDUB5pVuw+A3no2/0Y4ngTnZnqOo3LXXPftmj
2AhbsOxLg8OcrBWheljW6Uc6sw+9TpzrHOKXORmXLM/ZxuKXYRab1i+GVdIRV0HTHnyrOJlRvya/
21jaCMpOkqnw3Gm38UXx6zjPV61pt4w4f52djbAAp4QOXSCUB0SiPTNtDWlAQEkMK4jRfJqKt1CW
w9OoQ5ju81NV2uDI4No5SNc2+oM2zpekFWct0Y+JvhwrX7/4oX5jGkYxP19CEEYjGqKFcWNis3My
/Bi7eZ+4OSq1yQddTMJl8gWxx2viyRczdl4lcilF0IUdI2DvTDW+L6bs5Gbpm+GAExx5m1l5Go3h
Guvhgxk9+Fm/sxMkUszsJHG3tdP5mLqk6i1dPD8JWnKRYUlPiYfghpGcavz48O4Tg9z1ds+hLQ5m
DmKkzwKj8M+jqa8r4ZLqdTuhzRd9cU/9/IV8lpGZHX9gYw603K2OSKc+hK4Bucw+YAAHVReEpGbr
EI08g/l2ElQdqIlcueD1qlFgvWZD/hY5+WNEE8YzLnXsHOoeunbJ9NbEJK3NTuoOUx5QrWCas2Tf
qD4/nCj+aPrpqj5GamBgHSxqe3kxmn2b6e+zTmcH/zEUOOBskZB68BlKUiMgWpE1XhGYLxltjsfF
raGjmzGSe34wGeNlWtwD9kucphzdzrlSjk0xn2A9HY3YPkQR2sUxg7AIDKEO9z6ZLHiaGbpDy02t
yaVxqBVpyjoAWZzp3avNE+Z/Uza9uFixjrX9GltZsIzG2qqzU9ukb/fnmBXyb7YuXdIwwdXytWyi
j7ADdpOXMESn/E3o09G1sfPkrsSi3DCiKW3WXz8jUoZTjJ68OjL9aJGhmC0ISyKlpZOfYKMFFvu8
mJMDAE5UEufbtDRrConNlC6XZMlO2djvyL6OuHk9Z9V2SKd92wxXO5cvrVacBhUOvG9TvNx8tMBH
C7TVdDW5Ja2bv3XDz/7cB/243ESz3NQdBP971JRlUly8qQ9GrUcjGq8igdFdLbduRjsSHYVhpFHE
W4L4whQMdR1hHxyTW6Mhtzh2+qUHt1RFO3MqHiKr5e+1G5/3k/limzKAZ0L12mEC7C/OAT7AN19h
FYgJoS2fAcps1NrOsumoXhtVPvJaQ/+SGOShi7lP0/KUJoQCGcNKdSQjLva6LOQOpsPHZAOwS17H
odsCxH8xjX6nFpMPVL9JzFvYRxuzuPV8UtYgXhnas1705abbDx1Cw1Hd7VonhWzf7ioLC8xyuYh2
usTO9FKAO8MmsC6miybnm0jHvVciAB9WyZsXaV8GP3p6BKEJUFB/jzFCSxCoAuTJFFp3z5aY3n0n
/Fw648p30g8lpm1imdiwmLUIeO4cMM06G9uo1i7hWD1ajGPd0SCr7w/NkgW5555tZ3hZGv1S26tm
Ug+dg2MtR+ubm2ZPepUGqEYfGjM/FQ2vfWJ7zDFLgk/azRmAfO2s9pOUyxEE5kvXLbslx5cvnI4L
G0H9j3Yj7OMAIOSFQ0PsnMg4No5878LpMrE2W1u+NMwtASXWdJaXbSucgwpWSce2WlCWZ+KTq2z7
RQVse2o3UZV+8jnZ+nS5GWnx1jfNZzO8yWJ6sUKS7cSe3s341w5/0mhyz2pLqpig+wysMRdUm6gz
2WP4PiXrIfJepaxhoZecNL792kjnwJlIN1hHJ8dmzxOoQAxc4j59A/30kpdEN1/SZRPuasTE1JHF
W+qP7I/4sY3P6rkKU5zvO85AS9OkYxwC+ew17WyUYbHVAW4NNNgYNFIhxbP1eTFppUW1mQaT1tP7
ma0DWK9wrTsgFlLgYX4/HJzUeE8jN3qge7wSfVg/WpKhoTm6QUqIfcTfGSPueda3lPRWJugLRf1n
WjbzIR26TRE34ARl9lpM08Wvsvk405frje6rpTn4pIR0NrJM49ArcRngnO21delMdKtNxF9z/QWU
6hAY6UiW69ry+6P79+YFhYixANIj3KckRhZ7SV0L5+nExuuSR/eLZre/fQlcj5cNAokq8fei0RfR
l8HGSXmw+keY0GGg+1Beci1HOdMBQ4QX6IJFsrqMc2MERYqjZ7g4XwxwKMvMRBwzqt1UYbMHl2wb
9eEYeH6NwgUccZkPzW7Wk5shjPhhLsatFy+EEKkfGrwnDE/bQrBnEJ9tS1vbKiczzoBVpb163Yfb
ursMQeyZki2d+w18QYHCn+A7PW6JNWODogNa1Eito/9V9d8v0pz6Iy9uOSyC+VrcTkiF98iwoHsS
z8ku1+JLif/FlvzrxnQ/d5gIU8txCmyb2HtrS8NDS3rwgqSUX5PJW6M5HgMyxcMyFUgCuUhD4Rt2
c4GobOp6LNfg/jPCDfouvYPMUMnCBmL6nmtZMJS0+G3QrDFTyKz1DlU9v9K/iPGwQ4G/JXiwBcpZ
XsHVX6N2xuq1hYlIomM73s+5XvSfdIgLBBsD/qRH+JtMDH5mNAqE5p5ROH8x2/klsyvAoeg7hR6a
hclbYh+0sT3abhb8Ian/jeTyR1KL8a9psm/CjXFtz3QFxBb3z2lykrIMU7xbDlJk8DYfRiN/KcX4
EnrTuQVurc3HhjxqEs32b575BzINCbpv+lQPlmPrtuG56pX9gUzj26PETE9gaxsZl9liRjznGEbA
YiW+kOgkaXfXetV896xSpb95esXVqfI5wtPul//6T0c9PXwhT/AKdFM5Uv356UchJisN6+pg9tmb
ijUlBmZag0W4fgWOcnWt5K2rcGZCN6k4tjZRjcQ2Tuf937wQZUP1Ly/Eo64iaWNcLX64A5FV+rHX
heVB3XxnGq4OmUmuHT2hf5prEgPG6ELAKW6Q/zDabZnLaznDWDc4fXISVt8+JKW9rcWXf//KVI32
r6/Mdx1dCMMxhP2DgVaNccCS4vZ48CUlFC6AVmw9aV1SrKcRbqvlAPHL5Lf78q478vN8ficTewEY
Uznpm+5P71ZMALinh5iFXqK96Wpf6ny59RxdFhqG7kwaQm7nFvMeBN9epSCuP6KK5NCPQUaKLF3v
2Sn5dKW3FniFflks54CoFXqJ3iZXwLh4uKaAaA37FQj3ruHwCz25LyWSO153hTGpEJDrjNa1kUND
GBACdNudzkywscDeFtFNi+b3bNG/uBMqLUhdC6u9eIa8hnXx0fiSP5++tRUQebJEKGrDSrBqVjnt
1XVO/VdUEyCXcXiJwfd9d6j7Ew3tjzv0r5aHbegQpF1Dd0zzh3VqomlXVKZdwtnodnal4Ac5o8Zv
98x6uhl9+/Dvb7th/dV9tw1LVe2ezR754b779N6pTdmZsNVAkqTPabFzU+uWViNcl+my8+zsbca2
i2FeCMJpeKHcDRobdjF5fT44D8byHHdIUVWnpRiuvo9TiwlxVqjFoJOQ5sN8sfA4x232U2di9OrB
1ixBKUuOjrF8XIiHklRM/d0RdJOl4JTugbHNSVUFOSvBj4vAMKejP+rrWSy3gaqqcFBgTiFcF19d
HOexY91T3+/tND/Bd8Pn65unADYG2BUf17bNZDDAE/UhmRERnEbPAUGJ0KBd42SwglhUb2WbS1ZR
eAo9BJao9d+NXkJVG15MgMCFjD6VmCyPAksJNGYHSjAycOvVzMmOGf3mjoVK6byv8uRNJa19Pe5T
nEfBb39p5YzfK+lYCQ25ia/oKtO4dCBKDXzGkZOeMh2fDc9+NSvM0YagsBleainN7Bo5RQfkidzN
df5m5CFUlk1vXaYaTZzZOcxE7aH3Xt3BuKhyj4zlCI6H7Qpa914nVe4BGQjCbhxgc8Nw76zeB9Ce
s+9G5xGbX4MJljCG4+jp76FnnwGKj3+ztP2/iC+2wL/d0D1hOt4PS3sRWtXYeKBBTTPWqqSbuO3G
TYT1F/WWwXweyr+Jtn8V9R2dlBNopQDyrH7+h0OnNedE5PZMsM0oyDoK0+rvj9S/2LLCNUzbVlcf
PsafnyTBgb2HNoNGFnCt1eh0NHHy5UWRRBow00p94inTm+uykBvgZjQZ+rGLsw+VZbf+ckx7d5tY
qAohUUWn5eBr5jmj7BlM+1UQCMGABikeOF0FAyVNv3kuT9MM2ckjo7OBO6hAjNHOTUbmbUgJ1S0o
K0hYSD4Vpw6+5CTk1eL+yxBtKH8+4nZxrEpeJnUZ/d5b7NvnrLYPk0VK3pU4C1+XcTo4FDrqRTrk
IY3rnmfLfaFXy5LZDl79uabD4PmrJZkumZWecC9+MYTzivzQkRHeCRc6ZN5RDu7moyqbMME46YvY
MHJEdM45gkzyMHRYdfQLzJYqie4eOJDqiyEFTHRE/eRE6gXw88PhuNBmapIkOw1TFsBBwBEnA4AL
c4O+gno6HUsPTKWd19KVLwWDDhQ6XnX4n6oo8accuzPksUPkp4jgNvXa34RR/S8SHJaYb3tURbpt
Oz90IEuz7qdqLsoDjudMH4thXTVMvhKGSswOkXUDvnyscg0b+ph7pE0JSMaaMZn2jPgbQs7LcG4p
8wZKQ2m7Z2l7QdffnGrBPMs5qNJtGC6Me6+xFuFyZT42Xvqzj9ZDXfa05PRzaiVfZi97S5UUhTD5
SMdSPtgJArk0/kpHgmgl5jW0AAZ2PtmoSipkO11liKQnUbVZhndQKisN1gmg43dB5C8IZjjunGww
1/Xs4ZHhkHxMsFz2qnsXatPV94arIeUGsbJdUX1VRarI0qBlZMCkalfTHOkY0hYO2Q79F7eebk2s
XyjwJhiNkAr3KhsLM5iBFHOryDmX/S4yGEm03bUYxndoT3uVBDmdallYr36KMKXF/6gyy2q8uQ7v
WGIYhUDOU02Lrve+ZY4GUrrvN//+Rv9FFCNxU/8Zlk9n+4fbPEaNyPsRXObooc3qI3mGETzAtnGv
FrnVTxcbx/o6+pv1ZTrWv4ZPj/SZE9owwIn8GD4bGw0Q05bloY+dW9HmJ3XOAYwccrkddW5GXpzC
sd+o/lkGPDu07ENLwlPPNF7ocJpsFKtDZXgxIXfTsiLJzmhrtrqxVrmY4X6DeQsbBxU+8iWPRqmY
Lqq7UWbe6+BDQWI8pULGmJykhtEiVFNIA2KkHsp9srBifo9C9xxjJ2fT3IMht2rq/OQUOtLxWZCy
6NKSFmI5rtrCQchxy0TuNPsSY43xGpH0kE8AT3g31WFUcjdTIEMjZs59dgIiC99ruU75fCwEcUPt
4cjK3tR7thb9thj6LVUjbMl9yb5pIj/NNmUfv5uhPRoL0Asu0bfNA5XoiEk/9iz7jsp1Qf69yc89
vg9O+Eo/kB07eK+qQxGh3djH4P0t+1wvxYdqh3jD9KkkM/+lapAwKqaTAfTFGD/aPN31Y3FybbIO
COjvhQ5xkUiUaVhrrbUE5ZSeXanSusUp3xadmcI4f4pipny6PaKV1CA1gvhcR7mbZvDidRu5M/1U
53RiUwa3U/YmZ3FWXWuDfp3qNqGPs9Nme6uacNRe7+pN+xYZS2ag7psEuqCblsqrOuET9sY4OOco
RAaFr2tzBuuPMHEetDI5lbSTQU2e4i5bQbJBPjzr1lUIybzP7YOKvqqzVlEv2v3wyRi39yJ2li/e
PL4ria2F5gzj+mctUFFX0iTXw/RkMjowlvTNTtKTUUqKzfjNtnlVmkOEpvtaIIo9h3jpZFDcHOdV
ddqKkn/A7i11bGZsOvA5xwfZZR0/p437qBImI59vdm6/phEaJaHJwHZ5H2KOOrKJoSwCbUiD2KeP
CDbTRD0yEujdRrBX6Wn2Oe1FhvHVgew2qOv5eF/wDD1UGplwDE8jnyfRy6YrYJclEssUYLU4+xib
0kNcm8X4oA6f0u6pIJ3z0CFOG73rGn19teBU9zXlUK2REoAl0gY++ERR0V7oxHDLFyY88cJJCkMp
X4b90NB1JhyrPiH441//fdQyLPFX4QM1DV9XuAVL/yHLz2crRc7CKQ6dmN8hwFzrBSWh8DN9Lhoe
0lYGecPVk8UjbUxmNCOcxRIqcL9TC6uLgZp7PTVA79Mirsb8mmfOPWzf/4AwvzUpCW6bfFT+/A4T
mpHOdObwfvYxA9ZdmBT5mLWP9IPGbfeUAdFY6XBrpgSwmK3oZrgt2lgSYIY5yflgNTXOMlJeCih4
+8hE1cupSZk9XE+q5NVQXSR0roAnuUW7M8zmrW59bLjSWl8JmhotMOxVX9Hb1K16XJ1LavS1GyMn
bVYKeUMnXD6n/XwD5RsPw4cOrwECIlK4xJd4AVSMa/FYo2tAVHft/rg1CU4q5jxHmn7WG6Q8WpSM
PbKQYbxZ+nSdUvvQwxWPDWQblMGje86Tnjjc7QBebRpUKVQI9GV+8lmRav91wn82rOeBuUaeQmzh
r6k0KTJVaZwE2SetFYg3UwCzKjJhn9UfwS8dmDM1Dp0BjXFCZk6BqjTsbnhR+jZONb9jBbiV9O2L
Geqgb+zgX5EFVfIKJLBBl8yYR5ypEKQrIfU0KLT28gVRpova0L34R+r//77rf+O7blquQZ74P8/d
z1Xbx/+xppuAwt7bnybv33/1H5N35ycySpx3PRcLdtN1aBv9Jpbj2T8hkchoXf/usG6xs/8gluNB
6FPZgmXya/xWV8k+/q//tKyfKPYxTDct//sI/v8yf2der/KeP/a1fMM2LcsXDsAAVHOESl/+UGqJ
bGpISiAKJ7pj792p/ux4c7jHtW5bIqLzlFoiforSMSgLI4eGF+E9XevWtZRIEGdQzQKnqHE5KN1r
rTX+dunMcgeJoHxEoItMdrGdC0IuXlQPF1dGuygq02dGbsjeJCNeA7KuvzDk8oFVZkyOv4ayxGzC
H5uz2Zc1tEaslaMUUnKfGOKp8RfYrE5YPAu6AxkjAvxlQusKKnre9WR9RwcZraM79HJnNDBgzLhx
dvVUoFU4d9N776O66EHWygo3P9qlmx+WKYSnxsZC8KTdoDM5/Qz6lmFcT77c5v0eRmb1BYVEWuGQ
Ax5wxQ1oRsnP0wzbMNbm+iT7pVcEDbmqanTTajxVV65uxJ/LCMcSsNp5sRTHbsIhaHmaw9h+GLzm
zRc+TL8s2xvNhC5E4niPqYuKY4u3yThu66o3zhalgV/H0KDdeNPQpXn0i8fBY6LRhYju8WHddNIf
lPesh9RfXiq3sLaosLUb17V/1UZvW1U8nd4hRZYtjcC3gSDRcOLFdXwol/Eqs8HfCvN5FOY6iewC
xXSj22l2V0FqeEw76d+Q6QfF7JSXSE6v4ViMu2ICiT4XKTIRrawO/h6U3gDdlwLKR6MZrULjYnMs
le1gIAOmsv4ij/f4QS6mi45Qjp1W1qCvjE5P3+oFFALPDDqRkPfZbXoLpbexk6W8aF5L3tUY6AfY
v7CPmkOWFvZBzK7+KfFxVAsr6wVtC7I15PEmL+4+eWZhMkUJ6wcf3tuqdQjKtdlPO8QA+l3vx3tb
n4edS4frAS9VeG0p6mtlMeOClDby0GcV+nc1spPoAXxUnf6t1vT5MEeN9aRrQTSE1oOB8fyjI/36
YeKP0lxMrG2vu1FgYWSNtUGTM9pJcPUKU3+Plg4oucG3LnTPmX0MRadopV9bS88gnXMRS3+kikoO
cSnro57lrPsYIdVOTZZA8AkfgrlgpJ5M5ol2ebHpcjvbJHb6nCXoVLCyAi+cAQKmcwD1Lb0kFqlr
47lPkzXj1BMjl+F2DVKZRavMfMocVaYkVEcIPtVMoi5pVKDLgMIQ2ZfO7cdwBXtUsYkXTW76ar7B
YUXeko98LRKImCRj/83YeSw3jrRZ9IkQAZMAEluCJGgkUa7kNoiy8N4kEk8/B/onZjazmEUrqrpV
1ZIIZn7m3nN5TRWKU9KhI7aaqNK0Nx/9qT1YbT7tXtVSI67r018OusZz363NzvXGsJZ5uW/MXoYS
r8Dq9/1Jr88qG69d1/qPvknwCPUU376m5K4dAqkWFuP7URAIN24PaxuPGQAQT+wHqy0Oei7kNVPF
O1rynm2f/eIlxQWSloMGRqJAQcMCnWTPypaMey9pPqrGinzmJWHNCXzPe+fdHVkir4Plk2tDZNRi
67PpQ4DpsxxQBWEXjuGkh5RiZO9OsRfRnAAkylN0neYME0uXkni/gjcaQlYmii1i63KxHwCsdPe5
k0YAVb+E6Lp9Iyn9zQ455g8jKA/oh6d7unwC0PpengNwWYbpjJdUku/uButbvdTtzReQZy1gTYNa
sKyswYcMkA6vNTrr3K0+LYzQjSfiYyeN5jPDFqxN/zh1TgsDeETaGyzLc5tZYKn9llABvcLSRAcb
gmvzqSVcLxRGNd1Gv7efBJ5udMX1TSr/aV3pgfoGIiuiqvmhCzD8yc7/pcALds0Wz52/JSpZDxIP
4AHeDYCCsx5i2lWryM6z7w8o3X2c4n2WRVmaEr5jIz/MW+OXy6D6BSTNrSFPB1LydA+jjFwX0n9Z
6yKL9nqHGKzp3dSc/NZf7I32reXpP6RmZj4MCAEAWvkMgUEcRUmwAjmd+noPuSS+9IMdis7/mWRx
8ObEOkZYAP+2cGA/tLE6TTkDC5VXC8lFhs261MV+veYISIivWSFjfeWuEjffMX5gFryS0Dz9aPzD
YMdMuyxf7m0rn48oj//lWTCRPWxPYJqb9M6tOy4Pc81OKEHZysnio8yslyRb2BXFkKCLsnjt9e92
jm9TassfkEA+wGFf29bP92vhpTiKwbDZ6UQ2i8uPtqp8btq169HkVJdEEyS1Kv210b60twHbKgTe
U9+hAXBr4ggSTfOXjdkp4Infj1AbnwICoIXzJ2nS4K1LGA2sZvKYSUhxQJdozHRhh0pnzwsolKju
+afOCf9IibZYQBdbYKevYrDTU9bVH1uoc6jgjVxayAThLMn2XFYjj+a4nY5en9uRl9rYe9zmdSrh
S9YMvyLPaoKbJK7btHz/6Pf+GLqza95BKxvZPY8ykpAQDv5SEdVVm2ovU2ERFFoz5zYCQdqO92Vb
VMCzZ/9QVgM4Nbce16zCXic891nwDCVKHb3Gmi9jDLdkcm034qZu93ZJFLHq7H8k0/6spsJ609bV
nOvgTZesEG35c0W1HDJZgYpVDD+SOUgBj5nTcLd2xqEt5M9UaHVpDPXRDheDCdPe69omHALUTLaw
rv+5SMAsn1NJfAY9vwVXo8dKMnAnThNixrIawen17CNSMVSPQQmDe7V/2p3pPhGHYqE76Jw7IF3Z
Me+4qVMB/lsMtTz142TuejBLr02WryjGuNYnu3dIwtD9qXSG5trbTn5uKkgUU6EvLLzkibf7rmYW
6NHyxWt87ZY4j0YLAVHfFdZzURJ0N87B1emaaFZ9cBlcVOe+c0smYT6P4JcGpmHsci69bjDRFSxN
JkAT8xKvRyv1sJsN7fA0BPE14AC6a9AzhWlRFdHQD97dXKcXr8OCnbeVTxRs+bdbO6oCY0teVU8w
hplzJ8PynJjTC0QB97W3AA2NuAprqzNJVU8iw2/GOzIHS8esyQPVf1AgN4c6IFI0JaE9zVB4LTiR
Yb31eITdIqkjbW5AY4k3j9d5NxMZ/qWEJ4+AuEmDxTflYUx/yCDKhU3bs6/Ti3nklXYOMvmUAAk4
GhvQHg5c/jOLVcRVMtjPjZxus4cURubqLkaTAQsWv+DQu0BQZCcZPNk4y9zmL3NZBreLdfRS9PyD
EPV5ULJ/dAzjXTUp8oDuZWSn8pJH32VEYQICWa3nHKjaEQ9OsVd08B9zxxydo81YHy23+O3nlB3C
HvYdc0vGpdBo2qTto3TtmGIGn7VLsIVQNxGLn65IGdquJxPhAvG7+fCEl2u3jKN/JWD+2NHB3OFp
GkVZswbU/8jNSEkXhAxTJyuXgr8JUDLIwDmkQGQzLRCmWLPJJgJz7PPxsaLUWoRKDoCuHqlZq7uK
n2KIV33dCZGUJ8R+RYj2B7Gbk1jH0vfeKntgPs329lQ15HDYfuGyNTDHa0E4BXmjGWLMJjlpqX8I
ODSRY8evvgF7H51shjtR3VJqN6YN67lupzhcR97zI1+RZxuvKM/tWPYfzBz4G/btnHe3FpiMk6in
wM66c4GLYcqbk8l6eR9YGiU8/rStwu5yqM8UMuu+x54IpndmhS3at5RxXDG57RnWNndnuzIsYrue
pfq+yfrdkrD9a5I6BPxlneHNO2djYRfkEXXkGBThuM8w1w+FeUzL+k9dc+XGBqLkosYBlmkEryku
xYdRzhO3nYcTXmNel4ZDTnFq+MdBrk2YbzfKUMzvVZ+L83cxxNdLPMgiGa62IECndusCoNOTQhNj
7b7zC6V2MECzqLfbF3+JkzCzsvzYpeVTUQnWlUpdSkTfhKuQlmcUNqhqlxWXpWZnVwsCW76LMuWr
5S5PYXHFHiiLdsyDq6mqr3zzNfVGXd6BDuzOc23We9/IijtX1QfMV94h8HV7kF6nDyhLnNO0AAP3
oEhi1ud/tZTuS79FPXmNDg6gmfCI6PhghxZrayfQ1kOP2Oz7P2azRAKkWqjhrY7q2MCW41bPSUAq
TsNxnHrmeG6SoAk1DCFUOFjJJ5co5MzuSqrK4MzW0sDlSE1t9DDCsqo5LRVPJYrsLEohRvoQ9+sA
ezR/87C3TPy1KCkOzfQ121RYLn3ADuXFIRfLP1+2ks0Bd2o5Fr8FM/+zcFpEBi0As7yAXlMLbwiT
wVn3CpIizi8JcKhEjNAZ1QUcOyplQPzI/eyHprUgZjRdGsOntHkEUrvbl0n+kRckYCOBBSS9HQO8
dIehfMu9br0NaOeIGZH9eYR6iHg7p4NS6uT1FlYcO3kIgKi+Alf+2CTPWTMHp4SCcW8vnPWxJv9C
LMtLZXrEBYymjMoYNo2gXBkXGhZg9mA6p+x1HQodZgVIGdcHDTAFi9z7L61H7K7drpyixVRxgZMV
N3txH/mGMUdlrt+DvLMe4tFHbDHEah9sjyUmlZ2lMI5VRXHf6vY9YyDJ4we9QNZOdm1r/TlUEHGQ
wzXXvIm9oxwWNK4re3wG1x8TiSHwhoiNKqYVYLQEoW4bUEcU4vMubvwj2G7gPgv5cLbozlbn/rFk
Px8wmgKpSbwtxKo0TkgMFffq4Oz13ABPZCmxNdyZhPgI0PtFayDZarb+NdQvaIFTmL3J/Ftj092X
JXT1Tsi7keYzTAfBN1d18gS2L7gzFW+1rGIaDw0yOfbblK4t6nxXFGiNm7RyEKHKAX4npMCBxDxh
Me/MfNOH9AditrC8+8LKGiTLzsXzqVZY/JlHmGMJ+mz3d4aAMDY7ssRVYkc6HgnojQLwR1FacN2P
nNsA0bufnqt/DyvABYdw0GEJ7tvNOdDUdYA50Di3SzEwjcxJi0NK/4wkw+M11OqqW7KfmHWACMdI
VdtrfL/E8xedK58AgveySoSZ/uydW9sdH/vmsc5UxC0+3mLuo0gwytlvQ9+UoVU0Oex0yuBuVTN2
To/3ouuO5RFBu7U3E9I0s2H9C+LI2i8dRLulpQlDu3RX2ob16iWewyuyllHmtx0eQwJLEqt+TuP+
7Lj2eCsBz+7mMUkjDyRdICtivuqHBd0NaB+/PGd1PHShXwNptHxs44NeETIDpN81Q5VFcDYJQhQl
WL+hUmCYa+vBHNujESyEkqXxW2oN0WS2xTHJWW5ZDtVOUw8ETa13QDOirGgLjAjGGCHusUl0TvDI
ZyvUGi370HOQtljbFbj0tnkXB/kPrx+XO6ylUBKK06r7Rxy6+grqJVzzeHj1NPZCZwz9NHDv6Tui
fKzl47iYz21pbPOct2Kh6DI96Z2hBDbURBWHakr2KtDf7r2Jd61FtiLX5Rp1sTtBfFcbNB0bpU+b
idNPnY1VPlnVYD028mvGpTuZqnlsrepoDWNwYHLu7g2ug7MFMLOfiFFda1zVNSQfkG/LsWgZUvng
YnkbYxK04Ja1KZl56qMcjeENmBADg/oXgt/sRZTZR5zP1TWJ06/vGysHgBwPtU+sRUcy1kpOM4OY
1fJ6IsA4Xxy0BoVNykA6jXPEIWefOVYo2Z+cZCzfUsdJ0Z7ulRPwvfVwJoAJRFU22zfF3i1ErpxE
DQ85u00T757XDCeJL+h1RaNEI2KiyeCh5q5+sLfvdtlwimstsnOA3AImgd+d0fP6C/Veoix9UjEB
ryKhnOtym1mTlfzzVmiRZYkXnmiP54USEFpI5U7tZ240ezliKqmdIjlKwPhFLpqrW2PWEb15j635
4CJFRlVs20iWgNwEi80QYzDTB0Q+wSRxrcKvAcI0xARVpso4DzgTrtgryJ0pApbpS+ezOGmMUyen
F2ylfP1YPc5z1eMZcOpoToF65sXGPdRsIErl2lFbghZI9EIIL4L+XxMMnA5HuquGD+DFO2Ex1dxx
kt9EtaQn+NSU+BA0ZGME92bzRy5jtCydDvthlPvUDD5Tg5+WZD4TUuwlODXWHkGD9WySvkJAHN0M
lY167L6kWJujcnqIhPhq4bM1d1VluM8pm9h8MN/TeXS+EuMjjo3pmjnuheSI+OzZfnLNZXnhm1E3
jzgABrk9ejBpnsqMc55b3NgbhsEwpjKfYJSmuzbz5wfMP+e8JPW0AEn0Uk9dFKzkTA5uuwBd5plt
tmGto4ZnIhoYZkpob3mNBRKhcB02gowvoqHehuJp8fTKKMX7bTspabjgM29CNEwj1WsGVpDsuXPC
DP0u4F62LfK73GEhZRBhLMW3wKrtGbi6qoUABClj5o0TU6za53+SlxPQA4NoRlWQWZgQE5sZ1Nbo
HpNjXcQybGckdja46qPbzkTNbxOLecUNUCmy/4wMWB0D/fEwJ0Z1BBZOhgQG48jnrb7ZNxkCpY+N
oZ8bh2689ATb5ml+06jHz9zPD0rI37PbBC9FbgUvrWBCsDCbkOJReYYOLYtQJ0bO+RFEwNmYzCQ0
ZNy9pKxPDYq7e/zK70NJ28txCeqJOcMT85GwWZqCDTwelYVaj7H+RoVHzF8XuF1YEFy0hSXccCpc
Cl0VSWV/2kzNd/nkHaZyzN5R9gE97t86qNwzS1UmHHI/m+Y/rwgAZmzjD5lQOadLcPa9oruwgn3w
PEVhO9TlU740Lx5otojqazmXWjxQ6iTnxCR1DfM2nMq5Ge5iTKyA9Gwmrt1GJDSQ7EyTBagBxugY
9GIXz3l/Mgilln5NfcRdkdvsIoZ6+DUT78Iu0djYGdbjUjnVURr1T2nYbICLhG1zc+HGwTxrcCR/
Y1rGxdensgdxUXIfeagHQIOwT8a87QNZvRDLgyMQbF/O2Lgon43Vwb+AFdjaPph/lozRYFXo0zci
aszcF5MRynGM4y8yeEjZA/STky20o7hnC9gzcTX4JKPOzYucUhAQmNv6DiDmMJs3KhDnqEQ/XfxB
dKGcDJRog0HqIxoOb+T6AvmZbkZl4p/ygMrfm25TQlW9pPLo5oFmbJQdFqdRWM6BXCzoRiQ/Nma3
PazaPn2krdj3nQtlqBIPZhK4pKx6D8PkFZFauycR2zS85WamrpLm8P11ImJa+X5demygXaHp8PMP
mh/+1NznIkFiCK21nOVyoqTmcG3gGFubsTkxoZX8Hjm0L95m0s41uKoKgEvXrcPl+0NCuV40IN90
x3BQKVxhFav6doxhcxXvTV/+aZsm4yxK7qrNqlxvpmXHLf/5UFEOU4IXgkEzYre+HvfpCBi40H6k
lu43Od/cogajquIu74PPNf5I87i62Cv2rQbRsouD9eJvH5JCAyNNNfE/G70I/M6wYwQ27cVG8vn+
wMiXhTn7l70R6Pki3KaI4mm+KzY/uV5sxfZY/RqB5hwTu3jxqYOgU1rg1PS2lxDNWZgSRU6laBpm
OkLL4pWuCyTnPeznrHb3A1mz3uRdmA42x3kDBqxVdafl4pARGDoL3KFaHwqaLHbrhTpkOOSPRh38
SjoI42KNxtZ/XfPyb2wSSt7MCcsbFhnckh7PCjnV6XCxnAS4Zmq+xWhtIa6TYq1n/eWmDCmJtaMK
LKNhMR6HRVpnzT4f/AWhcGllIJFZpl2cEEvbaV6Irv5hOpuexzRJpt5MNxJFVo/eKWlcZEsdeYYC
gbMY4mujSGuC27ZGzCd4eJLkbRaz/aNZR4gJhX9yOQTOfudPx6Rt4iMcjR8k1Dj77x3Jih7z6tTb
/+vhzsqIYTKAH35iV9nnBtWH6w/GpbXc19RY7KNp+M7FrPWbrRbvYOIU2i3SFawxkohEPc7sKREf
2rNTusdLYhGf7IC32TGx0ib87ZVgn9WToUiDkYegTQ6Wi55kahKSAZnTZ1N3UdsHPbQ9kg3z+T/P
JX4aTlAnwEjq/RDZfN9r/7UK/rjjW5+lz4YGvbdO3U8/sBSTi2AiXse7SWx24ToV/xZT74GT6b1n
kIZpBCZMWqKDGAsbu2EYvY2uj3G5gRrTbnwBgz+c2vU2cOQ19uoRck4ahE7WUBTxUAKtYYZ49Cb6
dliG58CD/zEMOFoNcadK8czEEcdVif1NBD+l3X6Z2cybt77OBQWw97IMj2uyfInA2mD5LQ2Omj+M
un0ffsv0obK8CarynTkA2punram2f/Tm8IJ292IgsIr1/NzKaV/Zyz7lSghjZkEe0kXTmlCrVcGP
gkTI2JA/Uj714qfWQTl5cXKDDHQF+ZMntcItWB6SDvAc243pUqXAyrSHmxSoARuhiYp3ZULWdVEK
Lo78hSr0RtDG8k6NtIOdpdHG6OZJFgt5JmySqr1rVwHE2AXgYXFEFQQhviDbtsmS58LumEbUFqSM
oXggQdReucJ19pIwfqJ8SQTpiQSkOmrdp87M6njjMzDSMC8+7JdWexXJR8uffEN4oLBLx73se0YG
Rs13nwKZ1E517lfob70bRAkNkeWN6uRoXLRpgs5sO3u+iZhmLi5T1yLqzG3j5INwS2zSovOgPs2K
e7vtOtokJ/hTpQYZY8lKzUwsGk0+oy/mA6Hh5TSVQXCfef4HBXECP7u7fWML/8NiW1zrBC3OjDLL
GS7kkn2ymaDFyGUWujrhvRGb+ZUdCrCIxuyolJS4BG1XHVdt3sFV2i3Uk8zwQKwkTnNZgSNeqo6y
evEFBP1lea+sYD46Ur+12x+Lk4ELr+PVGYwnKgRysMv4ZnL+fF933x++iXBo1+pD7srHzkyveDr5
/uJm2PWiJegVrnHngpdKYpCNbZNC3BDJgbOuo1ex6QuBwTVsqLevtov5uafJylu7rm6oFjATxxR9
zZQ8mCZ/RZBcWjHd2pEQVq/gjV40+qdUG3yXPdpY9zTN2y29feXfv4LaPmcxJKVhIdAc+x0LzCbE
Kvi2PDl1CRK43LXtgJePwrelnGE8C+3Jroeo7PqwFcShVP4z95U69GOHTCgXR5rS9eKaE0sATJ9M
zvz7YMH7O+fzu+1XP6eExJVMqzU0SsrfyrYFHbLzK9iqE/cQOBzPTs1STUKkBT4rL0VjyUtMmuK5
V0EobMuJJku9uS53Bsc52RNxwTw+KOC7lYIkn7YTB4KXctiBebIvg5irq9TkGBlzcCkt+18n3LOA
N0fqoxN939sMsCZSO386pvFKuMYt3Z4UNMHXJPFOnSVAgJdZ5A+E/LVjsTIt2yA2s75NAwrLOD8u
mIS7oPUi4XRves4THu8eiuhydZgIXYWZbgwJ8ez0ZFjDieEo9pY7Xklkct9qUXWjsn2iWyNR3u37
QxV4Riiy+p9rcUDQK+8Dk3B58EzvkndSNwFvjmd9rwTg9/fCnOzzOmg/rJXDK5fM6A7Nv4PqqJ6a
DM5n3cZRNjPMU3H80tMCgu8a+hsT0T6G6AJC5RTbhFUGZbtcFLLpsoRP7W+DOUDpybF47XJjCus0
feKcIE20ZIzhstmWTLZbYkgrKxnOU0+8wVCQ/TT6EqZ1Uz3CSjV5AxtR73RALYuhPCVgnkImdiK0
DeM4Va55NiWi8oSoJaOSn2Dei7NpUcT4+oYxewD7KpkmoLiZMnUbE0QAFCZlP/2M8/qXyUsMQV1r
qArTsEe/4ezU3H3Vnv1FWk/pjO7VbPEGmfmv2kLC0miSbxxpqPPiEkJOwz7Aw/L47iCWGfNzYxP5
VMIunqAxBWCmBdCjA/fjpmtcDC4Df95TOb+R96hP1vTHBAQ3WHZ8dlq0MF0ZEnzjPuY5P7zRL/rI
AguwS7r81Wdhe8KHfyrmGGut+zdu8N2mIjm79JIhxv4xDJp/JOyVHwEixXaozjaej68g6oKSkGQq
yJMStTiujvs3aAePzMHB3416x/Q+BpJAVrq3Yl+ds/bsDFZz4BtIjqbHgEy4xInK2t6zAC0Iq8Qs
KBaivWLhvfEQhGJlIJQCyaM/QhiQ5Hu4SR43XXXLVJmc7PHZnJHuwJEMdZFR4ImEN1VYm8lPh4J1
W6f89r5lm/xG5T4Wj0RHwNc4cOOJUaOJuddIiO6tqzPcbMWGyMKCr1XCpOml7/PkjARLhygZhocp
nx8TNMhtYe8qAqAY37uPcvIJJe/ux9Ua9zNu+0iRSpBNA0P3ksBXGmy38rz9kCQRBxRgxaZ1Q1rp
D4DLbWn+iXukxomz5FEWBGiSzAYvvFtHMYMhTiuqFLKhStBfKEDjwCcLY9VAdonYET5Yxr7HbSpQ
bTkC2ZgtSILp43rvSmTCo+uPJ9vx/87362HJmP/Bi5p3WggLgh4Znd66Xw4mC7RjnIsvu391fKc/
TwqNQoYIdNtfofxB/XEwSYzBf6Y+ms2sUNRPiCsk3oiyZ6GMhKGSp0IYXEfkJtpIcAMXIhZbGdr4
iaXjqBX7RriWRS2uC+zFb7ptk0Xw6JKrZzYf/gJvdcP9cQr63cyCJEPbWrDGZWbBoWEIlk2Q7n8F
qtcY2fjCXFjI5ErqO7uOsZLCrydilMxg5sGQZAx3qQ9JWryWbWdhd3c3FCf93UxOSAeA1OCa85HM
IAfrCflJwXb1E7rn7pkuj0vaLLuwzVbcmRv6cNJnUaID6gnPdjfQOfFsJChVT9WGIHOy+Zffuy/r
CJWHMf++bfNzfPOkUzE0ZW3E3JH02els9ikmRBjpzUBgsjYL4OU1adeljZhbsT0kW7cU6GyXgp9d
gp3X6HFepTwdbeFeWIyCTozbKBeGFcVWfXYXsw3RWUI6B9q7SwbrN6tfJ/Ra39kPecUgxl4ezTyv
9uh6t57HBfGHxoR8aLl+ddk8Q3PtRoZey4fXEGY19OxvxK9SkYcilW8ep4z3edXMn4h/yA4efRT9
ZXBlEWxEZV8dJH/kWEogLDVeiSZbkCFtf4vyTEFSBvkGJJ2GI5FdjILOuWO0T15VP+blGFzY34C6
2zCkZrqcnNq7d2RQb2bCgcKR+Ck75eItGnEEhHQrcCPE8QhoB3leVc53SS2tnSPmDkaiCNuuVXvT
aFg0s7fYJyv3L4OUXauqQ2Ikn739BEVo/dFW0coTJRSltbJt65jlRDkMPncRDg9mvb4iEMsM7tCN
OXt24suhWu3dXHsfdamnUIL8OprLS0KkzhHrK4GiQ8Z2t9qehoFgsqy0QzdGaafG9WCa+evkWe+S
9VElRuYryESl1aS8536U6BCPSDRo03k+EJE5w5OTyvTKmupeITwkINbLjoFt4USL39OA/NAJ+j4Z
bxkUGFj7lZuetin+OHgIY6bECbEU428lc9janJ+agLZFpMUBXdYjJpZb7C/D0bJ4bKQAxE9Hbxy7
CkNhr9KHvtWf+cMykQRZ8nbVbf2jHbEPm3PwlRF+eUxRmRPSq5HBWdsYsrqWK61FPY+8J1CDzbuR
5o00p/zQdlfsoaweuZcDVmHU8xlhWF5O4WEnYZkw54RxcVH19k5cqKE5+2BWZxvGuMOdC0nB+4Ed
cjyTVt9evil83x/+81vE8TtPE4vrZjCGDQ0EAKDrDkY5nD9nGyx8f7D+51f/339XMcXYjTSea1CK
fSoZ3MbNDFg6N/3QXOgzNSy6o+zli0lLWDSxRm00RvFGjyaORl2+f4XB5r9/9f3b/+vffX/K//6J
/+tThFhoFrLNuSBw/TpZR1Dx0Kc3/CDykFjrgndmy2bT8bo3cEAU6Zof6rT/IZT4k0xJT9pupg6x
V/g70clrLVOmI55ZHwVy5NDjs8SMzHR0oA/GBzRE7UXaMwNBzdqVBF2SzOb8jicv4oi1j4umJoG/
u9wU1ogxrcS+drW5Q1HKppIxh8uqdiem7Jrw33WK7hgdSzhBCTb6+OvLKqzgXpT/ODOXsDE55ojT
cA9eN0buFmNsWz+THGOAhjG9x7zhgt/jlHR8SqiJLL4AoG5sf0qODiBT+3pxvlo7ftQJDjqfFn5b
YuN8+WW3G4EK24I1sgT1fOZCGqxfkd76gLBMcNiIH2cURbZHyt5WUXqx8TZV/8whqF6UBT1U/2W4
ShaiGf9IAIUwVNeRM4ztpSmKfDct6GoIkCZVS0ZFOxHDrOjs1dL8WYmPoXbhGjSHN/TQzKVXjgIt
ywfKhYOkI8Jc4RNvile/ikM5G8+oiJw939QP1XukHmGpTi0iNm07+z0woCDbKluOSzBXJ7uXr7WR
OrzVlN5bUzaG9Ms3Z60+5aRelorCwXQzKp4qgCrcgl8USXKV5BQBs1/di+N07mWepHsRjXwtDWui
5qWjW6oFQkjhL3t/0fK49P1DOU3GpQt8wkAmT7EY/tO5vHHHjr+wGWD7NkvOIOspYQLb+WN/bZab
za56x6EJ2gBydrbPqgJyUBPUh3SpnoC1vKSBHFiv2/O+n/0VwOLiQ1IAYCp1hZfOrQXmTo38nXGq
CsqIdECPr45ZeoWBNuhNDhQyW2UalFcdNIexqNRJbD3e3LQF+4MxJi8HrUTQ8LOwksq+Cn99p1Hc
rWMAFClQ6amNe+xSBZrvBSjZ9v1b/c3xMLOYi/nAtpxJpvbovKt3vyge3cV5zMmhT9M3EaMCkmZr
IktgsMxQ+nnKqXdsxk/ff1Hg3uFBQTmsGDmnnnEcmRnMae+d0G3oXbkyi8VdnqDmk/FlNGxIboE6
dfh3TjMZZo5rapZWNlv1hhgQl+MMw2F+acD3S3Nmpk8sGxFgoeFioe8MHhzqYTSudP+k5lDkffYp
vaDwCZWQaia5kfKtLMgqB0TgWu/j4tahE8Q/h9Yi9hr7Y+l/rnX5sfQzmsalOfkq/nTiNGaLnU8v
M85IqLrpZUoruhpWZsIRSJ5LPGBT/GF1k4n/Ome4n+nPAhMaG3/mUXNuFIc4hyErzdR8adzur1n5
EVFn+fOEkGFndsQmqTJShcie65TN1rSWb770g3ujpF6nfTj4bKRYTcv8VhX5ySRq7Gg0Ir3HbR6c
lzozo6C6TK0ScEQD4zRlPRvHniA0jA5ovNObNVm0Mz89uyzu6vVnjb5Id/7zwignYePYIuo4Djp9
KrcuSvmkrdsrugXJ5oG9Y75nofYqS+YcJKr74bBtHZo2+JXjPkDNNZE9Ikt9sbfHb3QZ1QcDP/ak
Jg+C9fI1tVvq+4LplklFSjybn0UxiQBpAq2HOvE9b1tnF6i83uOm6ADMjtxilU5WTj/S2OFrVAQo
oQOePLYOJCqXmFfCVUMCUrmbcPxzy6az+pyDbLk4Gyr2+0PQrkz8beYGbdbf19YMgJhNhARWfSR1
vi7X/BKPtskagcAPeK7jttD4/vBNNnZNw0Q3GL9BOMDzLft257vZdHDm5U9lNn4oA6TOHSZvSibi
j7lBinEv7OS1rigUcU6o3czA+vK/TNa1mRkRjmwWyf+pwWBkb2vL51bDzK3m2RMYoq3p6f/YWVEz
XIXjigKAxmo70zzT/kda9kiYiXgTPaZOHg3CfR12nnN/L9E3fbYtG7wWoVkdL+/9tsFuZEEkqSr+
IJdKz9j9CbwZUL/7k2AYmBlv6BWrNc4eERmP4WIIso98IpPVgMc29hb2ACZB8K2spz3juPS6Gv80
83o6CZDRQ+bdgpGVdr1a/V9Jxl5YuuTgCVgkO9v5UBOLYtNEjOUqmd0KkoWYn5cRioyaumy6r/jq
+6BunuE4/1oG54UQ1/XTaJpr4Kvlb+Vk98GjIq73syePfr8ahA0iB0CdLGFXsrV7s3G15qurjnPO
BF9jGVhTlqiB3WYf9hR8OooQVj28k9kalrX5mIzCo1tS7p5M0H+xjxg1J9Vml/f/xd55bDeuZNv2
i1AD3nQJeooi5VJKdTDS6MB7j69/M0JZh1lZ91aN23+NRAKgEQ0IROy91lxusgkGnblhgWDLwIuy
1qIQZHocfKSLiY6aPINIuHLDcinOs4NEtNEW74nQA47gsnHftfHQVe21U61Hu46xnTZhemhdd+vm
9Qs1KhpXmXAL5MsWZdw3K7maUxw9F41GGT221jFNfX4ZnNkciIh61mCjDVBTdh0YCUbZ1cEKEZWk
ZflUopGrArVFX9xCwrLrxxHZqIlh+IfbuZBB6fc+V1F1TBjZAlx+tOe+uwu0ZVPPWnFMYi1AK4Cw
ayYdGgeMhimK79GOnOoQutRg9fnDM7I7skuJOBvNv/Q6OrjgHfZM3u1tPPJBeb1BbKaraQdOhf3O
RGHxhOeLeS6epg8r3GuLUkEJofnkhEt/CiMLx0yvXYEC0j9taCvCu73T+3I3l2N9HiJQeb3dRzsS
0CgBU247u7b60CGXRr4M0CKsU7qrCcXUoVFdzum99rXVF/jEqe4cHdGmkIucOeExfR2jrjoXaVKd
8ya2ya+guvq5SSF/18KuJzUhwV6+jFe3i96iGY9X7tLh6Sv9MXEDa214A3qqOq42mVILm4inEFfQ
QbWzHM53U7qxpo6kuMDuDp3TvjnOkmJqFp95ReXGTDXzrk6VF6vXPbCEaCK76C/NscUlcv5COwgG
yAJFZzBRS1u0g/uAdhND1mrVViki12wBbG0F2JLDLYSFY0xExdV9Gu0UCZFVkBZUkmyvCzIG0LRN
OyLHxLzBkFg3qSVVmGZA2LR7JS9cgXrO/N98jtdPZ+DvoCNL4F7+MAxa+Bl1bIO6g3nwD0MytLos
rro42ROjgYlnafXz0KnHGNz5Ax/Xtqc2BVLdgFNC3WZjm3PLVZzO/1JgSmEohZg9m+MMRUvyZWhd
Brgi8SgmxW+PfCXPfVfE9Y6V8csKZWSR7peNk5GY1+7tKcY7zxAexUBmP3ckieD96LWTkaLDL+GI
UUhQBXsAbYteBV8znOrn1quTg94blypYwvNt4WJX32dh/xxqNX0tk3HSgAJOnR17ob/WEmyjao+9
4wX/5WM0/6Q34bt0DY1+F2gdg4/yD/rMGGGIWPQu3Hej87MaQu1r3ySEphqJu8J0QzygM8Rvy1s1
t2h+nMwAgzQZj6gdLeQgWXnozcx4pP/aXkDAbtEsYGAxc+wvFLuf+OFixumdZ3VulUPqNSv0JeF1
ShN7zWffbkrb/pFpTXtEHBw96NgQkVxE71mToSmalvwL/M9ibZYkkXOKdnzknwFwof7gTnN9QhJ6
7XR8ekCFDx19Z8ZnrfbFNemf/+fDzfgTz8IH5BEBZ6m6bdqm8ycgmpCIoIzQBex7PVhP4Fk2dtDu
qrHk7Sb6zFDSSnwUR91pUJGyRqRccwzsRqOPD5SH74PCU4lt6TbOnDV7aWBLrK7eW6HlgTJMQv+n
VeXhBfzgtMwv+RTfT2o+rYMULaMS5F+VJBmelNE8oeH5z++Nv/vvvyXenC3+IRfWzD/QSsWMi5VI
aGTvBGIekJdSPt2OpRG/R1WLBTKEJ5qafBF0r8hfrNtpVSmx8h2CENeukkFwQ/CsCatqU7g0W+mf
irTJXn1pPGtcO01OqZvDagXoHfEKHdtLaDjZb2upFd07utHdzz15dYqedj8GTpG2OhevNom2W3eH
+Gc64srV7peyLdZhqDpfIa4dcpNuXEG8oNolX2N9iF8Y3fS7DAfM3nR6Yt8QgpOENiDEHGcbibry
StXHfsIqAUIsic1Nw5zDL0uIGDV9k70gC9rGml+OdtKjK9gxaNih5j5x0SNugQ7BWGfRXeXZ0T2T
WU4IAV7KJiEzvq2L16G1h4+BZldgdu9lP89o3EVet/XYDegYSG4DKmZ15lNFLZ9ktak4ukyo1wo5
q+S/I+dz+sF+q6fyojWL9cGpdU/1MzjZNixWOw6IeO3d8DkJSBvpNQuykoo0jC4gMAoK+CkmwyTa
ct1utiTLRd24bZeq/YrtDeF4e+C3i3939Lo7PcHlYkLPMMameiscWE8eIgW0WCbIKGAPndHMkKiR
Yg6J7qCs6oxNxjAjCkrt638+Cv+NI0cvxIEc6BierqqO9ucvjAZPrBh4cvceBdM9uVMUuqb+7Ayv
2aBfY4dQMDNs7A3FRP2UaWlJyS8N90jomfG7Y7dpRM8xVvXvuUWd16R3t3NU+uTqbNHpnef14mHv
0FucAr1Q1S+du3K6lozjmRpk27jEznjU74PoK8I2RBtUR30zX85qxz0zd7T2Ob3K//K2/8R/IS20
VFxvUDUcQ1O1P4BARB4qS687EcTS8hKns36BOhb6dqbE96HVn/JCz4lyL55LXdCCBrV/ZkZzUcae
CWbT9tfWxGM5ODrdHys8KwExJhQrDWQyeJarAfV3mA8oB4UQcpm+abj/VgZ85iFMkhd+RNWa+GE1
bdp7G76bQKlRjk632QRUo3Fqa53pubWtrV1L/2u90M76Lx8Bb/jfzj8QCUzLs/F7UH38EyvqDGqF
I7iO9oNeDZc5C91z3xj0y/Q32+m6hwWS/rEOY4BSaDfMuHodYzJ3nXDagvqnIJd71dcsvXSD9pTN
KSrmXDeecycEsUzOnstF5GTVzfDqxV8DZArXYRy+15Oq7vUaKmwCJf2LkZCd1dn80toEv8pcXjoj
QL5PGzsqsy8FjbfLEjevStjFUKHhU7VK0z95zjEIiuq5pyK0rvOp2vd9ec0qdbw0tJDvpnB+d9V2
QGaab9tqRh1u2V/aObEuHUy4C+dL+DSxurZ1jcO0i7tH9EPGHayBex0yMlPDHHvIqJzBmpEaG5rW
Jh6X6tLSqlmT3HKW2hLO2aQzMOUf1MlFHlIvj5WlwWMh6bKvm0fD6Ny7CUEUPKx8XXkLimP0kjt6
rSelrPCcdEW8c3s44MPi7vrFO3VqTatgVGNOee6DpfXpTrE71Y+60ISfiyAVm2JYmSjQncq90y2R
m4YWbzMhLdtS//jpzJ66wU2drrCAFf5IUt01y7ULFQdS7IYMuJSLkphYG3JlmL5vVJLE15PrIL7T
lHQb62lxVeN+j+QU+V7MvDxYKHZbWkgsUjQmJzTdLZGdFM2tyA02Wq3pOxDtnAq+MLhi/JdR0VMi
jM/td0urqHwtM1KuZfiqOka7WyJEKDgjGfv1GByrApLCkDBvaBYI95l+RbcJJsgwLmNOcdTEYeoi
zFnVTLuusB69DZRcYzPNFFziWUtprRdoAR3UFnOsPuMzLx+yaIr90eaRYJoYqy8u/NBwZTjM+1CY
2nd5P9PgqQLl5T+fWYAH/vvPytFBw2muqZk2aDlu/42pEWkkoc+Do+zopk6+MBFeMicIfBTdOoAp
8+fAJPqxqJJgPWtttqkck+TZSHsfCieEnkDhTkngSpRkR11bRY8OvcdlLY+8Z8tz430DsmA7OKO2
Nwz7tQOWNwlkoFVa7aWbFaR79UBkapR193ClSWxzSyZ41ylKo6to9z0wIMVboenOJi5Q/QY0511V
T3buAH0n7wYeF1JOmUAYchUyiF0oET8MFmilEav02TJz2ualptEZLr/RNqdS7ZbnPooq1P0cj7Gl
Ofd61hF6ZcftNhpBgM8a1u187l7zUXeuYxpvDNxmwqe3zaNjrvTtD2duD7GH+lZTrrr+nfLFsFdK
uuVlsl0YRNw7jHC5kozjHngI+hM7WY+ckDfjwF8JdduiLxUse8MOr11BGKLCFIzW3HyAe0F6nvDB
W87JgGMLtKFa9jkVm1Vmj94XbLTndIZQpZgPxYLmioG3cYwsDztg59R77POkQYWesTGxYa+WujAu
acHQHGHSHTpMX1MqBhsYvZoMZcyINelkFyG51TD7ObqFEgJxNXoX6znBeUPly83XQ4AWM0nLZe+5
aX0fowdZwFZszBAzHirJJEzyH16KMMBLdBLMAv0EZG35ZOP9f8zPf8H8AHOGrPO/U34gipfNt5/l
73yfz8f8wvsA/P2HatKkJQrH1gwIOn/jfTTV+4eKWs+BIQEUEIXl33gfU/uHqhk2DWFD9VSXkf8N
72P/A0ChDukb5BegXdX7v+B9eBn/eiZSXQeCKt0Bx9UBeP/bmUjNo0oNlEU5ZU2Uk0Ao1KYtKk3r
77XPfRUsedFzoXg7ynV5r3+7bQo6fLIzQsjfbhfPJzflghl4fdTdcNyGo3ft0t5cKFJkD9HgdNtC
dCfTNmJISZeHM1qIQFDujEXSqVzQMuDmzzs1RQLsSu6W98IA9utet32f97xty7XbYlJy9Bc99eIe
U8Bt/x9/dTQp3v928//0fJ+vrFUc5J7eRKdHvGb5PIXWvkJM8jZK1h0qB5gxpPCGyC0c9apppypm
TpHuJvfKhWO3/7KdllZD2A0PWiKQ9ooVHuSj5a5s0KAoP8v12x3lplzc7vl5d/Fnf/sD/9PNf+wL
i9LdtikIQYzhva1Wh9szyTWK8GccDASKivbzZJCDyjSAVblI/l6Tmzry0IWMNSTmcrsnw2O10Cj4
/Cpv3+IfX+rnZym/fzfUl/WMR2TV2RXinsZE6DaLQy0xXUpckxNvhDuZnF5xKJc5zd1Gg/sm7yj3
ybXPx8lDWie8eKth+ZbHKcx2HixvzjXtVBtRupNbRHW6eIZpgP72WLmqjyYIK2ckyYMX8/njEK9I
bn4+qdikecQoCt8NzQDGTlwcb5rUWFiWetK8hO9gDsHB0Q1A/p5KM4IQfctNakZk1yvwnaWg1imz
qKEiira2m6FlhHUIwpBaT8f8FSEhLXu56Fs09SrfPnrbPt47Lvp+caMMppZrahrs9KJRMYfDDAoq
YogTGbp92zaakrmmXXzVp6Y6yoVt8X7lmkwQJ+D91yb54a/LXFFoFPdww8THLgiC0RI/pkBRWbpx
NNDDdPYykHoQjZAQ1zXd6NuqET9MFrb4dp7qNa50bpXeilyuulrO6IjIloOVX21hMakt9SzfDpl2
/Am56qKiyVZZzpW49IKEzCxHzy+KE/pOktj7xBRj4tvLdzSmHbA3EFWIY7cSH0eHS+IzvVnuY7rz
a5O0SYitwhIj5OSdU4ms6oVEppXMWM8RuiBkbh/kp5AIFbxck39N7ZV5P5lESYtMxFk0rZIFoX0k
uLjT6NAPkvniYSyixnHLpsI+bNG+pMLtguxClgXofE5a2hGfr0tbUAYjpsDWSmQC/UlelPxO8OKK
erL+KXuXX9jtuxI+CGQdsEA4yadZ/qVi/L/93JTK/TkpYf0E2M1a/EA5ATyHUBxytGq+eBO00tFc
aFTjQIIJhctF3CbXTE3f6ACtYQqrzVERKYhyzZsq9IBKTagjSAMhMe9/up0IUJQmHiNVaP01ogso
t4sledLctMKqY1a4StFAg5NnVSaHyzVX2Hi9JryTunapcE+7cOKDEfGOUpAeNohL7VFU0rzwDQZF
e5RWFbl223QZZm3I/fxL7up72B8QVDdR2XNISBePm+XB1giXMySjX+nnUQjHJbaBCKTua2VmnO//
frNuYfa82b+3JzVGDjgp1fr2Dj/fpkyslA6mqtP0g5rf3fLR5bu85aNXJjJ1cxi2k9sgSMlIb1aR
r/jyncu36ygAhVCNiKXcUTJZRf6h72U+eo/QCHp0km5+O17lAVOm+L7pSaQrA3wYD5a/YLHwegUv
qqHtbrtMM7+vcSlv9UbhDCwiSG+LkGRwgGsI7eS3Urr1uK2RX0nnwigiN6XlSW4mUvMktxFWYxlc
BnJW5IBAenzkgk6P4O/VwzaL29i3B3A76G2qtSOOeXsKxmPuUIZKQEz7QDumo9wXFPM7wJhkq/dW
cpILO0sXaKKqth6FcsdYMDUiXm+OUhso1xw35CAt0mY6NM6TNs7UpgrXBgKOqazKId2tuO61RymQ
B/kfonLBwBOqGtdvadeSB/jntlkjxSAohJ83nES7avipya9f+g3kYplddpJ2QcOUdCM/XBxN4FCI
WJVusU5R82xVopjoypgrHh+fPLjl2m2za2xtU6pjv6HIgk6bpCC5CEPt1RriAWsoP3bm9b8WToxX
7bZPbtLW9Kjci1vkHeXNt025zwDSu9Nn+yS3TK7QVADEU3+uyr2/Pc/nqkuGud1x3rPnQUFEWqNZ
zUUFlzODDooYHuFDqdvDuu8d8DlaaqwH5uZ+aXkq7POcuAf6isIrwKlBjIlarRAKYLHzc1Xezknl
EuTMU9WssVeFuJ6MFmHMTajwKuWq3CkXlbhZrimMmrloCEvZ7TFyc3gwehFlIZ5E3iT3yk08ajwn
XnWMba1dMTQR27F4ktszRQG6Pz220HExQCEbR9xcyvGMXI3kIFfsxLtYHOUmWh6+hNu2vONt8/Pm
XI6b5T3lgzL5i7k9p7z/bfPz5j/+WnJ7jOUl5a7rq89XIB/326v8vOPnczg1dsIwcHUf1zlKsElc
9FqK1qDU2A50E/Z70CHEEfvkov97TW4uLlcneWe5dnus3OzBFx2hQcoNMwQT9bmqWjakEXlnxRSX
W7n6uff2PLc/xRVR9cMMrZ68Vf6925+Xa7c7//aMt+f64yX+8ZDb/aaYMwU1GF2INDXxs5WL5e+1
PzaNOUfLMo0WSArurIsLWi1GG7eFaUH9Daz5p9yl9jGXd7wsv9/lj015x/91Hxpv4JB9qq7k/Qw5
Xrj9Ofm4z7/yP97eD1Cya7s2f73iv9+ofO3yXbTyJCVXP9+VuI+8uTESTl+3t3q7D8VD6zCQnV2N
xn5EbSQ/QbmQH96odHzljoZvTEntp6qiCgYjf1hjjGOQlw/DOQpzwEhilCZFsI4c8snt2+JzJ63x
QMTACxKoGBfebjfEqO7zKeWTyG158+dOuQ3Qcdpo0EtGwReMsKrADlMVJrJw0roMZ4yqWN2mbrDu
uNgmSGxpDKQWleP4pqFQT5aXvQmhwZM2tWtnrtv9IKwNREOBxBYDaFMM23o5llzkSDuKeP94/GIq
ZWqJGNXDI7eo5lGuRXVufa7hBnV2TPX3txRsT46qEqJYfM/QG59Kfozr56TpnP8piHHFmYTJNCpw
x6xw09RollnInbbSKv6gt2AGHO1RF57jDFaLir3APapTN++keHISCsreLKtDTGJkE1bdMRGzFrmW
D+0hSRgzNGqhHjuxIG0HKUNjoD8sre+mEDdJfdRtIfdBMCQHQDNmPuuWmvFS430WUku9XSI/Uyjp
aXXytjTkiebycuyKy7FctIs1HMryVeUUzHcsRpKWcIbLD0auyYW8IavCwe+GAB+DiBr/XOhZBKfQ
3Qby3NjJM/Miyg+jOD8nclXuVYv4fjaRks0iGdCzNY+5Rsz7DRsMsn/cWWqw5cPkLXJNICsMvoyy
6brfFvm/bspb5b4Y5i2+XYqWRVEPx0C4xO3ELPh+MVfIfbcb5NokPipvQieXihmI/H7l2m0xiGNA
fudyn9zsNFH0uW1/ri39Q4R0dZt+zhbEE8ob5IPl40QefWeb2nYRV0spcGNsWCAg/ecmTQsukZGc
7LXi6ltr4sJ7u2sUg0QJ1BnHx+1OmQFOSeQ+DExVvYVUk/0098PRBUZ0JCQPtXWpVcx6qSvDDxoi
n4y4Etxu1d/JRV+PvkOfdg9RB6lUqDHokIs+pw6FlFNQJvrq8wReDzMXl9s5LNfUaVMNQHzpS8zH
DFcIKUu/JIaaEBveNvvFpBB825Zr8j5SkCg3kWxle1mC/P/F2v9SrKXrL8IP/vdq7SGDxY6Z8vdq
7a8H/SrXus4/TJzptHgox+rUSn+h2D3tH6RNWTa7EWMgw/itVquLm9hvIprnFZjkM/wTxU6t1nYo
sP4zVF3/v9RqLfju/1qsRdWg04S3VNUz6V45noiC+K1tFNsAnTOtjY5m/9LS+znMAWqxuV0S/20m
UscfclNHhwB0pnYa1BMqmk23Vt2tmcY/Qeb+tdSdsreipvaVOW42YUDhMfauczvkhC618Lno7wyK
d5wrM79zdQhbedzjeQhPlZZYX2gkudqP0Bidp6m27hYFJ+NkOcvjyFlyVeYQWWGwBlerF2whPdrl
dYaDtobw1wAT22dLh0m7zbRV9jbCazmM8I2qQb+bslTdMIbfaWPy6s2evgZzh9MsA6/mWCaBHmr2
TRHlMC2Kwx3YPeuuTbIvLsLgE6A9pyjwYoT7EdXRprDn8I0oWKWvuVYWRXPlMgcV3oB+6CyHPMCd
44yMBRMD10MofrRZr991amvQFXKD+wo3wYJ+Bm/6UOzCGCmZlzSvFHO4Bk4W00EjUndGZc6r3jLi
QxRbm8VJNuQ/1vdy0dno8WsQh3gqeQ18Gpk+bmfILPsU67BPu8fY5Li/di5qT4zEyqMJr/je4u/B
Kl12ljaeKhF9hRcbtMASgI6EbeqARF2ZXiF0M7S1KpW2GVpb3IbzRzNCpfaMcZO1ypbzYLmzsR+Y
XKD9TKfcCsqf3uiAvnVUfAK5Or8eRJs1MXcIysjoSkj7XtZtEIcIb0xng7n8GcYQU6EJ9E0xIjFu
kmwb2YW3MsYS9BvEXlz5TWG8LGrbb6jHYSSzqKaVxM3XoAj5BpVVbiU5YD80VFnEcC2sTpPivKmB
dkrH1nxQRngGkYlOcYARe7V1TJmF474HVjRuC0DlOrjKU+xR0a1xK3NEUhs1vHHybbuCqzMrdOaY
EHeGLRKQjHU3xbjm+y6/wzWMZFUseGvWHGVPQ5zdpVW7ytqmFITUS6gXX4OgXZdg/n1Lr/FfuAQc
jUG1h+EX713ELxsjEqxxhKnXcoAA5rSqC9uhw2JLEzRN6zPT+0fHxp8SLd0FifWKZlBMyraxbUNG
OCgLp1WnjM+1M4f3eZ0flBS+aWaU5FlBkrGL5C6v7PYRygdmMg8oDWx1A9zZUGvJh+1G5yLQvptR
aZF1piWQl4bhUjfaFREqGCvUw/hyQPV0aiWU8YgwVFgWo+0RyxA/QANMNlMPrHHotB9uDplC4dKn
plZwLuGSKeSWrB2ln5G3Egu6mHdLeIK8QiCv5o9BNhwq1NZ+LCKBF8xHvkmCdzojWnWpfa1A97t+
bZXbOaRbSR9p9IYjHdfNsug/rCZ9JrpC2XpqwaMb6A4UhF+TwSW3swxSP4I74iYRZNh6eS3BoJHK
EzbruSqv6phsvYJrLB55zy9TZaXRZwZd5ji7MAfcoaNeHvGDAXygmY+8ke89VcADLC38i/FlKAsF
U1IFx7TlLdoxZCJ9RNJhUCzScEUZCMYzbEo5nk+r1jLM1tiYbGWycZnW7T36hnsjf8Bmf6RTxrHN
CGskXQsGsAHS0P3eRF9p9E/bDxtUgj/qPwslF9P1lXntYKRnUzUCKqzfZhcfWuZSm8toHm9jU6vI
No8mZgK4xSO47lYRLVe1yP6qw/GphjKcYubDBYSTaAlA0wC0ZtxwSusmOfRG9D2bTJxOZvq9wb4Q
VtOAuZisqiKK12pa/ugyCFJVE0CGpq7cc9Zckwxgr4bahA0aFzAK6ZsXeXINS1j9SaSZTOSfcAv+
NQwGjzJnBOiaSAdFU1Esy04Z62vmPUcudLLIWl49XLerKkOj0Oj7muNtbvt7u2pf4gxz/xRf0b10
fmgr4d5WqGFUC3A5Il3f84BowAqdKp1RJG5DRsCfjcrE1QM/piCPspRpUrSo6wJUNwrAPMQJ01Q/
i49oDK9ZlE1HHS6P3Vn8kCfjlOTuWXemQ5TjPjVn7GyRpa/dbMghktJTd7DbrLAfv+pB9p6RxkCn
c/5ZxeqhGkGRoCTe1oPxFgLcXHV1/Dqp2n0U9dZOe0MvlDKPC3UMh3Pk57HawR2lw2fZ7WtcJqeg
D0Yfwn2yqtUK+Ee7PJGe/Rd4tjpoUZ4GARId4r4UXfEj/a9ywXfQjR6ili4pL14bOsTHw7saCQso
XSJH7eSudBCi8Fv3tlNU4iWIxovq3buo3aAZx8NFmQugVc3PBfM0fMyk2XT8LcSHG5Q5ENdj91sc
x2e6goDSArSJnFtelKZ90keurEHSfTAfPTExVe4NR8FGF15CJo8IXDcVClpsUVZwipRlPxZNuNZ1
N9ji9sbq0XEbv48qzYdDOvMi47/i1vpm9u60imLzpdY70Gb4TXJv0A+AWxvfe0tU85F0DBP5h8Po
Yi4puMdPnHoAXITr1hZEa64bXTadCm95mZ1SZ/Awb1o0oR4WM4rXX/DEbwi++3C5Am1xLm1GrD5Y
avxYn7+iDVVoiszNWtHBpNsLcz1De2cYgQo6ecXJzHfWcFUraieFF6l/xRJW3fPyqpVqzGvP4cLh
WORsGOp0iDXSXZiZMMnr5xeTH8Z6rH3UXj/5qS4HJcIWSsgUdhzGXrnOUKZmut2MxJq0JWUV5UT5
DFLzUHygWT149QxUMx4sOMnqG8kHjyrcVSbF5o96egiAba8Xm04GmA1zFTOKCluiRXqHdNHFdu6q
HqCi1ZAteUEYpK6AsgVcNzh1JdoHETunCWPnqgfFpEU4m2AXmz2e6zr/rqOL6yzjTFDvd72z3sP2
yzQEJz3WdhCdNpbJIdu7zwGm+8h6GTLIzL1HX8x2dkWX+hzoWwGNWNL87DRMdsfm2zLrKwxfsOnN
R60Oz7pb/tRr+9DWGL467ehCLwaJ/arNrrGxOcTUWhEw5T1H47ZSya4ZVIP2EOP0U1y434v+ry5q
+x32f0EzbLBJZeWPKTjO6Q9yTSHYugTwhc4buXnnNrR+2vg4YAs5H3F2X42DAmcCeGWZTFg/LO9r
AhJmbah8YkCWKK6Tt2spJAC5xXXOOsdXAuc9JjSoMGyCCPvujNFc37ip5/p8SmRoePoFz4nfMvTj
gAXi9B3T83axlwenCb+HQ/diJwogPcaVam0ci5+mEV6RMnWruM1BaMeXyY3pXoEACAFhgJE0feRO
h5IzeEnZR1GibZy/KVV6XZb+Li+CjUL6/IBvlSTwgPrGRBCY1WZPTmJBRg7VF3y3GMZzTi1Trj73
c3MgtuWQjsnkd9Mr5jByJbwk2LsT7Fvk8fsp0sGP2ITOxp2307wE8T/gZ79OEU7FzAQgGdmMbwEB
0ibCxBppr1kD5DEYtE3tmT+mdNh1pv5ORtw5CZXvTuQ+WtqCqUuDNjJC9w4XxKcGKUUVGQVt6e6X
9EmHdrYybOtZa4rKHxMC0ob2rLeJhpuSr3+wGyL1gASlnOhw8sxbbAYr2+A6mFcJ2XEqod5w93Yc
MvEqKMRFRgV21ys2BZtadAXlquX23tqcKCIm4mYXW/WvW+R2XNfR2u0zsgjEA+VC3gDKJlL9287b
Lbd9jg6GQJvjvXzEbf9vf17ulC/sj/vggT6R7lPsUOx3oGnEX+cKCyBDrnLeh5p1e8oaIpZrjBGD
9eBolbBbHTqb8onlQvNold425Rr42t/3ocRFfKvCVgC+Dyz2Wy7/hryX+a93/dxnHlXGqUyTEcm0
JhK2XiyWHCQJI8ZobUHyo/4idsr7yIVFv/Q42Y2gmT6XMMz8Px5/2xxS+o9InCO/zgR14HaLVsJ7
rPmESlHnmUQJKKonRslFDANb7HOGKfXHrDP8dCLYtqVb/ruIBBAtLW1Rmu2V8Fp0ZBH1u3qM7pRz
a95ztVqsM/MJhNPuJrF9BqXBhiv1EcrU9HV8MJ4Q4F5KXAT+cGLkQjDDSw4x3q9el1dGpDrxXz+K
FVNHzhZrxOrP1BRXZv7k3kFGSuyjwyzIB+zykVy8+yBZLa/9eaqch+zZvRognX8Yia+X22a+I6SC
GB1gf6uhWlfjtv/g98tchbRgvfTz96bz41OJg9TZx99GTjz5Rs139g68GY1pVrsf+AKxtSFBxMFY
Du9T4CvLCiZ4vza+t+eAWBG/3RmvnEpWxbjN+hXMm1XwpXpOT8PABHk95mtAnDqBVU8ECPdc0s7Z
zu222rNpHiNth1NoTbCoO9yTjnLNLu514WwBLIGmz1aFZBEymY0u+bF8DLtt+QjhtMnuWFqgWwB6
LdFB198WiEIqvM95NSlnlppDPMGq/cDPASd0C1UoHKYD8x77GO/yXaauWmXv+TZT1tHnklwICP1K
RcKfKnsUp0ytjzrmr5Srum8+A642n6fHRH1Rvl3bEsbpetlbrW+csqf8nRN0do1X2h4X51PxVD9A
hsIbEyC5QFe/d1Y6g9yVs8q/eds3x7vMSGBDP5iVlRIcSVMT0fHUoYk0i+jabSOGoAD3HFIz8jWJ
pqtiT6j3m3mpNj+YmIZ33rkb1/Nb4frKO+XQu1BfWQ+vk69fqJffdQQ+HAk1YO5irJkerrLAx6u/
avbu+pr62AMMupNiWSZruGHX4Kd7GFbuutubX4NnFx/namdf4zP+lp/Fd/4fOdaaV/uQfY9ftHoX
/FT6bfdqJmsO1eAabnCfEW4vPgBj77UcV5GvB0ctX9nrD/VavMImhEhLoOcKaO9mWpVMRtfxe/D1
h/fiXt0rSQZW6udowg9BePTKNRQn3bpSRAJo42yjap2tdibYPHDOm/Kl/kjfYV9sVZgb6/fy/hI+
vpHPoa2bzD852kq7OCXR3fXawoAH9QaKDljrlQvMyp98mnY77XFGXvcS3Fn3H8bjYzwcFP+jqzbN
94pQ63KdXGIixenv+P3LM30Qa62dgNUwpeWH9zBFu+xrI+KG6P9CTqb153ubFOZdrXyED8Vl3nR3
1QXH/LJPX0i4QNfPGWe3wMrmkyrP2Xo6KfH2UL50FJPetWX9z70UNLbhMReBGdRSHvuSX8C2xugO
Z3QVHpdlXb/wvMml3tUfeb3iWPa7fWyBcltPfvWFDKDZ170v5o46C7Uef/nBwfbjnNxN22Y9bHVr
Fd/35+bSPXUGp5D54p4n4OTxl3g/HWo/2n6Yh2YP7DMDf9+tnc3nkfKR+jvPz5ij0r5fN68/0J/t
Fd99pubD9Rv7ZJvwUrBDduvZXKdn5T5Yw5HEGU7VTvyc+TI5yk4oi8Oj+DDbjwOs+dX4km5SeDzF
pSrOiHgcahzHMD+RefIDYOHkp4floQLMvu9R5dn7CUvCfXQNV1Qk/fIMiOmdIgkQj9d4Q/rrNn2P
N+mxpjqElnGFsH4L7GtV7ioXd88D6dIr5zuBb+lGPS+HKDqRmrpt9HV+/15WV/2h/4vsaD6VBtSc
v9R72FOgLRuPT630/Ppbex8/Cos8v9712LzrP1Ms6doXRrqUsuphE++oTy5rIHc+P2QQf9Nyp2BG
Nr8NP612XXRnEnjNae2t3pc1IT/uX7F6AUH3HZS27evmWrm36m36gnvwte7XbsyeAZxW8f+4Oq/e
xtUmSP8iAszhllFUsGzL+YZwGuac+ev3oQ92P2CBOXPGM7YkvrG7uroq3AwbJAoNkGsCuOmwJ8rf
OugEdOwc5Wv+rbRwQ4xt9jjCUi+12wuLpQ4YFS8+wiRZn5O38QFDVuPK6Gyn1qkdtPe6L/wyNpvc
CJFxxfTRlOP1WenJelan9/qCaspz72Rv+KZXWrDZZOP4enk1BIgFtYwzeyTFGeVROWBH8IzGKmwL
zCdkT3jEjmiW/ASG4U4DdJB2qr2FqZ9/M5fwar8xbsoXlyVXYOssJ1rkOBzmOKw/cNzMNb5kDGg/
eaDVqfCXL5qLycOXxgX+4YB29rkHqqk/YYvYy0GyNfFHcUmWNrih/nRAL6B0GgQNxxdcM6N92lNC
vEx+BLgsnj4wLqs/44fihpz69ZGPKP52Nx54f+gLR88ShWlyYL+FmWlHIebksbvdDQeUlP7+i+dw
+4pt6RR7fv+8iDhl2BBBvfzOxVgkeqju6+f6Ga5IgoX9bDMSFcovOMDk3qIHxbc44izyu6lXjWA3
yHw+Qb4FaO8SgPeoa65cSVPuZEIg90xD+cvNwDHyOtIaKFDk5fM4zZV1zvUWHVtb9EQvPrCssh/z
n977mkyqyR3ls4R69kqL/wDXzXGf1cUuH6SvyqeSmnvSl/xbHg2O88L6NkoHjc8IfK6Y7ew2WFTN
rukxVLmIfH8ncPW0zNhHGoPcEvEbJ6JF3LijsDzAx40etjD91UbEQ2hIro27xijoN3pJnqyBwzLY
7vInEu+v4VV8ZqP+Ji6av3hRntqPzG0dDk/ODOySken6Mk7zZuex7cen8VM/NiHb4C3+RF78hC7u
CUty2oZt9At9rlh02+7bnnzcLu7lz/iEZNICAuJEaJvtB5O7/7cYfkeh9uV+sE1kY+Ec2J013TE5
/bMpBQyhs3r7JCpcGShTuk/7Mm2DCdTIbk6mgvS4x+mICpxGK10IOZYQjbMOjXy/D8zMZeeb981J
4C1JGgT8pCbCoa3+oFWRgIffdwfR8l6dsHTl/hKwki1cPTpPgyND+aWPa7wZJk3DtwToN0UBTxRR
lfFEPQs19ZSlPn5ojuH8BhC/hMPJFQPNJva8UUxdO78uvQH/C39jyhU/7uzxo7smfmbdNwfDCyIf
NMuN/MHWHVb5o+KmmEx788NyjeZr3H4VhlN+t8ITfZLO8qOQTWLuexEwv0Hwd/eXhyAQ30vwcba2
9ISXbKvvdIe1TF8p6lC9vSByKhwG47MwWRxj2LgDUuDR9gQ1xhNDlIS4roCpFuMGxKlFZ/ijqpcL
KM5+y08dNvC6jQaF3E701stg35foYE0fqguSkLBSOHakQ+FXVwwI1YPyxdnGfUIgLWEwydHG9h+Z
ufKhQlPR8glX2md8a1t6m+KQQJWNd+XkSew5OY6/rdM+4/siOU3DweESghJQNxOHx2OvutojPTbg
8ZV2XBUiSO97O+EPjIaSCfEUEWMtmHonB0qWnxW2NteVp7PH3KF6QEeNdt/b1hwaX/1Vf1Gb6B39
dw4UkzDivUGbxDZecw8JNbgjUKQ92UTwwgH0B12xy0dJYwnTSIeZjtsN9L4HeQcCbUM7XmJXR4Np
w1TER1aYgkqGsIWj38Zd5c+W55NGLQIkCEnPKpTZrfJyXNQrkMpWXLrUFx6j7C5eHIoVH8YbOuCm
erdMPsM3/QiS+994cPYVXCm5p/KZA+6Epg4Z7eIqkHic+ixsboQuwI/iHELAofzXTI6yz6XH9h/z
lxzJNZ/9DFuawhN375M608t+1qATOvplPYoegj/Ndq7z++UERzLZZ2xoj2VxSsRf1LozFFUq92Pn
h0gePZyT7EUBiuU5lhTO9obD0XjX3a/PNU1M6J/XjzjRtXkw5i6givjcpwcBEiWfQCdICxU0DPvb
KrxEyzu9HHW8Hy5FZpcfg2gTEb7u3vOE4FD2e0d+3K4Lvua+sWvyeAQYaxCPVwLU7VQG6JkU2hWg
0TiO3AIiIUbmliR1l2gfPZZS/VzchPyJos6RFhRzDrWvnptgvi/8FRsYmkpIwkaXxEw6TM2hKx9o
X6UzVImeisyvOA1qp0JEYA9fFE4zGUU3ZDbrr87CZqc4Qe0vlPtRuhLOcD8ifcZhN/+av/Pi9kCy
nZutvmUErerjgUU8/JTElLYEHz3DNnJEGMUMzZUibYxNA1riijOjdNvh83HMu4NRntrYLbE9Gv+R
J2Cea97AQvAOAGpEt4IanaI5swb47VaZKzZBkfuR5a3CucJxT/Uwaani4Lovv4N1RUm2sgLKMTkq
Q99N8piFlXFADlI6NtkZ4a09COMewQoAu7SHuPXpnQeORoGzmc85JLOo36U4Hss8dkcSEqF1dHFy
iBH5lRUPA8XMZyZg+yIahJqjH/Oce7nN7zF5XEe3QPJKoFxySjgH1U/TuO9EmL9HrmxJdhr1a/5A
ksT6amhBJJf55VbCy+FXxvKs9hDhFe8RwqP4dUbdgdMrZqqOIN/rL4eNOLogwbPic01TOhaLQE0P
MEUKpFX8oUSZ8aA3dvXaSV6Z/CDiS+yOvjsKvWG6PPGhOXMK01aaYwwWwlW0a71R6ygeFmyMn7ge
uJ/s4cq+MY8KJWz/Sn8f8WsLHu4Tdwy38gB+5dB0ehd/5p/D+aMJa/uj+VEOy+s3Ylj6O9oww0+j
coLbCHCS76ccTOuFSXiFHHNgib4AC9DNfU8ue0gv5UMGsRmMHWSW9O5TuCGQvdx0BukTCuwVAnr2
TdhlONhoucb5qfEbwS1yDlQz7L6mV85StCAeaBSgxA5i2AU9bdse1SSqyESp/F5dy0t+5IHs4aYd
dvAg6GZ/v3hB3b8ywee4IdPLj9W1ag7z4/Izdg4hDQIOdiweUt3WACNY1S3qGB8o2wuNhzGEJYN7
mN6yUV5wOV0ZUFAJvprtQaWl+ZxTz73Ho3y+7BfJcmNv8U5k7kH7zDFWP4wBGy7n87WxY3Jmnasb
m5cdWfjUysELONMXziAkgIEIDrTzUAQPpTNdW6yy9Tf1mp+S+98l+jAitzy2cJd9sKh/4rP0wHbn
XUqShvvBHfOfvLbL3/ShfDBOdWB4hHcYx+2fJ56u2bfobWcLk04SR4L8pjkgFDpeq+x9M469jLIh
uTdyGFhim9ldDYRAWLwXTMdn2vsd6zV7IyfHLJqW6IP8C8AkfKH8Vn7T0z8+yB6RDgdk5aPJzzxU
yz1La7iSqUqvhJe6M7wroqsCF/hXMWTG0Yi7gpXQLAPylPpViwa9szI4+O1A9v8GOEpxzxQ9wGoq
+kVE4oKWgOnTq8Exm37o733js2toz5ZxQ7oQNGnW068x+bEnPy9IrqIAr3i4BZnvdSC5ZmDUIWmG
mHtKfu30a1r+k2zrlTdHtMJiRXMdtzstJBs8cXKT2BOfBB8HakL4TTsPKEPb4+N8V2D/EUboHRDN
qsp9HR3Edx3sQ79Hk6r/ZQGFEYZdjuxA5OfIQjVwCyc3/+zOHf3rT1oSCN8RvlKKU0JcmLzYRySA
Io7qRCAvrRuf9cp/bb+1YD7PT8kpeu2eZy5Mkk4ae3FbNO3kwYkH59YZr7XoSrXzSYdNZwMn2qXv
1qs7EUK4CJXl6Cvjn2Tnn9G/6VZbCOiFEnpVlZ2ntzm30bJjJ9b6U2rhjAtqf26mt/mT+4y3+SgD
jVhoeH9t/pUDxQ/wJnI2VfjX9BRVnfyjuD3VjhKfkbQ1iRB1rusaPcvTAPCKE2+NJgrifvZAHAs6
0P+uvY2dqglP3YVULv4qpwCbdzs/lR4ZJnVRdwTDxDXpPcOIAWTmLr5b53DErFo+7dqG2xmqiIyL
kc/1XN2IBcoPBHGeDKphrFTcfPaEjiBsP6dtfOITfwc7fmmLLvzC7S8rffONL8onlO/SBel3Z+sv
SCdhtpbhOoqh7qE0npvIo++tBqt5BfNtDNgwWKAQ7Pen8sUcrkv3yKxfRArA4ymfeNSr1REJFF/4
xzNiopPFDaT5U2mcxfUNhK7Sj6Jxjipf2774BSJjQcHZ/3eH5H+paPSgPlvGw9Kf9D0O1dP7yVYO
TX14ynExSn4KGqeFE+8xgvgH0b/qyqr/Bhux1GA59FNoGl4XuRxoZ3L8HR9BcOsQ+dg5KW7k8kL9
oxGdTESyya4UO3oHpyOEr8A8iHjJlgAsaUGKnJCBHhK7fUZqFVb08Dq88r8dcTtor9ZjWz3WIM4R
yovvo3Ag8bpj3WNNnAeT5JC9vU4cP1tDqyK7K7uSaZjVpzhPNlcVRiv16C7FhROVtwG+JmtjMyec
6oS/qd8dMj9rXITirPmFF/siuUQ4HgrPeI3J1wF05RPqRyXZpr28CndcQzXS6/RecL2REIS8sxzT
5E4oJed3aY4Aqb8c9gH54BP1MwcphTCbu5IsmhsRdlgKhmF6fydgeeG4vZGrN7eSrEZHKvmL0Zpe
ibU41pL9uEr21cehR1wavY/PyTepC3ExWC4HZIrwhm8c5OxEYnH6LfCqfU/VGyFmBuhHTQhv7O2L
0215K6Vg4nt0ZMJOM0WnC/4K2Q1Qg611R9RehH18WVfQGFTmwuQVNdHlS6KI7SgN0Ewk+XkQktrD
c4YrEoiqO72KMzvtAUqFgc76E1LXae4J6bU3PeGOQYaCnoEV4spHDecyP6veekRjgrjaZ5MpX8MN
LtkZwKMFrSEANd+J7vF95I+g/6RChBQSmBUxgs4cvKBIihUN9wA0FuUgZdcR1pRd2v2/wvKJqHLd
AXJXj/PsaREYDGEJzAjEmSZQpd9Ze63IoZTn+JiFb8INTJQjI8ixg0dMheEGew6m+TcGzvmncim2
a0BFosbIA13vLGBEIabkpEj5kSQpel/ni/JaXXOPu+2dYROz14g4i/zbBKHJXeAuQfxabPM9/cjj
kKOBT1M+L1+8EseKRsKOLjhWtuO1gD31pJPUIj7noyWhfKnoEHDAfSS3+S6ljxvE8QV7cRKb6JLl
V0MLeLGiv3FqyYwMucVNOUy38oVKsrae8Y9/SViEfH8Tn9GwHb7y2LFuy4mNDFgNE+zOvLDAQZpM
Lp+6AVHESePA2VUSYuUeifqejsDdmD3LtGFm92sg5i9a94pmLqU2iqHkr/kT3wuw0xJc0AOn+cw7
szFpFJe8BUiItLqFi3WfEPG1Hj+HxAUB+gFzOzKJmWHqAl7KqsIYcFR7pTpjhpX1Xgv/Btgxa7TD
cOkRrH3RPyo0yeJDo4ZEzr1yKrVXgaN/l6GIXPxf1hhruABrpn3xpHvmwZFNag35BYoEq7Ki9usx
D4inDtdtIm3zEowPuQlYKjcCEwwfsIeHZMin57PyyvxBkVjP4OnMLoLVTbuPDc87KM+8IScZ44FR
eL888a8lBnBQymUPNJE/k3LVzyJiS9ITGmKOOh129yK2d/LTYD2EmN/8zo/zPnu6guOqPZCeV7Zy
Ylh3RxsOU8KdiRlxBQVDW0IiNMnoXeYAg16z13OM6Z67kBFnvFThwBhlomvSskl+ZfNhDBNKA2AP
eXHDLAJRfrA6eU19eeDei4RDLb7x1AVgY5u/APvzBR8fZB3rVHzX+Cf0AS+clNx8pNT4lWtUMzWX
FKXeVwlzxrOSDUb5HjkyqdzzjCo2AgKABpr67PhdbsnhAZj1YXJ4KtZWR8gcuXx6PiNTxKnAUoo0
TrgHob8VLiXKD6t0eKLvhN7g96lGsPefCmx/MVHDBEObfHASoMrR9PZFa3q69MZa4UsgV9yc9yjh
7515B2sI+QgqaTVMN5snY02SnjSK3bFQ8fgBjE3J/R0SWV51aUKGn7fn4q9u63ZkWPl5KuP7hMYO
P8SzZ5jdWT6Pw6JXsLg/sIn4F76F6ZiDJaE0vD82TysvDh+t6F2GjiHgMyLFzPNvWBLHyJsgBg8j
02ER7JPUQNt0K5ht9j6B5KDI/ezlGwQHz9GRZCMuuHuIkgBacB50scr54I2nG1UCgYzJ5315HH5t
/Y0X1IF5tDumB1w4J2tW1ZuhXdkVmhqy5UvlNGjhSFVAE22VIrDown9jEnmxfWOkGCwHaGaNLcW6
J+Okkv+YPhPLBuE9+EamnSfkMVWbJ5r0oH2I5QP2kO3m4WyBYzjfJG7QQIl+3Wnfyo5kIWHtYHy2
UNW1XOlJL9AFA2AETLix5nnzCNazAJXTW437bHAK0a2Ne55nZikRDx6M7cw08L3WtgMouGVAy2N4
GLWd+griTrjDWoXW+Tz/al0Ab5RR5lPsJjGTI5lHpmEDUjDszrgkMCaVZ34gEc8z7tN0i6OMzvU/
OVEZoFjKO1FzTwoC7mMmsNUpAlqned99Bmkfn4qPjZ8xqA83Pd7F44lFNtyPjxRI4w7VBpc2/uGJ
bgtQj4ZGjJawBZZOQIkNNTbLjytXST7FKuDTsY+1xCNyXEa/zzzRcppSwoE5fNwsl+PEGh+m4T2D
JtbXyFaiGXiB0ibKvqnbvXwZePnNX6ugxoKoDBDXgTGW0zG0O028Msd8zCl6Yu8Z/Y0vedydwdU4
cDiIyyPpYODciXAvxqc9Za59YOOTBUWHjvQUSjiLN/wbfhs3NfzpFZs1abbP6hL+N8KcpcJwgFPJ
+OTo0yHt2jmotpovSwjXjSdbBY8pYS8yPlqP+rZT7VUnp7tXX8DwGI1+8+r8IMkuqxBOgSG7suAx
YEiLJjicyftuomqtJB5cnQLCJwPLCcTXnebtiVTloXDMqPPzOZqEmyOpBBr74mBD9piA2T6Y3A/P
x7yyLCPqduqOT87FyfpqHyKeicSJxZgeGVjSPD4Sz78TggzIRU6iexFgPkrGe24KPzJVj135vG0n
3n5fBBNQpjMxn1jU5jBOAhWUk6zMpnIhV96C3SzimY09TvRpWa0TcHo6LXLrMlygx1R/YzNap+Qb
lmr5uK9XweGVJzNcdT+rPsgeWGQkuOTAKllbPT/leIktZ3GJvFZ4FeF4/m07U/VpC2akFUYAe0Qu
yAfuTEILpYcK5zassQolt6DHL1ny9gHHUYWKlOVoLwm5A2c59C4qjLCnsHqHEXCalAco/e0TOBtM
Dss8SQI2lmiTZw+YxgVsg33/qA7WX4Ls4g1W3KPcUY9n/oKpbttT15JUYGgP+diZ76IXRlSULzC7
0KRmttkBNWeIbFv9Qdfofzh05te+rpUH5hKgVaQgStmzTR3E8zlv8F7z2Vlj70O4BMnlBKqASaFz
0SvKuK2reeQclmWL058Uv70z4Pejj4/MOzXy6aCpQTm4eexxPNfqkWXIU0wx2m4e6vg6G7TD9M7R
P0h3Eb61krshhgCOsiKbxxuygFYKdhqMTDML6/lT+IaxwjGm/mLgaB0W87GsvZ4xJbyx3ozuoeld
OIj7ShpDmOVInOCBKV4swe0Znu2kxFgIhHF7mpLTih/T9DYNT3vVCygh8RKkvtihGBCw/4Cchn1d
sxfRxVE/gREsyjRB0x5YmEwFSxbGP5AUwnjrHTtQA+sjyDJstkgVP3MZmTXmiXsRbzZP/BNH+x5z
JGH/IHzxtZmEvFScPCEjrzUhs8ZNXonc9kchf0SKvFz3p+A7ccLZv9RdJMs7iJHJKYFsbdiLddgj
afa9APfzHUSEtzd6l53HK1Nx4t4uuE6dWmY1UvRf9wNkv7MLkLSQkwSC8pbSvOezbEbtgW0JOT3q
X1oOeky1cEvlpTZvSL0eyVU2H/tSeWDrDimHHU2vXpI9LjwQZAd2hdC7G6LhYiANR3pL7G1iwuDA
jCcF3cj5IKx49KA64DYCljocDHSx4eV+AMhhuIXqIdpFMhwOKQ4jNmtzX7yzZthSfDJOom3aJ5tv
YjFzGHFyMEUYOopFyKRx8pSQVnSH+5Fv47jsPyGEcEBx3wlayLePwUzeTLxcOCWctdKppSvH2Jhe
OhOeMbE5yvsOYQNvxrty9wGW8SVjSHDGbhEXctR7KjiaBWy/FxmYVn6qjGnMgTN+sTCE2VtysmW2
K/VFgEumfe3xHi9FCJIHHCHFhnSeCUE4y0GHJ1Y/dmfiGLJnwNMK5fMRTgAlGSIxnt745pC/Bxsl
WSdf3a9vmCfAnzCLCkfbaQZDD+svhGkBmMzl3IEwRUTknTMIEmKLi1VCJ1VxALdEDo8/ZY24pXVb
aYeFwdx7fPFro1o0adi8FxUH7J/j4djRm4yOHxGSPt9tZoH43i5nrqmATUo2uWUOk3NFBTJodPUh
bRblKI21crT2xlAxg0RVqWVIw9pHNtBGUaJIiRIBa0rEGUicEwrdAk0tqd5VntBh1ROJWPTGYxTT
syjL7KRZER00kykvWgBn6Elgt9DlV0yvBV/amJF+Vp9nfS6cGBsHGisWTq5BVbwpeWpVk0Rqty76
T4Vk0366Mv5E9Y7rSuF2TpBsHA0vI66JY7MKc0jT9jxYhZcb0m0xldr/n2ZLpOurH+Xm9e+vuhzF
TksRb38vXe5u2AvIzZ9kUiX/X4kkrBUZMiyT090yOf9/v/1nX/r39Z/cyig3Jh3EbNw/+Y0/bZX/
flP6QNNqrpJ5bQk3xMf/fUOmZ98mesPenyTH32/dX6fo/77++9PUs/xK3PT+hDlSQ4PF+PfH4k/n
BIHPLKgqLCN2DRwh71Z3wQ6N7ieDPZLC93cHtITJ2nem6y6e07U5siJ/f/z7y/9+cP/p/wRG/veX
TR6FU0cONvRgPR2qls7fO//99qf9gt4xH+fvj39/qTXtq0WrNH7edCvFpdiSV3LT/fmk/v32p1P1
//3d3z/8/Z2Mv7iS6WmgGPO5NArJr6a4herSNh7WHK6RxAInQPvSiXJvZ9h7uAP1DRmpU1ecNM2R
dVjm1nnMTN3TCqMOeqF5nkFmNshimrnD22jcztXyry/Ejswv+oq1HKfaCYGvyBq8udUojGxw2jIg
tMyYIBBMVXytBIgyirqR+u2NdHgoukWDzOdq9HQ24bO47kJP+TqaWBXM983AhTyJmjNWRQOneSUl
Ku66Ze8mNNXc7ScTPcbF/Cr7W6cBCGqdVD2JlELw9rHFtETbzmyzQJMbCiGAJGqnP6yyhMfsWgeK
CvG1ndGKxtDAWeEcBlqn17ZFgxYpAfhcvfpoc2ZeqnKl1dP42MOrbECtzLyILg1OibS1i8h9UYTr
WjdaRqqGJrmWpU2HvpjBoRrVs2ju88qFkY5Xv6+Gwe3GCsKecc5jqSMjb3+WUeCCjgmDdNC2uKGY
jjAX1XouIXoPDYeqAnZbGVmhQFVmK5reb82SQUW8eJ7ARy1R8dFax1lNIsMo6/SlFocQPn2q4xpX
Z+TPtWGkoYSnwVyDMpsAhDpid5SJxo+pZtBwo1dBXl8Ui9yhWog2RQvTw3zB5oSOtuWD/sARauYE
41+xEyV5a9dIILFMkO4aazUo6uzLAgHS8Iw/LIrA5VUQPCYVBZgRsErHFoMEiZQh3WY4bahtbsjK
XspWvsl71kUrBIodgG2QZErVgHlkXTEgYtdMghGIyfxej3xiQcghBQrmecQv6E7k7jLG5FgtWNOo
KWTPJsnfjYFoVNS+rAzTo3jkgis1Gk2xc36VsPkjASZAEuT1NCbT4rZYt52w6KBRQkTf18DEvpD2
8F6qIy+eq+JCO9hcz9O57yblUsnNwzaPMKQo9NKCsp0kQ3trZQUqwSQEzZii1jabbmsGhRzHD3N1
7RXdek13CBHv3lkxT4iah1laD+HYaHh8o0KsCd3FMLT5kLfDhx5rkj/PLVwVNq/TCsbDKOGoVaRr
6haoMe6LiDwnNSbQHOOnarbZ3lCw9TJV/WkFwrm4VPwBzQhYdLsbRYqvl1r2VTim4ilBZzycYdIi
nVDCVJpp3svGd6wdqAJtQ442P/fvqv5g5zQf5o7GPto+7pQpl49Kvh3R8yP6X6NP5DZp58gxbphw
El2fytbwJxWl1a5pz/TTDCf6Vk5FJP1T1p4GmgbgjEOUWgOEJPxmNU3KAiHDZ0ek86iU2qO4PQ46
zbN938nHCnIEbX6hORmw2OSVJKnJMNQo9P5Ih9ToiJH2I5Z1GZS1jvNkwU3Q9c9zV33MeFJi1y0F
m1Lc7SudTl2U5TShkM9Gsn6ZeZO6cpp4ZkLLG9Llcyv1wUL8rVoHQZGQPmloadZptcGldkPxeE5P
SO4A/0ypu0U0eyOpnuykRWggBh6GbqsZoTASb2lyLWINaRzLZuJiMaLVzccE4864DyVR2MJZqdYH
NUkOWaOdWCLlF5ZkF7OCvD7Uy7NUkseNtLnpM5W1uQc2TLp3tV8OqjkIpy2FpiHsDZLNgiWUYvbP
q1gsoSIq55apAXKE/R0nlrOOyq82k9/QcTWDCRAVSdJ6t1DfnWOEaq1U266aqrx2ltSDfGxp2KHD
DbQIENWhBJ1VNGHpDQbfQjctYS3p8AYTqsiCTyMsNpQKbTrITd5W+l8RSlTnIMXyHZOTCokJAhm9
qM9j2igPI7a+kWS1PodxHsrZsx7X4t0QNWckjJWTTD1Lz1P5aUCK6qBAxeo7QTrNxgdqVD8oS6SH
ck53iyMbinryXLsxLadhbX4I6YZaf1NfonZFNZumY7oHxM9ip0iIEfUss+nOYtOk51xKXip9Is+j
krEW0kXCnNhvzGlGycZIPKlsXlilOHYKzUUvB9LzaSZutrBtSHuBKmCs3dDu83BK0z1aSn9xNDhn
vaxApy0LZ2sIO+s5Hc4F2W6RU3ZpVcpAZi7ppzGanoZM7sOYDh0KDztEQu9w3OF9luatrxrlvx7z
yIDGfoxXqWxH8xz2SoqTjS6/DmU8e4mqLcE8NbpfGlPYaitXrSrrvjaTHhmd6pdi8SJNChyNfn1A
U5GimDJhwImCsVXjkJ7Iu6nBohDbcrSM6iT7syiPZ7kp7+d5e1/q4dqVPRhBviiHTZzOiCvGwYA2
JBj0fFNBDa+4jTF4dSDIWOyWQ2y42OZUQJ0rFBdBoTMah2d5mTD5k4QOMx4akhBj57Id5OKJ9p/r
vC5nlPDuhEy3MA7GxUMloG+btuVGhTsvZSAomVD9VFntFZnmEb+rn5FI7zOL/bFSJaBywwxTtN8O
ZQytQ0/Gs7BajxJtyDE2a5RMTKy9G1eo++zQTP0zWjAc7QKooqSTbG2x+Z1uRJu1iRVZq4NTdXKM
9SeQZl4Z2I7N3mr5+UJyKE1QTYYEpmk9gM2ZLXtGlDBWMmpY5tl0oetxyat/NO7bI2Px2WxviOmb
TpxGFdkNz6/T8bJtVnpZk6upYTfAabuqC2TWlWxAPq1bhi1pt5w7YRHhDf/EGoro2GQOL4nwOGvw
0XMLi/kom37SVY1uFpUlsU5H5ARM8xLH03fcG1EghIrWHFqE2mkEXIABtjpsS0L6XCpPSVeqDziL
f0vDhLAo4UZrAoJ35vaGXj8UfrqE0c5lG38YfY+29TZ4mjRRbpYQmhK2/E5aLquSJuexoYRqZoo/
SxYFQoMkhzR8qDUS3jxRnAVpK1oljfcutULM3t65cB51EzuReleUaIKZfYpPVqRhElKcFmkb6Dbf
MSaxvi1WWoeoU50Qd+IhZRp8NQB6xVIpD/YK/c9663XtWUvl7WoglXNBmABYH81FC4TATCYkLJfm
qkiDfs4tSq8LjTh5ktFJmm0RZ1P+ZdZRdu6iEXZQlge6rgG5LhoKD7NYH2bDTWSXHEk7SYvQ+8Yq
vSp6ft3GWUftvnuhbZ170oS9iXX5UZY5cpYVcG+trPtcZyoRioDVJCsYDSTUOcW5cXXpAcRsKDBC
SYe2RCagulRqn4GA40o+643mFXF/zKapfemhLfoN9XXUHR51vQO+UBumrCCgm0Sq9C2aV+etQ5E9
LerbkI2kwxoNd3R0hekoy6FqWfd9K6aHMev3OLECOTP66YnUtAl62rChA/NlaRaDV+Tax2pBd0vU
7jTTZAxoKX10ansta8WCAbUNzr559Hz1SB4ZXLwqdk4uIalQ+pW+rL46dBr92IQRAidTMXbuXIOD
7P7dNbGvp5Tib9lV1OzFuYQS0iWntD0YFpu0kWOOMYUFHlGuLeZRCqOpNB2lLul345isZjotFJNe
2ah/UsTCvKCa71a1XB/qdG9DgPBZSZp0woviThQn6SAjDnEgn1bmbY8KoK7nCLyj8gWdEUIYCfVR
yrv8YUytLEhGiuv53hZZ10YKf35VzmKUY64x4Y/ephG6/Euoz7QfmQbSoSZqCPTlTQn3VQ4mhQqV
Km0K4UlgKsVK6/cav5jaBN80r+gdq6W3+A1bgQErb4GS1m5E1lvAKe1ccefJYnS3GvneL0D5JNKK
Z1EEF9FVSbrH3a8GqQbzU+Ny85bepFNeQQtCNWIfGiD229FWHZKhPtHH+NuuRooSWZ2CnPQfo96E
m1D1QA7F7G+1hP8vzG3L6KtjB4xWxTysaMbYeDC5Pd6vrbiRGGqYRcymCI1shZshZKLm11X/Jgjp
ytU7WcQsWRd2K3R0sgggpxTW/7ANx43+l364E+QpvphidpVVTDBIdxXuzu+t61tH7U+TnoLYmNQa
R+GxrowwqkgUjJGqphhxfRcDVfTKuCMZcqtc+Z4xKoXXnIp2hqUAZYcN/tbwNkXLC7CDRvpkcspp
/aE2upYGCqs5R6MyU5Aowpzk/mg0HWcL6oU9lX6hEyNsW/OJnkimk5bmQNhwIx9mbc9CxQkhTwXi
ZEzNcCR0rgqYoZJC94k0l6FRDsq9Ok/hBDwyxVF6SVYBajv6dXesT47TDIfCTBM5O01MNlRd+EHd
ODuZUvqG0f3giAm7kdXChiaEpX1oqbAhrv0e2msvcYyueowNcqyafEP3Xiuzgjld9yHO+I5oacoW
bRqgv+1NSsXnJKNUuE2U5U1rjqD/U+qP1nWjQN1+JCneU8oSU6SEa9430P+TlupHkkykXWV+t6TK
TTDmKRCtFQNpc7PNrzmGfr0mDVQNAWtW3I0Kr8OCdFtftm2lhcwCAB7r8q7q++ctqQ5CEce3Qnvt
p+l7ySxItAmpZAPMgf912uBiDDuuF4/9UtIdAoNEqhf4CuZxMvNL0p0x/Pn4P+ydV2/cyrat/8rF
eedCFTMvzrkP6hyUZTm8ELJkM+diKP76+7G11ra2sQPO+waMRrdCt8xuFmfNOcY32hkkQ2EFJw/a
wFXguPgV0uGBvOPhPhPjD2vERuI7uEJIk3OuOmJvH50k/+KOz3VVOW+z/Vgm2X0xtc2hLwl0ytJp
GTozCeoC2q2ZfT1xQdoAwfs5NMGwVwGzPLg1A1f6OdhBUIJyLVE0wm95MWYmC9IdN4PGe2ag4dtI
EgtbAsv6NESZCP74VA/Ja1Llb7UXNXR1m7sWkPe5REs5cFUlwuQt6ITcuAsaJFHz80vvy+lG9MYm
IIiDzrmodo0VogMgiSUx72Q77L2sYE8zAt9nBV/1cjoPQ2QdzMii4I+vZ7Lu6SV4jC7Iw5iga6wm
rbEd9IAjEvdQEG6wthZj4tjSxNCqpiHeN+t4nCmmzPoWjy+ji4ZzN27sL2UQ/LAKo9qmffcdHiEC
pCSsd3p2b61c0pFOITgaVEUee7vax0pjG7gBe/Kd2CLrdLIhgQT4tnjXOX1sIrUIjVy55JQx44xN
FmysAkamSUgM6reEMaVSxU8nHCMU8nhQWwTMrDRhIF6MAjmRjGa90Tlz5IRhnGG7TGna76XEBRX6
W9011aG1K5ZXm61cOMSf+677Mg3zfJs7d0GB0zjrjXwH84PgkRmokmFQMRM/vwp4DiPv7lXWxiSc
dP179N1/QG//BvTm+xYxGv+c87b+kb+ML+2Pj5y399/5E/PmOYRyBJYlqa/EkrxBtNefpDe+RZwy
vPp3zNvCgCuBKsb/819W8IcPQMrxAst2PML4+KW/QG/+HzaXRUfwfKZvLXkd/++/X6f/G/2AB5Xr
iMvUb48/BmiSWfgb5y2AUyvJBhLSDxYS3W+pf1k6xClBss1+yCrqSqiwsxwaRuI+6OE4hE3pdOjS
sAbgKr5MEAZ3AzG1RFLC6JheiIIigoHdkShPU6PjvAGbVFGEITTwGjSB1BNb4WF0qTsVnYYyxulB
e67OBgrQylSnjqFLnlFxd5WxNaJvvsuITzkK9Ynr9qfEZ22k1cbGvmHWH7jEAHruzejo4pAwH0pI
FTtl5NHHWOWc2YdnpasfWVXMO7tz0q3Pf5HiJ9gMXOJt2mlVzX+Ljmbb59/Y6vrr0O5309Rwbdcu
8b2x96wtEW2yOCSzuSVzegAn1ZrC2yAvXjQYCExxS4aF4zxWaX4SUYs/p3cUk7MY4aBm3j7bbN+S
5rqVTkj8fHDlF9PB78UMC1KxFe6yO5oi39wwl49+0rMj888hgbnHYrkICf3UL6gkw0Mwq2Iu+6w1
FBcpUNcJKhN7O/EVDtoV1VOwouH4OI5mjS+D60YYeV/R0rb5tdVSH42qY7hvyx9zycU39eobmS8B
ukxDaDkw2S00K1WXfOurTRIZ5ialbISvR8iTZiyw4TJRBKreAjwFbKS2fIZ+Iophm1o7E4G46rGO
GMu5kvceAa96LkxKi5lCbu2A9oqZ1A1+9OYYNHTKsGBIEZv37WCyS+u7VRCQVDjSobxKMFhvb+PM
vGFCRJc+yn5COV3n3nGG5IINsyqu+wQ3j+0+kbYWMwJ1Gzoo+uTUybwN0uZNVo5z5VAirjNwbStQ
cHcxL0QJgqjYU9eqati9muZ9iU5RW+h+h/5ahpiu4ql8HBK1hLoJf9Uq4qjHGtdGVjIUp6MFIfDe
9ItzpYuzI7639BLqJjvSqi5pYqDlAozEBpRdZeCGB127NxhN5io7kBt2n+nsW0OxjPW8euyzYuP5
Zf6cDSEohZl47VVtxVgJwPetC48YdcH1NUnKVR3ekidyOxFBF3opJWLI/3xY7AMOcpCupzdGXMi2
GEzwrM2MIoJoW/oWeyvCKFHg8mzZCq0GFWFA4Bxnj4SYcKQF7jbevq9Jag+McToMyzy0WHazk1Xu
iDqoV7C2sXsJfUjS6MmVPg4CpbBtiuJn6j+QGHbqRr/ZkJZ5G9oG+XQITfvWw/TlP/ZtN94C8TgX
wt15c/3oGlo9kEm4DQbkYbKNny28ghOtLkbAYVGUB7J296E/+1C6VEOqHQW4ftTa6uhASUWSsf/U
x9de7tKXykKsyW0C6aXGnE1TbNUV6dkNM28TWXCm00KU/P1NsHa7xcXHUpO1Q3KogZc54CJvyPBV
x8AybjwWnS1TXOxECbuCKozSdSg/63GqUCcMD0XiGWsTyOvgpcVVr03/Sh270lpJr20Zv1eI0YyR
xqrb3NOXm86Mg/CVKObG7HejTWyV7aZMagQSFd4siV5sHvIHH/DNHrgXjgfdMWok/gw+0Ly1Y3Eb
DOzf8MuPDYL9MEHxHCPIyGP8KUvUeUp5kachmJs5Krc6lq/shoxilsfxESrXnnruSgCylcZVFMg7
D8rcOtDjzaDvTYvuSwnxzrJiF2XUgnkTr2lCo5ey6nk2y8ck6lEtmzYxHn3only79E7pNMgDkMvN
AMpvG9WEuuRT1Z9qcy62xMS9MlxuT1Rz7ckciXZQxvw2ME+JQwZLenpOJWIbV9KXGBx/Z0VK7elz
3ntTN+0CWYFoDNkmEkLmnkyToKGa+ZJXPLfLwm/KqYf1P+EzzgFwF0KoPTs/QgBzVO1hiqBCNdnZ
yfOVjFBcgLxb8sKdXe8zXRp81lEyTmbagiUCjhBTUWF1P01v6RaE5FCBZ0a5n3fOLhrMO6N0nFM5
IOjKjNJA3dTQTSImbUUSrlwZrpfuyxF7ONTAvdFW19akBbuewllzKNZjhHwxbgLAXqX1OehnVEK2
F5z00OD5C9zrik0mPh5SRuOWzmmiqP4uf0W7/CmXe838M/ZS73h5UKgRy7vXvv+VZZyhHe8VyeER
53JtHgfdoOd9v9tQG/vq2Qkqxhau9VQJy1wbjEi1dE0Sgkz4NvCe8XsTu24dXeLjj5d7pSmto21g
/1CpQ193Hn4WDukqlUblbaZfhpyvhm7OlK4n98iEFiG0fReVCJh1MF/ny6Q/Yvx8kPiJ+96jdWvM
16RqWv8pQH+UBHnqf1OASjBW/zIXbk/9mSQf688/f+WvWDjH/sMXrnRMy7a8X5xh6Yo/TFKspU31
dyky/1Z+muYfpkX2Lvhfz7Zd0ydT8s/yU/p/BIKMRmFaxPPyHfm/KT+ltSSL/wpwtwOfRDpgs67p
Ct+3bZ+/7yNmWLhBPqdOZD6KOiVyXec92+0KXU0pr7MkI6S5xBNVj+VJqt7+5M8ivjKZ2hyzog7w
tczPXYehOQ/LEQEe2SpitqejEkCJMk5uISisXEbQuyHouNwqWWxqpQ5jb+ENapzoYfSN8mxl3VNS
+1uhCKqylQETjtKXXs24Nlx0NwGXU88MUcnJyNiHA80PJlacXejs/QArZy6py/KgXsQ8JAokStTw
XUZvb5VhyY62m+/g6pdXwq3UGhJnts38/r6JlgaaUCbS9jwjFT31rxWd+rlzPzVlvDaD7rGpGIi5
Yb0BiOicosyBrRrtZ5ow+yAC/lN6DMis6iTBNW/5LLUrQVgSdaqXYU4cBLDb0b5lxvMK6hfFARej
Nq17nAsjKinD/a4c/Zm8oPZmjLx7027r20G1aGs11IAmK+61o/KD33nU9GmAeQfV4AOl0dqm8v/c
+eHPpu4H+qZBsZ0sKArCzumsYBBvCrnOxqzbm0GvSXXtgBbiOUqHsb9x7Oi6mMLhkHrNWuaufayq
6WdVjdnt2BtfjERAYTLnh8KZoHxlXUT3o90qD+sgG/v6emgj6M91jviiFD9H/o+nJOZqpgL3pqVk
RqeQougSXG2aeX5qCEBBaBaXu7rymrsigor4Ydf358bq40Zq2cb9/kEmuNjj5ACZ7cslfPHjB7mY
bUL7ws59LBs2GyLs9w75LZt4olsaOkN4cCQqS16XIVr6TTiI8mrCAP3cTskWNrvbAVkBkxzpYZeq
dmM2yHuvBLnfzYN1x1TGDaInWdXAK7QfHb16uE8yAd8wTjVFUr816X3saCzfkIpdH2oiUgND0V1G
o0/zxtv57UxnqoE6ZRlY8odglJxlG2F03U1VdDvafBN00B60rcoxj2Yv3jB3nzsuOcHsPZN+QeJ3
LTfDPH4DcR3ReOKjGjBC7zuruk2lfujoCK6sHpujF42wHmA0YSLCkeqqInj81wfcFKyCf3/EbQEj
05O+L4RtO78H29ZsUWGK1+Wj12T9OtYI1lSsN+MQW9dWhBMixMUUQYLOzwg9hlOqjbupHr4pgRAl
Q8S2bjTbirpvX52+bFHZDeXekkV71pQz6KCuE5lgevMXbMpyQ9IdBli6h5uuHuUR6Z+Dt6kHP5Na
dxKzdx93COSn78vl8ZjXw+cuW3S5eXLXxBSmIvHi9exT3DCbo15IPpl1JU8cpfJs0HNkSOcd83bE
CAj30vHD58iezF3blMnRreWIHnuk8ZbM8mr26q+j6M4wy8td0c/GDihPVy/daToMkBWnlPqn/pqI
zr9zR7I7XL+AHGO9lW5/HlsTsTqLGwU2hKlBQqVgCvmso/FsI+p1Cna6yjbIwrCqq96fsGumNUbw
VIC8jSqqGsag/ci2IVmYsXkR27gsJApA9yYXsNCkdoK1hT8nNscDZfRKDguIqUZY2qWIeJ3+tZoZ
VsdWeK7tT0VXAWm14bwqpLB5hxKRUn4XV/GD8g2f2dyAIntMg43o8YUXQb8jfoKk7rI9l6IDhZAb
N0PcAY5IZ+dUu/KTW863vT0ipuuoRvUECSbvEvzEsZ+BCMXtxDa/4NOsT2JGkWsmvb+u0f02eWbf
LEVoq0nFjpkqq4FTeh5qfWpo0Vs1QkPPRas6Rv3BNijTCZ5fDbmYto2Hqre0EEtGkunD7NjOo+/3
zGZ7Jo46uh4GB2dBVb8pFwZaayIa680gWYV+9lrGHYPeHEUIQeC5UuKazxU9YawiJuOUxmnXcSrq
U89iYtZzeT2Omj0AG8CwiaJtw3TjdtIIbguQbz3bxzJ0dhPih02vnXrnBh4D/+XGg+heN6RvaP5n
V1GZ1fuyAIseOOraztFxzKP/DaR4tBV9m21lDWOdsea+L5mwa2wHRsgWoxzNaZ/S8loNaZQBp4AW
QR93Z892t9azx+Upi87xyNXR9Os75XavfRuP7wEUf9fQ+rjuSuvvF15HkFnLWFvQYbOIkzGDJcjg
Q1CBGQ1hGA0eOKqc8Rw7EtQb5LQzA0qD9eDMhzmw2/us8Y96Qq/UemjH534VGyjFOFm6jcgCfZqS
GaNAyelVlMNz1Hb1SnJ5PwzR9EarxXlMimMIIaXvp3OH6jh3yFUsDXdntAw1i5oAGkP1pGJb6qbx
6y/M8rN1M0/9YXT4JBuRJv+bYhkhCPhhsLfxrVCehyuJ1hen45kxN1zIrlMbML/GxrbKH25o9ac4
QigYmxLEVh3CkzSZf7QmM7eoPDdgw7dVm+NjiFGCjxPwIkdA4mCcZ4bfp8LCbyvs4tTCuukX+LoV
kKKTeybTRdb+0QAR7lh4IGteHkQCzR+6d9RDNSNvJcIEwA8S0MrN7Z0yvGLdT+AuyOBmVlkazqnR
4nko4m9DnXx3jSjYMRZDpudGp4JxWz1EmFkd7Zw6Gk+xcudtGaCN8mwHUXdSjse2g2xTw6GYOYFP
bmCaQHhw2yVLakIilX09llYN9bEQ9KA0dZmTQX6KeHvVlMJWn/KUBSAjxoB31EzGfRfU2bWaYCy3
7BlBwIzZ2Y+yN9KEMFnph8QIYmQojMKFZXQPZir6c964TxYWDLsqzrL0d6QWFud+BoN0udlPQ//z
X1+83N/SNfjQ0tP1PRI+6PI6/qUr++FDu8iwjGhuw4cunIJ1METBKXTr4DQrs9sL23yu22JvGPP0
MDiv6Rzoa9vB77eYuJK5eREhCoESMrUhcqpgk1SnxKwgS2bmdC5G5gTG/MCuLj1OqOPgCvn3hpPr
r37JfI4ucPywKFFxkaHotrF9JE1XbBzfRI3vLE0hvx3WdllM103FWmZ57bydkyk/m1EfXJFYFGJ7
nL+j45QY4bJlaIt5oLOuh+m+DD3/PIUuI7myxzyhbPHghDkadfhVym3FcxBj4/PIkRgthu5Ugu4Z
UYLizLlLi6mgIZB7Ow+aXgPfevuvD7y97Cd+7TeW1cKyl70N+15heYyL/n61IEy9a2UceQ+Qu9Vm
SplYNTWr5xcUjuFdOQUzdm2cC5XvbEcc6IERLxzZ/lw76Cs18yHcKDdl7BibhuytrU5oPPdZ/SxC
4ZyGJiK11B6CGwM/KdcVGJy+dG4IuSWGPs5PksrgEFZRvvJZMgCOdN6+Ipp+XTlDfcq1lT1J4dwi
q/oKXB9e7hDHyE7C8uxmNMe4nD/SasN+IXLUajDlDRuk778+RtB9/8FB8mxPStOEQm3/fpDGok3a
2R6dB2pErphpZt4m8r6bSc1iRCjoqodfXHNRuw5TfxT9PLFdSRkNDxJ/5MBSh5wMOHHXK2rfiYlv
WFDW2gCHag9PcJkFEjm2xC5DD0EETCWtsGhZt0v6GHUyHDOVXHtN+hmogr2vunNcDGfh1QyR61gi
tgF+6kdASl1EhEQ5f0cyB/yk1POTF4C4mawADQEQeVK8mDAWa1n7IIgElreaipGeHnIs6af6JrdZ
5LIE4Dzks61BcwOTES6mhmwW+pfAtrpw7A+61DhfMiB4SfzFkI6zL5PPg9G356S3iVrJaE66FuQi
HdtPQmqcJdnsnoqOxjiFBAvJMYqSYZUmBfsruPlX8TCOO3Pa2oYgG6XDN4Lqk/5i4zDz5bQc2ets
phH5TevH4FmqjsCZwpVrgtXkqTqYEhV5FGCpNiia7qQ9gjQNaEsayG+uRzhrZrxYYyr3XPV5/5DM
YmsoYC2Natwboqw87LgiPgdO8qW3OpYNItCtKvtuTpN68TPGKopxeeOE/r6gJkRP4t2FgwWYfqWn
RU6gQyQpBbMe2bf27nIFQgd957NAnSvR3JAUfJuP0r9tG6Pd+nFebbCNzWXe3dgORDEBw4n+8ary
kG3QPaocNG5m6hnHOnYPgjSAZysrMKDqRN8niBuwrS2h6eJzoXz5aZyCQ5a36BcmuO/Cxh+jzaTb
DEx5tsrwy1Pqe3eq/lSYBTzVhl2OqSDEOAGm5Y6VJyp2iTlYpw4GV9EM/Wm0kwBY3/jDk723FpUb
beukhRxmFtmTlRAfbsT48KJqW3fAVy8P/ajbeUX6ipCnOuiJKo5Tim2vSUCST8fdzzjsNnJcqiVy
70b1aBHCuI01mnxPRSD9pkhcc3D9937ZPy2MWMx+P4sZHrIdlb7jXBo2v+1I/VIWfZcNzYPjUhxM
COTWtdPDFKKjcsNF6WF2WfqdtrRvyTF5NOPQAUIG1DEfp2anw4Z5AN6TjcPubrIA7FupTehDeGcU
5b1tpuUTKAzXVPO9MNN4n1g6oNkQm58Cv8Oi5sON9QecuZVZIwr1nZ3ouG5f1lmrRWhE43U80Cbm
nYj6kSCb8G3whweRW8FTRHe74m2+IXgtvTIlETAhDRQCaluG5zVDDXPwJ6DatCfpzvRXbJxzPEIw
+zzDDfehJIJ9IpqFBRw9Qz7ChTS0fzJm378Jmyra9wTjXNVuU/LCUXnr9NYJFjzivCDAVlZG/Vev
JmE6zWbGH5Bf80jEm2aCGVbW90OpCGEyqviTNTfNPkt43dyY0qcifHSD5adRGV1PoU8kg93lyNED
WJQhq5vwonvUn+IaTcC8LhAzp6GboEXC7ESl+LlDyLKKUe+d3YY6f4jtYh1pQS5x770uU4SHqBfM
RYlYOXmWAQOngmJgjSe5lDNRiiUtx+axZtID84qS6UGR6KvoIey6AEZI4nDlSsr+YKGoX6FJpJpH
ZLVF67UrKfauCq8Ib8ymCoiPBiwUi1TtfESV4FiM8qabMvoao/HMsG4gRKAmvF0zSfXcnm0GRQei
aproJgaVmNFvtSRRhHSOwwqBa+/CFbeYYszFSDZMH0TbECY7WjW35aODWnfj1322z4MFZBeln+MU
f9jSS17nPXEuZSRxeOQBe9gOnmbq6nuOw9rpslfkcfKxclW2cyorOibkdd66hOktEcwkoDTFq7Rv
ueKGL2hl9TpUnJGRHJFPVQk20CA8hTZyoQQ4cUX++KdcOt9p2MjrZnmkmuCEgPuhaXKLgFjXfMK+
kW0iaTNJS56LzjBvO0GgVxhb3qpuETb6nSixvxU+b2GQPfimB7myYvttZz/DdvzuNr57nyKyNKJj
3I0zJByVWtV9YrwlqHBXqm19pg+guiPmCTvN8GRNEKf/yZ5zCO4VNA4jJXWLUCtimwP32eiQhSKS
63DcEPMR4jC1Yq6/UweHjAFF8pRr/NFqKtND5JSf6qjqd/2SjVmLp8HCgFtVVkLweLFvWqIuoopc
Jsffqkq9SSv1T7ow262ntEL9mmwjotFuBA3u+zFSB1JT3G1kGyXLa62fs5CPHcVRHCtEwpPmw5MN
+FEcjM6aVfxc5GW2t8uv9VSAKyXXbm+mzpk02urOm/BnG8OU39V2+9grvOR50ID7coL8eu6bAQoE
7ckhmajJjE7jIkyB1Zjop6mhAEUE+CRQU/JpAUvmmDIG5+Ph5BoHmAhOTc8B8zoyjZs4qoP1lKDZ
LjMMhgHTxZ09YHlUidwmkfKfyJBwrAeqlYNB7tnZt+NPqKMMMDH7PFVgtPWY0gZzipNba8pA9k+k
LtjhvjD8bitbkqWsVA4PkuG5IFBNMIkHbBMn4D/b8G5yaJzaQwmJgLQP/G9WeLSzgiGwkwDAliMI
ni4BLjKNiGqb8RHbQ04Oip521qCPRQF47FI2a+eFYWh7YPP+OIc6W2mN5rM0tHmDnC4PEJL36Wue
jvkWZak4m43AFL/YqrwwxgeBy9PV4dkYm/lmHGAZBDVz8sG2KWbRjexnaX31Fpxj130lINzci0JP
ByywQErUkoCQeOONTJtvM83ijUAHezX44wMzhICDFhChkLUQQXoQbTXguqa0fuYNIsdskvqzrUsM
Aoip7LphTbOz9iFr3W0QPMugK7/49M5RFAPawM2ELoza/f1K+R9p07+ZLJmS6MkPW4P1i3r5P+8z
qZuX4sf//Nd1VaqX8uXjaOnP3/lrtCTsP3gTXQ/1kGQgZCMu+lPbJKX7h3CkRLxkB5JilFf6U9xk
B38IeuRCmC6lie36BGn+OV2y7T8sxDqBh67JcVyGU/+b6dKyr/utBnJcJl8W/yx2r77tL+OnD/vs
GgWGSWJJfOuS8RFK9mPElZX7ks7MVWGIw1xW3jbNwSP1WDTzIfnmd746WpMrr6osXqE3P7FIDniQ
0Qb05U9/EYXUyvlq+urBrtsUpBBLBuvzwuPJV54Kyn3feM+dU90Xo3MbxCYYWqzJ4inT6vs851jR
0nkjl/ikrLW+MtilaCx3BMopNn5a3MeQDEqkC5nBng/SEGZvd97L3J6IDSDWYazl2sruGGw8g3T6
bJFwtat+RiMDG40r3NdIbHpk83ELbbxhNoBnOt9F/BrSG5chdIJWOx8A4Xv6bVrwXRw9wp4hn87k
aQgqlisdsLIOL9MsEJ2qirSmFvTg3KZnz/ROMOvBCM0hPdVew0wfbfSeQfLW9D4T9Bx4niNIWFxL
ZLE7xF67iihg2g2kNqJ7olda4a9HgoooFfxezIghxnGGaBgkM8XjlU3gJGxgRMKOu3UNOmZRXfjr
nng006nidWrquxi0Zz45tw1dSbOGJq/sCCuoFTwaaGcI4hN3amAA0RvwUTBsMAesHzs+Axv2b/OV
aedfZNtNm8bMX2SPOBPPB4LzwAHkXqOoDH2QPWn3NUjBrLkzlNiyF0czqMZz3cRbhqqbVJJYQceW
iD237XcRR4B9QQ/My/sm8+HBZSi0NdGjYI+PNNWwCRiCQJNV5etbAmXQTfj5zzQzCFIofHtt60Os
0IbogeeYs/bZw/+3VGQBJAOY55Uz7S1noG0R4z/I4nItciiX9CKXN3a6MayGLeZMVARWFzp0qNpL
MlR3iVdsOVOu0QB9l4hpd27mfStneO1VjEp40ESKiJu4AWkxWvVLoZBdGQqrvujSm0a2CPrr2WW8
d7awTRt4d6+CFuKLn0MRyc2fNJTqQ1z0X0SSzxu8yxE6HgtEGqweqwXWqugIKnffVa/ZMpNKS0wy
blyVO3tpPgrEgeR7m/dBBasibofyIY6fwxjTjM3OeOGUMIcFXWmkBfFjnYR0D3JySkBSrASbwk1j
vzoNwAwFha299YyxpECp2U1Lxm2c3x7Ia0zpGIQG0Ey0YLRffQ4stGg17fWCBLpVG5QQuGzvhSvz
m2IBAy/BprzV5jZZMt40yh5SCn8wk7u2BMw0lYLpLBpEWFPC9VkO+CSGjgpnMalvpYO/N6jrvdGg
g6zYqiNgaRFbxDL90jj+dPBqa75rR7iyZDjBQmwAeAK1xUwkr8K4ajcz3s91n+9519ipMMHciaZF
8OeLb2RSQ3bCSu5bW1ZgGPjOG0ccyp0yl6BT4iBRErMzvBoUriID2IUu7cPEZ7aNIFDDXS9FZZ6y
ZMRDaG6rrochuYjrZrcjzUUsY5+kAMA1VOMhNeMvNdgWyk9GEIsHYKj4yCVZDTg273EEl4vGxga8
j5VNq47BAUanXQ2ixSCxEBgQTZkq/xJVkk9YOVm7pg9vKUJiI92gFtOHSV5ZuU1+mRjU1rSNF98q
HrI8fnHK5LaEwnlreIgSx5B89ibS92mvr+NPSbLJc6mx9S56PcHIL1JA6MjvEW7i78xY0qXowz3x
kquReZ/RH/BgtLdxamZH5cLRL/sBdWqZ6IFYgXlsj0nltMcc1z7qVxKCg0icfn3p8hOw7gVp9e+/
8/695Rc/PKbxQqTojBgg9Q16WTOZ3Zd7crTuZsN9s0gTT2MC281c1Ec5tfWR/Xh9vDy83FAB0ZCN
7J+Kceu8ajzUUroLgJjQ9VFZRbzR5HAuMIO67ebu4C4tpSEEXtPEBKqyUK/d2DPhZHjgJWNFLxKn
aEKmFUpxlEC+MolDv9y93HRsWsgwQnd4iUy/3JSYdY7dkpf162tSEcNTxlgxjWn27iWX0dGLunW8
rITp3D5Y2MLRlsH6NeenijadlVX+zezMe6Zz+V7b/a3AeHy83NQIP452FB96Ni87sokJjHDI0qmz
Y+y4d24UfVZhcd9NkVpHuNTAG177yg8OlidGmPN1VOzbDH6gXN45RzbbVkWPk1uVAnYPX+sYmjFR
xUM7qk9FPkXMbHCqdnofFcneNctoO03+iwI/zu6rOSFD/Flp7RCU50Kx9LpbZw5JJOuIJcsWwIjw
bkps6AfbMoDo0q+sSdV4DQZaDp5GNOjiz2+IOGT+91fSe7CgNPpiiXu/3JWK5bGNKqa0lvZQkuV0
kl3c1ZBPNmMGebi2K1bcyOAduuTTqyXK3sqy7Gjfe86EQbUYjkV1jF02lYkb59i/xDnK3AHW7PBN
sE/cFso9JOx7KfjlnpEW5LWxk+vCBps7hFDN3j8BluiB79mMgeQS1HZ5pV83v32N7n+77nA6Ep+o
mMgkyxEpOsIB57oi+2w5Sm2Cy6JImh+XY/PrBps0n+/leH24Qe289WCdDDbkj8vNrDTDw6QFqDFX
hl7RMiZkAthgbY9kiu+KAAnb8jqJQ011ubFCArGRKn0pMwZcy8dhNjh9IxsWayPMn6ZmrKFhzYgy
BNGkk/h7nMevxhT7msbrXxFxfhJC8f7bw4INa7HHaoiCwpvaeXP5VtG4LukzA+KaK0+jMH//icv3
WsPe2jBY0lWn7f2vZxpK+s+uCeXk8mwIDP4MpXt/mveXuLzOcvPhZS7f6Yv+kz+iyPvt5y5P8/7n
/HqpXz9z+VoVOhtbG360K1Is5n//Gv/04eUbvz3n+5/6/nKX779/4XLMPvw3Pty9/BT5u4z8pimb
zoQ+Vh8O1ocnudz9h/+TD0/34fsf7l5+9dfNb3+0VyyRYn6/tXMK88bq4tNEwuqpYq7LuFzIXdjO
bOKXb4SaKff7zxRRgk24Wr56+ZZTfOIk4ZSPnUevy5ttNIP98VGEcFH/h3fRYRAQ10CAKiXNRxmg
tLAmZS3tKJc5sZl7wKeWX708vtzIuBz2bSjXkxxku68JV1nXHWJbuzmV4/KfsNF3150Jd5DL6MYe
BrrLuVvQgCKoUJdLZqHNhWgdJfWtVxBjmfKBrpY1HI1q+f5wSgSf3F+PLz9jLJ/8y73ffqUiInE/
KMoi/A/Hy007RNX7PRMD2tpOqQMChnbHy5PQA8egfLmLDyLUq8vLF5evXu5++OroW19Kh4LERYV7
1AG4Rb9qvrpyZjGOEbn2qZEf1FCnjIj9AFBQZn5KhvglMhmMDMuJerlRy72UYhgWWJBuTJ1/L9Gk
BincJjGjmbXJWe6Cfh8vK4aczKMaAEP6tVrHFTq55dhY6q0YjeJweUI2psX7UzNnUz6IFjcZ3+Yx
uGuKkP7jckTDzH0MmxHy5mVBuHztchhYe3F7djSF/vr7cKhLKCKAFn8dRYav1OeZb5VHqAXAcp2C
oFNzqo5USl8GxA6EpgTEY15+BDoB66qVf6kn6WxEmzM0vzCUhLH06X3voEPrYWoB6TlkLSrwVEWa
T/tJz+XR7JsS7J/EAcDYX4Jo5c0ibPWmtciLvzz/5e+iCb0wJm9nq8ThYVv37z/4t7f28rDs+9cU
oNYVTsPsSlc0x/8/e2e23Cq2bdtfOT/ADeriFQSqLMtybb8QLqnrmq+/DVbm9jorcu97z/uJjNRC
sgqEYMIco/fWsZDwKd1yhuqXJaEJ+Wrr/WSeWCTwqCySCX5iM4iulOmUALU2H04d2tMd1VV0FMu1
zxAhSGFf+C7DDFnOsv3WX6JZ3/pfd9c/RKbylQJ/VCdy1rUwoatQGYoTr5wrs/cxBHIuLdlk6y+z
7tbo+UG0Mb3wySlYv836t/VmWn7yn7vrX3/t0MuP/U931yevT/nPb9Xm/ci1x2k95NZ9bV2Z9W5W
pJzhf+6vS78eBH5CSyswEO8vv0AgdDriLQCAyzG9fixzTY7kdXFcD7Vfi+vxva4cV35/H4DJ+kE/
qxyUJEuOXCcKVnevLuf9eDk2QsEXAP0ti5RNYHkHE8b2OsdjGfYJXdgwJJR+efqvRX/ZakiXtI5r
inYZGNY9dV36ufl5bJozWqUSZGUpcv4Yg9Yv1vYSp/x10VqvT9fFX2tfzuNZi0+wO1KvZ7kpphko
80K8q9Km2Ovqu7muiFofZFMW9+vGtpaBa1362fY/jxkLsj8PNAF2K6PA+of1I3/u/rx2Xfr5GX/+
8PN+f7w2yh+6RGgYw9g068DZGWGd79b765HHFk/a43r/18rPJTy9SIDHsr7X+pv+tl/Ob4EAl3vd
XSPcaBOHEr9B2HVcyqx7yj8vrm/xa6gaiwk2LRyflZf3w2Nb766jyvrYz931sRWFty79/OE/P299
8uB/DFKd79fPX9evX3fQn2PGX5BNtLGX2/VRS87pJP28YF369ax18c/7v73rb8/68wP+fJUgEQrR
6vfSLMbOOsysp5F1aX3tPz3285T1r/J6Fbgu/tysv8fP3XVpfd2/fddSMvnuPy9Zn/jHR/3TY3+8
6x+fFCwD/ii6dRd2zNGXS3sqCUpfzdv1WP+5mU2lnJ1huab+eXBd+nlszpaE5fV+1Sos/nrmOtyu
b/7z1N/+si76akBKsCIzJC9jlz7n1l9j3noE/Xb/1+Kfj67315f+fniSDTqCWOiSWaKkx8Vx9YEk
H8mPepPOCHJ0koS1HIMAEBLRsQghHXFtiU0nPjCckHC0xClTFybEnJbSQ5k0e7UiYWCW9OmF4PCd
XinCg4wz8AZvHSlMfn+XxGWE2G5Egxon4T6ipU6D9DYfQUxJytJHadKSeNYoR/3cxtClMwI/IsqN
1Elo6cJcorlWIeygWtePOmqMZQ7+5xf+NZzM+WR3y6Rq4QaZ2cBGW0+v64n158b6Odv+dspdF//p
6X88tp6618d+fcI/ve7XJwyJdaU3W5q6TP04Ja435nrs/ty3luvIkdI5ZbH1vLncH5YB6teD//j3
P16OsRHxuG7gVGiXQW19eWYaeXxen9knSwTkWF3WP0zrIfjPi1GApERLiw8pqolCLIA9N0RBp0OL
WCAC2xsP4YeRX3VgH2WpeBxilZDs/DnJUgiBTb2jYGccBlGB8ORrh95s1cemjKAY6FeQmq6VvH+L
zLh8NSEfyk2mvWgI5P1R/ChlIliW4ZkwUivdoYDBoTgb4RJED78un8EXS8BphAD4RtXggcXIlYKD
aKlrUmdEadkda+h4oQZfjSvDSjAJCWxuglRcssnoPGPOIDpyBrM4hMW8hNvvLPLTHElLjhLn2R2n
+OdEl+dNVBgaMEH/Ue+6lyAcQWGnGWxY/GEjdTaqfD1VMArhdmUuFXif2BDLgBBpjCMtQH9CVh1Q
pdAV2qRiVmBXxEnhU7SYAKY5yCbAtgzzNmgaICGNn7q5WhAxaJ3VBW8w9+1WL4XvTBgnNxNkcrNC
1jzVHvF8TLZBYa7CknGDQ/stnHqytGcFxndOPKr/1GGrNEH2mDHpKKnOVu1T0pveFStvr7uphXpQ
iZ4Wa55R+7DKsvxzMsulGV3aeGxGj0lyR9RBflMVonVm3vdhWKFwEAvD3GHFxTZN/RoVgLqHdIPn
FcFAk5depVJem/XYQ3dHyqeZNlRuCBBIDSrnwPGqItcJz1BhH9P2zkbwoEMBR1+kiWCZaYZiOizp
rULFMhFfBpQtJJVWcEvFU8iVu6GozKM2VURe5vmmruB2zSisDCOwYKpYd/HYEv4oNtEl1rrnMIy3
STYK9wUIFns2pXuhyC0H9xY2T6Y8x07yT/lc514XwO0uAaPBYxKPeY3yO+8lyKKDukWL9DZlMB/L
OYErPqrks+lZc2VIzbDVhfylM6/zqUE1lrZQPBOBQrlkPGST9Mbsk1mluiBWm343+rXP1wWv5ueU
mTr075nUv0PmxTivFoc+FfSrShk8BQsJZgGUbsoy6lFv2owEX6H1a6c0v6q7YBuqUgeDDKmkAtdP
FVyhjF7UMRi9hAJr1dW77Ky2AVA/nV6FJdUvs9J8ZhZEglTSYajT5mnyT6OUwncM++9xOeZ3dZ/E
h1zDZ6UX0oZdTrpuJ2rl9FsctR6O1hyZd0MqXRkD0xNfLb1iCK4wZzW7QeO8UtBh6+QC0GP3FRhR
foOH6dOUhl3UmGQn1QXNuVa/nsiZlfXhTu7EdxiQ8omRgmw8pRtsTkMvCdZ6DEoM/3VVPYN3U93I
qsFI1hGTQ5JeJ3Y2eIlvc6uXtqWkXH5CYa199bkAzAqWPtGbV32glRBPz8FgTPbcylf6IL8KZme5
hYBuwepdsbmdyg+cbOElFpFQlmU+ekFDRLxGHBG6jvrKMOGRA3t5kQ3iyzpqxFOEvsASjA/JD4HP
Clly1qHSRzqkdqOQEC+Kxj2cQ3STjVy4cAhSBzEBuQmMGLLIPhuLElZSeolpmYF8LK3PjFJbNg7A
mqb5Cr/yBVfOkXLs6BrGPtGZa0rpk4VGkUK1maPgmIRauDMDPsOCSiVT98R/u1WVBJ99CiCZRO7Y
0bUEJldl7AN+R3eq7gqxlj+QB5V98TTkKIlVMxS9IfWdJmVDClJ6HGJC1mo+DuHUo6z1T9aQCV5K
XtMoM/hzgXmTIdkYRgZSRcAUpZZZuDPVVscexVGLDkNhpbXHXivEQ+U/zTPto9SA79U8qlzvoBcC
NOnP8tGsgV2psX+R/cgtah/WRNc2m2Euj3W6FMlFgY1QSCcTtCPWuvFaHcnziMBSkELOeSkLwFjT
AJiuuJ4hYLz+VgtV31VIV9owAjRRmtseFSQzeJU67ZzvEQYBJBw64nlUZoS6jCZPkDjKg0KyoLBP
w7blR52qYTj5JZZ9kyazV9K0iayy3kUdNuW4I7uQkZ8jsBvoZ1PY9eoiZnQxyCWoRrXdmNYLfjmo
6jWtoEAMvoWg/QjmHi2ZcukHxdgrBdA8tSafEuaEE474KbUwOClE5WpiifFrIqCzE5SDMr2hKhSu
U3lmdwnT0yAIIP3AH+1pytmodnRnjEHrVgyWDA3EPEBGQLVLckbdHM0A62FHvf+J8RGPAJSRQGRH
zZHqdgqDFXaJ0lWM5Jbq8qYFC7wV2WKbREEDoyThaywV17FZEKnRDJgsa/RF1PJPstDfzG18BCBU
b7C7vzNj3jYVxVorOtEUJ6AahRn53JyNBD84yTryqa5CPigKkaPUBDB3vUS3Sh8vWkR2IG5EvlYx
4/nMreNBKukFjxyOR1FAT8bWDRb2m+XrqqNETyL8BDd98326+sIM22+MubDGgb+LpsdehF7RC+TA
JNFB1vTLOKHfgzwZBgpYTLDGpjxdWQOHeGVabgMq3cFr8kp3mwPU540KNcOoim9dy6SHZArbS+DX
KKwLAG4hwX0pWwi9n1fjFDtKIsJMwXfr8moYG+s2iEg+r1FCRwDZZJ0oMAOO1JAVxca3Bkw/i/3W
09Jchves3Ux61DOMK8TKVNVBBhbiDCnX471GLpNMhlvZZqPr46bb9HN018lTZU+ZztV0JdDDzK0J
XkFDOKRAEElTkW8HuWBOr5MBe6zxqlgziiYFhHErV64SzqMr6uNS+NFIj8KYBjSM6KtqFJamJQky
vSw6ZXJUhedpSIxtoBBuK6dCDVqreZmRhlW1Mt+P2AGxgbEZ8oQcdAloI+euLdxjBImm9jKh1Biz
8jgIqYTBEriJMmbpLuqHR7MJcebn1b6Na2KIjARKv7L3jUqgsw9z2dIn6Psog8UoJL5BuAnJ1G25
biqtYKPABb+FKrnIUkOB/J9AvDYEfySkvPKshOaTHHO5X09vVNp8u9eIvwKEOCqGj32Uk7uCPC3c
F0ZApGLUn+eM9CEFxgYDUxNpwmZsOaFCyiCAE3V0Vc4Hzkp0gruKQxC+nZ81zz3qi02glS8w/PZI
SyUboyCRHuF3NiUvKE1wK1KXuKrz9laeFMsLtR7edWC+h2ihNXiALoIY0W4NswXsBoQzkLS70CDv
DOOZb5jFpk5L3ZUg0mbayRBejSCstlHH3GESjsIwk6C59KomQffQqBNqCntFYjQtEOPdRn1zNIrZ
2BsgOchrbiH6MChXcpVuJsmg64sRUursJM1uZEWJ98PQPZqT+V1X2LXLTFecBTXSh9OpRwaQ1GiZ
dbOdtjUmtRCKtJV05T4SbiwZhMy0KEVNud7LRldSY+uAZ4z6Xm7AajO5YM6QoZP2D3CIxV1qFgRg
POfoubctVoGjHNFMR+fJ2VC9ixgdDHPPiP6QzeZGp0x1FOubZBShMmbDx9yp337u47hBAhTFyIcy
9dSmIZGEZb+LBZKeqrggmwllL4rHaT/4/rXYgI4Oqr2x9AqjpcEVdcM2j6t6I4aCbgcRXOlMWUYg
Bj+lGW66cTxYXAdxVQUtrJnaDRuS/d4C5SMk4lYYUR4qrYghO1MvUOsQvdAIDXfYXV7yqb5utKC+
bjE9bMawRsYfSF5d5p4ONe+6ZQItmWJ+nUTYFwAEyc1AeuFkvmZIRDeNkgBF182Kvd98CPVqM3EF
MPrlbWxM20LCKtC3oAcVgjdCmCWbVB+ucPm7AW3JTazLj1MlfRozDKFSIzs1MgDHlJqSOWkWb5k2
PFd40MkpIptOxGYEmJs8iIHTpzRXO4sQgrFDSWAZ7sj6H+S5exgQLRzy+KYTleUKnfQbM8/ecjJA
jYgCkGZVhOpBB7U7SeuP1OFRJwcAPtkLB/Tt11aa3Y2d+aGZ2vBcmNZTVafQJJX0M4oFtLadhNrG
KOHBs3+lKvwiTX5Ma+OpQdlDg1Ry20BPDzMh2WGO00xom8ETR3RJODd3Uh4/li1ZTU1LlFaWElQz
I3aKI+Ehj6fIa8BU+nCHoGZRRc+l+UkPCS8Tx9QLTX5LXYvZc4pmE8CrdAH0hx40CJQr+MlNhGkI
PA+TFG5A9F8PykCEpJKW23LqIT6OjiH0BcbNVNoGhjXtALvaXYojotbhxhIKwOXsiIMn0AiNMupY
gAl5kTnfeGAV6cMQo9kmaL4kjZRsI0SsItnzLEMQ0YjIQ0ULkrxqTBBhZPF1IXz2gWpoytn/UA/T
bkhK8GFtSdgB4Bg3BbotVgSFdK32lDFdigNa+VBJTEer69TxkbDNPSkhoDuznRKhCq1pi401Ulk9
JhYJcitx3Vl9buPFHMjkg5EsTZqDZkzkLWapzzRx8hfQeWoTK6LDIGWW3JvNNoPkmGbZtMM2d8l0
o3BDCySqphZu7C9oztY4g6/yyVkhL0bXRTJj6v4SY+LHI6NuQsARnlijToOfQVbo3HLAsQd6UsTo
H+SadAgtJfT8KX0UYwjSMietIcSeZxkh3RET4kRd3I5D82hGt6HaPsYtNOsuSJYQVK/PY33Pr1EH
DbkqMQ4rAkAN1Zw3STMisOoghLUGkVOFiLkstB7DEuwXfe+LJAf6FkVZvjVUPAGgeEgWU9EIzpJ0
luQMOZ3PxYxUy+DYAgihIYghYqsqWNPbMkq+okF/p3+/XVZxH+vdq0aVy4YK81CPA9Wwqd1pbUAY
GZAk089rcF7Pst94vWFdRUS0AULYwPvXjt9VJSQH7Lp8A8O8lZmC2EoQl56Kzj/wA1DCMz9pqfUe
8wo7CJrwuisM/BhjH28oDKPBqztOA93DLHfougP5umDrndu5vhax8NIRKPCaayTUJ11K3FGt3MXm
0oPVjWAjtUsNYjp3VVF7jUTsdVSNJPMoUuAaHRg3E5ftKpj9X23x/0NbbLH1/pO0eBM1bR19tP9V
fP8XlNcue4/+m8741+v/khkb+sKc0S30u7oim9ICSvwboWj8HzTGpmWIivKLovgvmbECqQZaNlBD
BUSEaujwI/6SGfMnU8Qszh91zcAxrf+PZMZ/eEoxWYkaLVEIO9gBdGX55r+LjCcpB7o/jeJOwOVD
Pl4WfGvzscNVKkKakjIoZQgqYxPOoPSlUUBq+ruOUqo4f8pcADei70YjRo8s3g3DzVDuxOjcVs8S
R2sb3fy2mf+BUyKvRJ3fHLDr2ir6Iolm88jYw/772hbIrkvT5EpGGCFEhyapMVl5IxrMzig+TLCF
mx5vCwhpjbpfJt4aVKnL+Xoy+10ltO9y1mANkHdcdwLBAQBMTExUmN6g6PuJ+Kph4LxRMDmC0Ged
DeWrKRE6Mz0M/TNvU6GDTHySnvPyZnk7qlBUkniMZyT14KlV8bE8p0f73IKZWT6OK6HdYPkoMnHR
8lFtAPlOuTKRMC8PLU9Z3rIqSZxkDcxy8Ja3GrTy0JidK5YfKu/+90pVCzmCdVpWcF3haiBMXsOU
zzSbFY94O3IXbH/g1I5ZFCglBFfmThHMPZYrlpvBd3wozjgDCQ1J3MgUz8tzwkwnR3FbhbyUP+Oh
toOSlyxPDXiMWeVUIUFrz2oy7uUuwzPL/wxqy6vxH2Kt8F/1pkIUxntERLBVYXnwwRUuepIKt2Uw
bUHfb4bMIqsbbgUFwL7Zqbjml2cwQ7hUPLtosYEsHzu04rdsLpOBDrztWWuOKi5aXpHkvAGfsa4X
H15JwHD/+qrL5zXCaBsWpLnlNEbUD39SlXD9F62o+N7EnSNXjMbLF+B9VIAXPkr0ZfMs33358PVx
NJ5VnnjL8rIJ/WWZvzVFtqQrx8m9yKpNSv6oiiP1hpAZfUoYkRyIWwAGlGM4NGTi3Fjui5tYvvf1
bAPkyBHbQ0SgHT0Dd7m7PHnRBheNuZvg94pcQ1dcTanxQjWGV9Llx+VxfyYjoSfbdX6N+IzlfbFJ
ehFVloS3W95CZtlqqUhBw1nWSpcxl/71UhMRdxWjzh8ITYpUzsWqvfytWt7WLdUFOUjSrhphtpPa
OzHtPYgOzrIGy8vw4OjWC249N0E02FeT11vQNOK+eMtiybaYumCIcrIFcVBiuA8AFYSbt54pVt0l
t5SP7q2APLpUKV8TXPsUQgEhYz3L0seh1LnwIJ8gx21JVALoOIPsQvLkwEK2+LWNUD51Y0RWrtlJ
BFFtsbin4DnM+yR/lgF0L4qCCuAdbulJHD6QrW+ycEkYJDOB4lp4k0qKy6Uc+xkpNEN7QcDKxX7j
dksbIlHODGKB87/n0P8v8hsOfPAE/549vP98C4vf3TnSr1f87c6RJNDDQN+wTSjggjHT/H3a5JwJ
4Y0zFicA3TQ4of3hzVlOqZw8ZemH/KZKnE81S8fwsxiKOeP+T06aCDD/9CcvbyGyXjDgYNAp5h+n
zUTyq04zfP1ammICnkgBGHC17jsZrL1dRil6uTSU28N6U0YtIdxBeKsLRnNIpaiR3XVxvYkbxQAs
1JgU6FD8rjerCnRcpKDr3QJeCErvNPTSQY52UH2rw3rTBQXiYTrUv+7+ekzIsy0Fs2Oe4LmjTo9K
KVpu1iW5GXlQrc2SSgeHyyrgLuOlfbQu+pVMEHYPEU4tnuaKSkwo1JlbBXV6NDRzpxfhja9ao2sR
pkr2F4CtMIMPzEWM0xglb6NaRDUC/Bq81sxOIZW/RUWJkjCLPaXtRJxIKIZLy9g3U/Ju4YfFVlj1
KILV7jANYX8QerhAFU1DQeOhus07MI8GRf6gKm+ngLMFgvrMDWLzoZusvUEAaEQuyV6RmcAljYat
dlFljXgPUntdbOqGxVWdriAzI0ar3q3rKZRETK5LEd3Gvd96VRpQdFpumJKHW3GIzmPfFLuoRni9
yAAo6lcJauyKfIHdKOOXLnU8VgvE8i2OkmNIkwCzpLGXy4Fu41DugwC7iWqMezVQ7zIExpsEI8kq
VV410kjriQMD8IOPALXDzw2hfQRg/usxkgPyA2kb8QVjTOetou5fyu5Fm7wuGYvke11CSESjj5L4
qpFf13y9MVa50HIjMIOUR4jEDOApna1FrNbGnHCCZCvDM7ybqSxyLeMY6DGw11QX5YoQKnzM1YOM
njRxxk/ylNQRw5VTgMUXlxTenszLTc8Y7/lblKQOsd/m9Law7IS7Ss7trrtlCQiWpTjZY08XTN40
1PzFc9uTawFTVge5c0wW+7JNI/hb2sx2/VScyL7Fh60oTpPgS94UEIKb+awgKS8/C82DjLVMDGtw
atNExBwzpkNI4depjpQACBekJCA7Ev6k/fxONAPAYaKACVK+hYdN+DUm7lzEr3TUxT2kO4INLTCk
9QZ6laFeEU7dsxfmrv4V3wCD8SGMVoRH0ekgFtbO7/I7JfZ0OtUbTvdstoqJH3Vtsu9GWibQS7cx
3AmwLaG1wwBEu6017YGmuUF46XVpvZefKAfZfOf+PrpgiQYCFbjtVXtHmDRbwtgEZPMRaVQ5suXC
d5tMoD92dCwutCqbWx4vX7jocd+SfWyXR+E6I7xetcsXyNi0QVLVgQZtjhsZPiWJwy7yR0rt6oEZ
+dhvp+imbJzlovKr0+2h/uCMb1hUPoAj7ovKmT8gSyftLV1Htm6LKlW3iVgW37hwWojBqdtcj+G2
Vp2Rch86VYpct8p4zG/kB+UJRDrqT6wD2PUIsmwuyFW4OCjv/MNM9qYrkgRDpTNgCrxJbksT1aWN
V5GyGCxMlJfpnX6VU4V+yt+Nh/zRctMzDi7Y3kZHC+TFosa/mwpH4Ffs6Dtt6ZIAwTAZkfoPjCRW
8mBuo1NK/tDNVG0IfM6tjXmvXAnPlNP4Mot44E39Gu9JIA6O+qHct3vSBXs6fhTW5U36WTRIp+0Y
68tHVtkAYqN4k51khZFipz4mx6GyuezsLklx119Vj+ON/Aqzrn6m30XPkp2tvzLLa37U7ptimjo7
BhEQpJDk5Hd68kwGMnvCkdq3qTvBa310o72ou8U9eIWIX8IZMRBCpstcynHk0m3mb+uQYtmyCYBv
XMNJDvq39RHeQwT5Uj+Vg/YWfVoXxp0JadFd4DKz02SAuw9+ChLKlkGUF8fyhrAmQo2lJ3+TVo51
0CZ3wEGFJPWc7wA4nCfSfzgd6DapI82b/EaYdZHuTPaHDLyIG36iaBlo3G4++xNeqv5UgmF8Uq9o
/2Hf6E9grF052zQu/RUjtX1irGysqifaizo0lyPesfsKw/4xAncGT8namd85ed+PhM3lrau0z43y
wtjhY0CEQKJ/0tZNjVuilVkgNC7ey2/T7OCm4JDilMvbjQUr69YvtKuUXfxJbQcFDZicXXFLHZFt
3rzN97EnvRdfpIcFNpBDotVJA+gZomonfp4etKsgsBkWhy22tv3gjXx/Up0fohco9sy3toyWw2sf
e/O+vInbndTbNUHvuRuSa03Jmwyge/8g+du83aU3wkdVLb/vIECoPHDs5fcj1HiORJK1A3u86h79
eU9PSOS6ddhYgmfyPYgmZqaW2sJ4JNQTgF3OiY5xB9rMfcxOiapBcANYN3ZoUf5yaXcq7VaMd4nv
6hcO70t2it8xdFgfwW3rH7SzoTKAKF/A8AAd2CER2+Nz0T/E1SmRthhPq81IWGhh+6XD7GgSrmh8
NBPk7xGL3VX9Id21zz7Z0ZhHblD49sEmeByY5hSPGqop2rPIehIV8sm2lR6BCIki5qezIX6HHV9/
E4QOg0eUub561FM3S78oGYj9RoGFehmfqaKaocPXNu7mO79/lZuvhkGWo7eaNrLhKRxC1DghacQQ
APXshvdQQdCII9Uyj8ECjRK3OG4GzFwWqnl+GdC6r2H/pFJbjQ8EEhTf6Z7/env0/NHlizH+i1uu
zQ7hRzA5kn0PvO4SpM8k0sjXOauL+/Y07B3/mWgDZtec+o4iwBHcXABhg49evyLtMsn2uCCjzmN2
KGek8iGCcJlvFDVgJldqT/2wZfVqMsCmTZTtpeKUgEI9s7KLhmSDzzewoVDtQbeToEd6fHMxEhoV
5TF5sQ7KIb7Vj9NOvVbO89l/MA/s0dRmjsKzgRGLISYhzYy24TOrQNGmbs4CQURIXpRrYD8bpBkS
s7XoOpfvZGujageMnv5t6g73hadtFI/Am3QvEVVWAnx/jNprPC+DepoIQj7mbuI9EgvEL6h9SuGH
ShFY3mFnU8CDFRu1dsyayy+IQPRo5uiow92yo+boi0713tIAE2gZ0JgSMNA4SbGL4y2xR2bA6ZOM
ufu58DrtJPW7Xt2Y6Un3HZ5PFkSQXkitoFSSYGNl77plIHpY3mqwszMqLKzaSEj25RcCx/pBuFGr
raQ7NHcgOvAr+Zkdf0WoMWKHxZAAgGmLYqKUj7CNhsrVKOqCP1Qp7bpV5cbK0UoejWEny05BvVuy
ow/1qTxZL5lp5xcexZvuH/HgCNcmVxqO+VSVG1bpVj725DFdkTj8rj4VG/EqvV1MYMtw2n4Lxqa+
Dqw98NAt7t5+K2+sreLmr+1F2PYXukY3gnTo9s15OCov1e6iB3b+Vb+O1+3smueS90DTflR3GOyL
DWLYeDihDXgWd5F/XxeOKDnmkW1EjAMpGAb1pTv6IY2/IXiN2nU67HPT7ZNHELwttXenk6GXbQb6
I1vx3XoRSeh56ge3fuiTTX/JvJTE5rvpyLUSa7Hlml2btp1Orq+dHkjY1Z34oh7Ty/Q0PNUPbH8+
jJZ1eaGNB4E5c/rRdYp9cz/c67nNHlvSGPRIiKAdnh+MR+lh/gpHV4nw9J3mh/rANGBYWjC2KLvB
R3dTvqkeYj6cvHh8o2YjArL1bSPZhbfdPrgT7o1Pdpx6Kz2ILXIcR3uUlC0VDyBkTCJ08cmc71ou
SliTNyK1pEfEbzRGqnZX97dDCF5nqzk4JQ3FAxGZJB69zCu4TGQYEpTR237+Gl+o7lS+13RuuutE
r6ACl9xGutv1W72n2ugNMCR1T3lLqVMptvTmNtW5+OQ8bQEeyDzlkWJbuC0+CfnaovRr9zh2ZP+B
WVV1bh/Ed4IFrWfTi0QvyT16b8boNM2pDCjteNnA1e1Nf1vf1vIJo0F/qxRbK9knL9FAA4q9vrpB
ytTRaL1LPvjyleIOZz5g0jliwFIeqhsMgyQ3NrqL0KM3rvFcCdEBDENznilMcqGu42HY5bdquyfD
NU9dU8SfasevU+P418nZf2KNugmxZ4S/4NwXW+g3cesxbbK+NS7PBVQSTqlekmFbR3dGCapz131W
MK+GZ1CJibIBOQeS5qBJ52HPNs9KW70aUL+hPVsE2CESKhsVg7phWmYetC42DwrR8Yey2xPGZx7W
GyPMrYNAeptp1q++QjwVMKLuMHfdX0vrY+sN+r7+YEH4oBMO6SEFJHQsO91RWj/e1A1RraOSoFVS
mS4DQsORtC4NEqaldSkjigph+PKXlMTHbZL2xxG+JJaR5SWjprT57t++Wi3LbqOhbrMJNTRi06kS
4bmqg96Vc64UyUVb2NjMM7vlA2WT6XGksKmtiMYd8aJAJ9qdOk+bhv7TwcorTvvrolIyz59ovTvy
DUAyVIFt8USW0leE+53D/8QUrWF4dCKiPWvC0bfoi0iliAy8t8h3yFi1uWxmljJ8mfv8WO8Udd8b
B5O+0bsu2Sb4UVqDtnBN9hDVQPFF40zhyMYVOE6a2+ZgM5k89eSTj44Qe5a+5U1V/bo79bbhyHf6
nXKaJK+Ij4LpaahFRFs23Owrf5puBJdspC/60nwG159PZmj7V6ETnLoX+YUJ0nzk21/DaoCY5LQ7
CoGXKdzgFXzpTtUrs07CwZbOJDJgNNkmWX12mdv9U0Vz9CU4iDfSq37XvgvTJviCdcmGVl+KrTF4
Mi1CorExGNKmTGz5q/+Mb5iklumt9k6sz2VkojXvUGpo1+QTje+5l++58IBdVl61Vyh7kfE234Ls
tM/JbvoCl/Eac933YlxUWBLUJ+3pOv7kopiZ3kCg30vzVbyS+i40Ttw6obGVjmy86ouLy5CXBdQ+
QPNatvxY31G6pZqPwrZgdL1S3mXOf5dmyy9CxbY6ZVBQuIqlCa7YNJenmym28512aQ8BxGRbuZ4k
SkUu3HwFej42q08kcLB30dyotI13I5B9mskMeTANXAjLvIi3gv61aZ59r/SdtkCJZFCepbOF7sEe
PPSj2N5jJ3+Pw2VO1T+FbE6syk+C+zE6KLy20ZV/T8a9k+z1/Szaycn36sltvOig7GrgI8zqtzRX
+Ak+eddKcebJwSt0tIhIIiHOFu7aEGO1k+x44Fa4rXAHnlSUswbn91vmz8qROop0lBhY7uJzoNo9
4q95UwwuWEn1pQHSdisODvuKQTzjZ7lLn4i+pONJLAHPSGQv5UT+gDtO2qiH4Ki6ATDXDQSVYVsB
5KAkR4WXIozNQzqQ8q1S2wy21kkk6doed91DfEZgbDxVB+kInC89F6/hXUJfGgLGJ/Twi9+7RuwE
Dy3tH4RMbHO3f4fhQQU+JHWHqaUeufKnyuSbGZVAJpjD94A9R4/dv5P39W584teotpZXnn0KQi8y
dfgHoPTZidkLLXCiEaJXJL0WE4GEMbjwBGUv3XJxfikztwk2S1wCwfeL5t7xAfdR2wL/tVNReGp2
23jjhCLgtqP8xIkzw0BA1fvSdY5/V4Ru/GacmA5k5veIhk84afUe9KD1wcUf01N9W+6XYplka51d
h67GDKVaKwbUCCKHCdm3ScD7FfNIMXCG15n0qbfQt0NgiZwn6OFIW9RItEWYDBEM1L1p79mOphQB
GDPVydhb0mFJQkjvtSdPfBz35TmizDRyEbND1YmlYAicXLFRb4DxUZ7yFwVd1bztkg2kjrlyx3ep
3EhHhJNLvaVxmtdlL3o1v6giAPS+Y8dISEilug9Pnw7ehaqA8MzkW3tnJwmf5xYxm1O9EgCqvRO+
naXXYezRNYifuy+GuPDl/7J1XruNa1sW/SICzOFVJJVlSZZlu/xCOBVzzvz6Hlvndp9Go4FCwZJl
W2LYe4W5xqxqz0TDlRGrHYZLi08qMZU3vFXqFikPjHYutOdqZ17prVHlSi7jBwRQShlYaFLHmo23
tKIyuSrQt/xmjd9+zNW656CNp4SjwPYduibTg39b6l/ZGivb/AOiNcrufCNR9gnj/XhySKYtr/3C
UhEKkX5C9JO/Lh7M+DNmdQlc9rf8w3mejaccOUrvKYqbZdcsfQlYmd7C0o1AFDUAk07tJMosLKFm
8jQF7L0Uh8JjIK3Vm2zQzlnBO0RHsZIpOlAngIlSH5e34YIMfhvcZq/jdJar5UpZy51wUqvd5ie9
cpOE2s0y2DhPi7bV7HU+b/Jo78RrVmjNa++qT/ZCJQ2MwGq+51eFoYNTNb5S9WInCoxL5BAq+Gw5
zZflW09U0OKD9sa9S7duPlVn8zJfQDiiq3NYlY7owVmdzb221gCwAgta1de4euY81uNuvouVInGj
G2eeW05660+ZfY0TeOTc79yMX+wa7bxJEpYbGmE9K++hvKen8WJ9ABZ33Cz05N8JJBS3XHqQvnoD
+e1ajrZztMfw16YSGq8na1USRjgX5qO5DVm7qCOW0u/jeHNidF9GWezK9h8P+k7UbXIavwfy7GBT
ndtqbShuPLksPo7FIP0+Krd56Taqr5B8gpyv5708byhh2b9stRD543kjYaCaHNihWEW5sOLxZGEc
BY7wZXxWfztO843bDYO6fPQpiVO7SzD8UnEo9tTR5w/quqdYK4igYhgbteu8ip7KnZjENVctw/kQ
+j4j6Dx0At5xH8jf54/xxJ3Ggi1T66JHhtRPOWXJHTo0PrvZrtlpXjWD9+NyKndkqBwrSbsTLYyW
j3b4DeupINno0jOgXedZI7/lvXO89Vs7Ai7zzfKYdVQntQ8DbX3hZTjaLLu6RyS0qae1nZ8RMdo/
sU96vDbA9+NjmPum8oKHl9VsZwy3W+YCXRlt3666ic/MylJjF+dyOSKjhcTp51vjC2kXxU9OeDCc
omobWhfEyHPHpUBWybbNQFCBapieuaszWKX6DJ6LC0WnnLLusmvHAtOyrY0ntg0EazF5cgAVfO08
sfyuRt98ReYOo8dWDxkyIfo/v0p7c2za02SXT/KdTZGiYE+W9FNe23BXbpJ1bFw4Kdqbfg+v4V3/
wdbWehoOA5CpN9TDmJGswi2gHFH79ZTv5BIC+AVYtMvTDfcowx1ceOWGukhgruR7KbTnlOL46fGX
2IsRm47mEN1SDj5TYs1Z+ZoHn8Lk8jVxKAjnrt2LgXHLKzatWDCHXnBtWUhEOTolW8TVvfLW43N7
N/f5Z/os++YHCCgzwlFuBcWWgn4/7pQ38OJ/GXwIkf+vI5e2TrGTpm9oru0m3NqfLL86l+WdTXLR
1/KNAxv04t5tf4nF0UV3ZHEVnYGThJvvKt23rr63T9W7oqzCvzSQ52a92PcOjn6CiYS8oWKTcg7d
YJ9SCOMpXRRWZUqWWAL/zZ/I+T8si44b0Z7ae03l1b033kc/fM25AwjwRja+dY7vp+HmIF5X5l8Q
bMRkyNxxNqNGSqTG8FixUvfTUf3LqgurKF5c6RweuMq6W/Gjg4xdIRDDHjlYVcf52uGo+RvxC9Dn
0kimDpTsF5of46/mzfvkUj+HW67Wb95kUK/b7kixtKrOnOR6H+x0QreNkSLlXwHue62fdH86xBvA
cD0DXCtN5fKkqNP/ZVt2Mjd7Ue+EXniFkpTss6MC3ecyzy7flV3NIzh/Zo1qtK2qrOnaSyVW8yLM
CJRDaB+RYWBzD1FMLo+kdsOX88XNKYG5e+NiUX9URLbWatWextdgX5y5e9v79DYnHjeUx+H7+che
lmNza+8sign1E+o3LzFhgq/u9D/Ll/MGi3e+M1SXf7AvGfo565+i+ZuNhvA/OGofgmtgHuxvohMJ
KnyBkdMues4JH16Ma0VB58ZoF+7nGZfbUX2xuCbfhm3/i2qUpOycnqar/I7HdrnLAJAei4OORhby
GVk4oxbM8GO/TbC/q3znFDIzt4q2k6+fESGOZDXAateaz71zjH1t66yLi3MAMvE8visb+9iwJJEs
PSE15tLtzpTEaVREa84GigtmKTKf6CKyV8oXTiPDjTUSr2ud0a4vpQGfyEz6KsQ8StSc7XrFsCwJ
iUI0WTFAhX85Uho3PhobZyNoyS9y7JFMy+BtbU+zPXth8MZVe7ecDjOkZz91NkiySzi8NwBtxcHG
n7Rw+QOpBrARJKoH6sK1t+CwZ+1esbCm1KKoNux7QmR1i+SfALHyx29l3+y7j/FlaNdQ6NR39P4e
J52IuVfXiBWLM1kfgelziS3kByqiXXkn4zvQENiRWFh3hBzOKXuqsCeUXep8yERINdo/MpVWFv1w
C0iZa0f6DLbj+/RX5uPBCjnV71K37r+7VyCLzFxk17pz0ZEKzsmrfZC/KFxBAtTfpH2jbKLn6XVs
fINplMEtfxIiJN4V1XyThEzedlj+LesE6CETKRSaUFQxiGlSDoGruGpp4zFQNbnqsZNJ8CmnfBiR
Kx+p+8w3prmYhtrYt/o9pKJEC4pg3EJISTGGMsmznn4MfKJ4N77HIx4+awgwzFVH1OaPVNK/t61E
zat75rTVwYoJTgpvqz4AQuPNlMhZRjAzW0k/nWv91V5pemBelocbgxabso0v2nJikKvlsnDRsNT2
ve03VbteuPJJg/F9TGDl8H7YoD1MkBAUuzIYvALvYZeK4ne1Ulxol9THdBfXdF0Vxz9uPBA/0zPo
uCgg0lhxF5DDL8/zOXvqTFGUKi/299hseTF5QcakauanJ1btjGyHfO9nXuvc1PQWL/VTeAB+hrf4
utrn3DyEymwk4cnwGS387F+Nr+6YYD0JyPtTppTciOU3hTO2yv92f2ym0UOgLaQP7b49RCd6rOFf
7SXZOC9A6NyBhH/+0P8KY1EGwmLRG2ULibawmbnTsEx6DqTLQtqPiROaZkTE8mXBpjJeRf1+eg+K
wwSVmNk2ThuV/x73nr2d7uF7GPpRp9yzMI60ypinWNY0NmOxZ92VL3lxC3urOBuallq4wS5gzD3J
ZprgHX4inqQGg9GrmUHDflOEG1XEEfREAYv0Llz4+hkcoPAGoEf3rg17uqbYh5aT10o+20LLVPsn
wXHwxIgVtC9jN+4JCOgXkvh5GAFL38Uf2NCF5LFaFs6V0cA4ezW2zU1x1jOYxH6VfEfMirFleek2
/0RoHjarTPZSusHZmQbH6FCUpvu5JXGpfTDy1lPCFMNKPoUfKusY0T2jC3S4OHtEwCl+at6iiHew
2Kv8qqJsXCkqkr4125nfn6JzYpzaYWf5DRui5Q5UYjYs2U98XCLj5J1oOa+OxUSPqNwSozmfDNBq
bvGa/oSmz6WeH5kz8O0/VAIs5h9JvSgz5dfpGD7RPu1esNCwLaZwNsMLOTwNRefPQ9nOL3+roZNT
hCr5BL70O37bf9jkVKinbEjD1iHY+MCLnu2bHQ4SOIvrcBuf9N/8WhPi7KxvhhpqHK3Xs7oLgiPs
Q3NjvDN1zPg3Oyx3Urqm1z/N67jwu8YrZpz6AOHTpNrQOoxevLph0HxFv8xyLcCK32ygMHd+5ntp
M4FI4M8hzVNPfoV/epZYjlQ6U5CwknpkwNVPpJWl4TAKJnu1cF1LKwCO6/aGzlNW/JRBv2IbfWA9
XF+qe1luLZwtdCrbvpJQs8M6eKckl3l8BfIUlMTOLBQEG7yVdf+VUufZmJR3GFehckUq0Z7mU7Ez
VtKW0hHXApFd5Q136rJzzAz0Kr1ZF4O19Kzu2R71V22NJPxNw9pBgnTjDjABXIhKQ4HBR4Qgxk0G
vyMWu4Wvyw3gfa99xAhReYO0IWhlbdHR0pizOjdhtJNJNDpVlrkLo/XS+COClOjDfDL9dp8KKaDb
vDPSXiX3WrzX+JP5WvSk/NMgJG6G+ULDnIbR2K9Ny6NkSbiBRNCH7Ejb+JXKhU8b672nTXlXLtIu
P9cv2TObOtJL8yB5zD3+0DBi5DBuGK2m4RC7rMU3WT8ne6yZmScJ3Ow3eJPfsMjNCLx39Z9ik+yx
5/Cp6mifFLs7ELaral9Kbq+4KkCCwg98adfd4xsfR0fL7NPl0HagMBAYsFxjFnAKz9Op2KgwCygq
iQ5dDNmVbagi+GpeuDWnFy4yFjy1Xhs37R2doXSGcqbsGBrU1ONQ/gHJo72aFGO6DQMmU7HOJnqy
gJU92t3Vb6EdmtS3qQnRK2OL5tgT7uRbmI4R+VVHz2U9B77B8jJ6VrouU9ibwFZPSsiIxq6vNpHl
9/pmmehlrFGRMdFhplz9K4xg6D9guGf3jKn7TvrGtCo1xcMgPSknNhZcR2l9cfSwThKH1wDFtkot
+tEr7U/zG9/yLybci18awld+PVeMeNUewTf2VyWJ0lt7aH4bmUuELX1lHZN7hVr52WaUBKs9/BTo
LFHaqle0AHELH6j6vXB2+Iwt+Qdh2Jt66D3rZJ6RCbmYDz/TO5yY2f4xEt8LqEM0DKVQUFoZycE8
DJ/zNyNVGonoX/ocO6Bf06qrV1OyGcfXsH9Cy6kRpDGleQ3fmZcrqexaJ2sj0xuRiW0hEhubpfeY
3yDcAAdrC03rav6K30gqgnzTRB5KiJbmid/vGXrhl6tf9qEK3eha3TM012tpx+ogQ1LeNOXRKdfL
uGXAR/G5DWoPyrz6ol/CX+UZ85D2287czkUWcc9+Jaq3JWUJT33j7w1rPjs1q1P7Jm+1Oy1FyStv
0h/zefoTJltlpxob7JS+W0KUn95jp6AQd5fCXec6G3qLd0bPWDLaW7OPcEt7C28sCqYshGhM5ld4
OJ7DJ/s0bukzAAJ0hOeIW6/BfWzG7/TS0XyTGB9Dq7+q7tofnSZPfMt0r7rbXzgiGBR/Dv0LzZMF
j/TUbzY2E00v/I7u2lzlL/2Qnh0+a4OAHOkyK4U7vS4fzUYLRau1pdBAXfRGkxn7esY8UZe8q15+
iz647MKbTLHZtc+0fKrZy4+fn6TVKRWG7bRJicF+rXHV3WuKQm7EH+I9xjBCV/UtuS83tAEFUS0r
eImceQfXYebu/BIT7M7xb8YBdY7Awd2QhRPtAr3RG9bgtJVp3KKb8rPf+Wauo2t7EBHyxMaLEGCF
hOROwfLQPeVn80lCpE73q+LGOsTr5rm6Ojvjgv/dZdroXxoNQ+aW3OSgbo0L48rde/zGrRvtY6+4
Zk8jxNTtPB0YYkT3QlmesPPqYTq+wTBJXWPuAyYVHR5lFgrzz7gsMYjNh+jfuo/hyeTT0r79ESVb
mA1HupSLFx0kY8WMUky6Hq2KO6C5ZzP0j8ZfeO7cX+ZWAMvrHef5h1pMFPpSu+mNFfIOhG5cvghv
qDrQRLT2y1VTd+aZEDOtX5y9fMhZPtl66iPXZbXP7mXsWZ/mF8/1UIx/WSK4UJQ/CXIaIvu35qR6
ChFbTETk1epl7PyETs28KlBYITOnLArJLmRukzvfpew8MkFGRvzSXNF9SrTcyKhzquWfRO+V9sII
/rD4irrRyN2Zuvuuj/wmxLI2hKPebV7HG/gWfk9ciE6wfdAPQeQZn/1L/pIcuD5pXpcwcKhsI8S8
dSdpn770O1RU5qPLT9b4rB6j2Rt3ROoVSx9vkR2TBBFKwhstbKYli5Pyh7ru70RUdQxfC6jwwJc9
e/oI5p1zrj+jHbfWQj31HU0IfRvG2TGOP0ps98jn/Mo5Byhi0cO9Nu9QR/IRSpXHuj29M5GNPaO8
D19RdEhH80pVoKMA/8FO9wID174iLLsic712f+o32WuIoxkQ/WTFZhQE21ONy0cDaIHFFiVPVEN6
jQyNQrhLoKnUp5CJ3ytRtnVRZjB4bkl43Fznl/ZmXMZDs8nSXay7FpHta7NhgTnj8CUdnJcs3JlP
MgISdmbKH8s3ww6hhyjmAAGXlU9ao3mkzELUO0euZm/mjeOxErw3lje90utuXpNX505S2sGpZ7O5
h6RBhF8+vmH7d8ZosHy2iGupGPOssyI+oaU6/8WVynlPXkgYYKAb4Ubw6P360jwlxBykNbUbtD7j
6zMNop/uk0w1HjbJk/MR3BpCbZVtYdflXiRva5JLJvfGQ1E9JfLW/Da/U+hVHCoO4tGyPCPd0kaP
38mp+nd9ph3imzSu5LNFsMt8xGX8kbtteUu2xZPGjdm71qd0YafLtXMe/qnRsGhcXDr51LiV52M3
MpH7HGfXUdsG0bqm1Upg+lvT/3sjhojZXz8UCDJUm6it3MPvCcJ/QJnD5fZhpc5sPy+3IyRfxZ3S
Td+8pQX9GkDtXk05TUEtu+Uqg8A/WfRdKV7RawpXFMHUU3noNm72we+aCat4nqVl8E1zb/3JFb/a
jF9xsWtbqgDmwTDdaBIJNdO5ei4W5EUSEU2Y+zmbNSNbDKHc5m33O23UA/YC5SB6C8ZL+wb8Ygm3
UXm0A9eg+qF7pbYtsxMjo8ioWPlwxSkR8Vkkba7yPe+jY0UtYxEhLNkNdcvQbWs/Yq8CmnHFSYsg
d+rO1s6mbTpsNQ0Z6pF9mrb0OmTBwQdufoYzrU37GhGECeNzTUTCG86xNAiQjMJBkQhEh11fegqb
Cs0IYmtVHP5a9dNzhSevdBima1c+x+lZzU95tdVKhOzY1nmL9CoBzB4uxby36XbRgyxpTOyn4aRl
zGvtdRux2OtsU64ptoQlxGXEQgQJOqeXYgghO2G36tsxGOoVp2NJ0OodHWkTIKoDMTRjoe6Z2BVR
PHzXn50L8qS+QxvrdjSsS4wv4T2vIDEp5Weo7zCnMyY0HK8szLG5G+7m13B5NPZ70e3/t8//eIhN
LOKXXJH+0QI8XhfZoaiONOjh+IHJDFPZhfM/bgw12j2em8FyrK0OElWQOzsY+37eUxhLWu6ESqIo
BwKRcaNw7Cml8JVVoagfZ8XY1c3RlsDCrB5PPb6pgu732o7S9uM5ZSn4tiN+4vHYafS1XdfQ6XQk
9nmi4kE7xT/KKLT2j+ca8Y06BQ7/+G8GO/zPV/9+4/G6f37E1vuC1TweOm/QaW89XpRntsaKJ37R
46Ud7hFuLMD3g0Dgh8Nugojf6tirC0S+xptVBDS/Efj8AI7+jAZITQRYfwRnYRZ+fE+h7jfQ9yeB
4Q9tzlop0PwAQs4ZrH4MFZ412P2qgPjrAufv0N4AZQppIfEb7leo/5PA/0fCCKDK3gNhDGABq11n
6OnScJg2S4d9QI6PAJzWyHWY8jeExcCsJbJnSQopjTAgsHt0opmWPIFBes8HTAoGYVfAxAlb38PC
QJgZVG0/bXP8DTJ8DkpheKAL6wOcFGfAw5wV3OM5RoY8rFthltDjmpCNl7zDRMERdgpMTOAVRS8e
n4UKhtSctp7dzB9MhbT4BRBw9IOZMx24wceLwCiD99QKAwcDtUUrLB3mHlljO7IRpi3F5lGedlkZ
vQ+JugdltBKDJNjR0UOrGPvEM6KMBfGJAXzXwOwNyXeN8NKpMeeNEXkteoKYbhhOoan+tjJyZujv
5O/KGkaR5FbRKLvqYv0kufFZONQzMmFtUeJxYVgoEyZcL0Jhf4EplasLQ4xBUxQPu2EWPEmu7JUp
rDOW5pxHiO0QBM7Fjz0ViQ+PKp7i54r8oUUt1gykAckcehPIac8QJh2SsOuIo1fY7cVzIIw8Ehw9
wCFjoqNh8mEJu48iX6jEtRm+AsbXNG+NQtovEmsgLOHY45D7rTAPUYSNSIyfSCCMRar8r5ygfAga
BOvWlI0YkBl7h17AwNBDrFBzaLo4eUq63O87sdZkxWcszEyUp6SqESmUNqIFYXdi4XsSWVa3UeH9
ONFymtWMohQWKbowS4G3QpuPTxTq1DZVYamSG9AahcmKIZzAM261naX1fjlMGLbNC2ruyKEeTE9R
M8vXmivRV0aFOmS9YyIKcaQwd0lweWmE3QsupOdFGMDY8cwCXXB/BGMko9PAKIZJwefR+mAJrP7q
efiTCE+ZQrjLpMJdQeWS7aihqbU0HBd73oPK4y4R7jQ6NjUSdjWx8K2pOxpEjW5KvipcbRrsbYwa
/o7aJO9WzJRvJzxwrOomC0+cQbjj9MInR6ZuGCZsbQkWOgxdUvYTrjoNS1lS5cZZIftXx0vAheQF
A8UINbShy4SoczPU38XfUUr7o5KycuPA6zl9TUQe5/HGdGh194Q0SRBOmwC2sFsjui1VHZ0h/pBT
l8kb/HaEZVApzINmwzyYHIChpnqY91xmg7AaCsdI3wJpOjDtnxz7mEAlb4n6iirFhO4zbqe9IqyL
ZEQGLLHhVjdsHHtpQ8Tp+JMLw6MU56MIh8JVaWXKqlTTzay1vRsLoyRVWCa1wjxpQqkaDthjfzeL
HpMAp28NXkt6eplwXhqFBdOUzoife67gqLFXmTBqKml8xjg35cLCyRJmTiWuTnE6fcuW/GeaONeC
6OJLc+ojy/5qS3J7PMVVTu2snW2dkqOkv+Luyl79kABhPcOqh9g2L9DgGs3zlEuQ5Sg3qhq9Sota
cBiBStCl/UgQoQrTKkvYV6X4WGXC0IohugMgewtVJD7oxkCDdAoZSwhQicRzfXWUbmUL8kEpGAiJ
oCF0ClyEQRAS8I87qyATVMFOSAVFIQCnALFbuPxRM8SpD9aCoC704BcYRovOhSAyyKAZGhANJVPN
pWA2dJNMGm9Rn4gE0SGvSEBBPJiLIa90OaXYTjZnjVXF72V9U6XgGeAWfQpBi0CLKNARkYBIJA5N
cucYsESW9rucUqYMBHTCZEJBERiKFh6FBJfCmcS4AqSKTiArZNgVyWh+Qcv/nTvT2WBJPGByQw0+
9zHRUL1UADBUgcJg/E05w5xAMqDgwmHr5EsCnaEKiAZjtMgmwGo48DV0AdpoMuoU3GYo5aBwADBY
PDgWQunntgLUQcd5FOCODICHAHkUcgsDMR5f5f55hvTRls/iLe4DgQDBr1TaaHOwUgQeRIITEgtg
SCTQIaqAiDQCJ5IIsIgiECN2x62YlXO3dnqC6YLGx2BKPRJo2W2VWXKXKAzWw2CcUwEwsQTKxGmW
Xa9EFdj97JoL3ElBm2eEf2IJEIoskCitgKPwLUB1AphiCnRKDkMlpq3B+juglvMUGCuFgK1YArsy
izJ1SyCuCySLI+AsssC0SPBaTAFuqQTCRZqpfamBTBOiM94ymaJBbh8XAX7Ra9QTUA8xTbKXbVUN
yb6cmHs3QuzSCkJIJ2e0LxE4mUqAZYYAX8iALCzF7IsOGikMwpMRyUJoUzXUBKDGaq6aUkl+JNA1
moDYgHgdmboi9xsE4sai8RQJ6M0k8DdY9ZT0D5mVGIZVbbbVJiyQ8Fmm8YT3k4eu1REwnaKnvx9b
uquy9GOxxqBM+oDvWGB4wAAgps7wr0cgj6fhmyKQPZKA93QU1EqB82Fw8u5kLTAIO6fJCfKnFvAf
FQqQJGhAAgsU9gCCYoEKkmEGwfXM9sUDI8RmkguukAAM5frTLIBDulVtJYEgmuWUia2u/OGIk7LD
KcKAb3yfIRcFgmAkUEb5A2oU7jQBOVJxNjgYKjhFTGsRw+RUoRrHPjrQkYwApPEggEllcsErxdpr
S3+fBVIpsAhriO6qsd0w2UrplU5jAvjKzYm90HEtzN7Qf8phNeUwm8C85G4iME5dTA0LJlWGGk3B
Bsl4LZsaz4tKxup6PsYCBzUIMJQhEFEVrKgCWlUWtc8LDKkYlpQCU4rwrN7YOMOAT2TmRwvND00g
qAxYVBlMqijHqbYyGNsHDoQTO0X9XMWESpHOPe/f6wTcqoRyFUC7mgX2yhypxnizgGHpnbwNZ6pJ
uYoXfG0N/tCg/5EFRAvzpc00tckuiJe9DmerFsCtAvIWwFX2QQHjAqPIGJIAdGGb7tsC2RURCwiE
F3iHp3BU5p0l8F4NnC8wq85armjSCwRYoZ9MKQd6GdJeNUwGGWXlrzF239COeFl4QQY9H4jvOGDV
PQAwtquPmPrqt0U1mbvFJQfH8sNCcLJZXqMk1tdMgC9bR9njSUZhIuCqVRagZpFBM6WWVooAnlmQ
z2KDKv3UqjV5zgVbJQZuZ0ZJwVQCeJvR1uaRuywWuqvxNDnsEiO9n1bA1hyoaxP0NU1g2DJ4bAgR
JrVh4BJBfa1wquNu0nxZgtjItO9qsGoMK6z6oE96+FwBIwrVyG0bpIq2ppvwP7oPy6nGY+44h9kh
XXGMajNMH4Vxgqd6bBkV9iUBmCsEai623iLIczDJADwIGJ0ssHSmANSREAAxtb9iga7TBMSuhWan
CKxdLgB3ACr/GKn0m3YcUIM6qQMLL4KJ1+C8TEzXvucCl4erxBNQBFCbJNwjd66Xmw24qo6jIHB7
lgDv1dpNFhw+eHxhRW1P2dShLa/tcoAjQeSECQcouejHGvOAKccvKMoE/gL2RzC2LrpqftIs5SmP
AAJKHSqFta6ACawFMLAn62Xxd+qr7NBR6eKy3VRC2ZvUoAYFdDDU0H8xsGkskE+NkNizZUKkNuZX
XSALJzsGspW0iu8Y9aGWcx9Exh9suQEdQjxMBfoQ7B5KIYFDnOEiNgKQKNM0GyEm5lPSupE2opsU
OEUDYX56MAeVFFodDqbG/tFFKkMmRc5XM9o5OdQaz4rRpxmAOuMYqUYT6yww3/KygK7qCj7ptYP0
qI6MlEXKHPqmwXDoOMTIFOcwWQcBqd6ipTcQJVjY9vRqORul28OUHARcUhGYSbJo6vl26sWkHTtN
Mi+KVVPvatcpjEoJ3cQkoJU2TQpNYCwrAbRk04IzMO64k53ntjo2cNTmXlTc0Apy86BxqoCAQsnU
oGVGApuZCYAmNYU7LEjmNkBragKyiY0ANRC4m2lfpK6p2z7RvOS2nXwMZrq1spGjgqTcCL1TM8yr
STa0V4zrKPCeyfyaQPt00oTSQYR7eR5KHDBudtX2k/HNUCTdjQQyNHLEvGz7ynD3dFAFVvSsC8So
AWu0FtBRU+BHNXO6DgNAUl2gSQMtoRQKrVQzqb2GUnhaAhEsK1ycxKUIctoT13nu2aFDf9f5sgUG
de6AgcJFxdvhxAdfVnZLwibhHAYxpX6y5OQj1dJ00xocoV6gVkuYqzrsVXVCPT5oHdKSmeMrAK3c
NKGrKcFBDZzsTYbfzQhbd0gE7c0WiNdMwF5zqK9ZZ9Drk+m7TA61aU6ljmG0C/s3O02izteCj22i
r34y9s0Mbw6Hea4OW6et04RM+SBptUkrwlmjab0wbSsAtVHyXOLDTmej+44g2GoNxQHM2VAk0FcX
kFtZ4G6LkaMLNrlfhwKG2wksrlSSXJg1U1vzPGERRcXBERjdfEaPaNbmeIrwja3wChWlDGa8VURx
sRr0vjlpCFYXtdj1AtTbC2RvArsXOmruygLn26NxaRA+GgL020D8nVl6DSeaj3mf4XUksMB9i/po
dAzwxkEwPrVptB2G5bTIKqw9G93ftFQHpwc1XAnoMBZovgGFGNdASqNwiTXR3jEEqliHWWzCLpZk
2TPHtyUM5T1AkNdBh6dZDa214k2ZK85ntNUFDHkSWOQCPrIGJ3kWwOQccnIgEMqawVzD/KplJqOo
8jK5SYWyqmU7CLnqx6WU15NAMpMFvyHNqGRQzUt9i1TQzWLVtwTMmSmJNn5S45jZYC2+lgg7KhWF
YTXX2zbNvFqRgpvcMCEC0JaeLICb7C2DHz0sO61ltkLS4gNh4ZWKyYLYAhAm5GkWyp9oqWvXKsju
in7EQ1PLvaAFWN10IHUSNcP9xy59M3ZIaG3npZgNbsIH8ppm4Sgg2KrAYQdwsRcByB4QvvetTLYD
O5sJKqi2Aqc9G3zYCEV1LVDb2HzR58Cc9DpDEA6fGXGoBJo7dIB0W9C6ZajdkcB3p/O7JXDemdl+
qDJpXbVuAW4FAvvNCNZe7hiMySCCdzJFoQRmQFJC81GhW+YCH97CEeeWo8AUQD4Fl/6nEbBxRWDH
ZRMAudbLXxpE8qWhpwGhPG1AlcNEQc4HvTyDYh4JnPmCVP+BNxeg8wniuaIQw1Uw0CUGJ2wBRZ+g
owcCk27AS6dwQYmQ4leogVK3YKqXAq4OJCzZpwK4vmjyly0Q7OQ2PwZM9lwxXwoBaZehtbO//ckF
vh1EIFHWuazBulPONATmPazhvQvwu77rBQY+FkD4FjJ8z9JwzFG4zAVz+6DjYw2IvBESxAisfKNB
9xKg+QDivCXQ84UyfAVqUrkqSvEyIDqZBai+hFgfCXT9JCD2BTT7LHDuxZIwvyJA97jhzC7s3XjK
/tgChb8IKD4EbJt+l6R4ZiyXCHLqzwGGvkgz3FJg9WdTXw6Og918QtxSCvj+AIWfhS452ALMH1Yg
+mVY/ZWA9mcC3x8Ljj88fzav+JpO3ewasP5tAf0PBP6/rdu7jR+AKYwBJmEREJbaTRemAYWiN16G
j4AFUHyDRlUVBgOBjdVAKkwHJta+QtgQhKkwJGh0QJJYFFgoDzRhWhDgXhDZTHJqwtCAQIV5BKIk
OS6ZkyfVGzA/4CjrO0kHeIW/r5sWibPViC32Yal/x7nknOOkuiwyQ52jqk1rjJcqVmAmXnBd0FLd
9E18GAL8GHATpmcpLBq0rxHhSS6MG8gIBVYKr12rpesQvMHI9u1FQ6SP6cOI+0MjbCBsytFkDfPK
HKxXB/FdzqgfMy/67BuV9LfQ+81o2iaZm3S2+uYnpPAGdx2txFhpy8ZBibEIW4paGFSIqn0pLCtC
C/OKMcLGYsTPwp4mDfwkPVJDmF3MNcGBJaEoDuBdrmaVFUOhfhUuDbRWYZhhCeeMUHpNhJUGbrm0
l3HXUIXNhorfRiCMN+aR8UMNt0Oy887LhT2HJIw6SoVis9ZeGmHhoQkzDzjIxrr96IXHhzD7UJeR
oQ6zgVfQYgXCSop7nLAHkYVRiCEsQzphHjKxw7mJMBRJhLVILUxGIPh9m7iOaMJ+xMGHJBGGJIk5
fcqd9KTiVMJeexmFdUmFh8kkY2YSCVuTBH+TTBidJMU76HVrGzRwZHBCsYtjii9KmCB9x+RTeDWM
6AQZCicfYX826+8sLAhIH65FpbBl+/+/jObmClyMgaqHAYxjlMn58fKwtvB1kSl4r4hnZo/E/z9+
mI9X/vvwf/k8/vPl48f/3+//awH5vywjH09aNh3GcaNI41/+ZMSMBJ572McV+8dXj//+NTb89+Hj
q+Z/zA7/ffH/ee7/PHy8LoA2Uw3fShP4WISa/sO9KUgrCA8Pe6h/vnw8+3i8PCxzpBzaB+7iN/KT
Eo9C/uPqYuL238fSEvz344erGnM08buVL8Y2XSQXc9lWBcifLvss7RY+pdTt9CBfZdVsb4NJg5Zj
0z3Nh9rYR3Jk7JcosD3HJqR5POzq5T/fSMVLLFOn8yBp239/4PGyx0OJotDGHKPD46nY0PX9pNpM
svVyqjO/DLfn8brHdx7/lXnDHyfpfE5ijcFts2CgKxFv4/HtTjWMXal+z7pqIBh2BqZbTbQCMRSx
A4EDlC1BK7JqmvlBxl5cV3R/9aS7dQkNmqGZG9cU7pqP/9SpQxARlc2CvnFBIQJ1xiq7/2LvTJrj
1Nas/VcqalzcgM0GNhVRE2XfKCVZvSeEZFn0fc+v/x7y3DjHllV2fPMa3LxqfERCwm7ed61nvQ0a
WgvgeFQ/IyM8xEzgsqJjFtQ17UJNWxA5LbbhTHGKZlBUdr7B52/PP0vPQUytU1Xbikji3OiwN5x/
0/lwmVfQIr8n/ZwU//d/l5wTmsbW3nsFtrj4/BfOf7vwtZk8onUHTifc/HO8v45y/rN//Zvzr4aG
TorRZ7hC//7j8d/v7Pyvz7/44W//r7/+5y8UKqo3blvv/vm3PxwzD9U2jKtDYrAAhpnF8KdSQAqW
Gy0D373tJcJFUrLU2hmbY0zpGZwU9IxOZTTDtJDS5UssjXLrlB5dgTzYOfGY7ewgqo4aEfd9HdPH
b/xtF3SrqEl2BJUL4nVAeYFYIWtAe+kq/d2WAYmcJY34KmGpD9gan1tgscuGVKDZNjUxepbCY+fp
ZuYAAQYGUefWG4/eh2ZTCphhtOvYvWMBlhMrwJBGchDSWR2EaRN7y8LvSsxKNOs7UqgXlWIvQg5N
dFHD8MjS750faqQjoIFiLbBs4/G6pUS3xC6PusjO7xqbBkIZQAYBBEtSV0bDNHHodzf4FcNE+rty
MG6Fk12xvK0XQ6IjRAijbcIUvO1so7poMhg8Bvsy3QuRUyn8XHkLbTFnMgu99jQYNJZaOpiGSZsO
hiMkNt/dd/kwLr0Y01akoSW2pmLi0QKK46BVhvsxIpRUhVZd5/QWvegq8KZkQaA8EhqjebP8WK2m
qHSWcGIPedC3yE89xOi1t/cVBhDdcR9jZJUNfZClTzDu1m9R9GQ1xXvtpW3jZF1l9avurOMkaWg0
WnT04/i6LtlsR1aBhjrAr+uhBhU01w7S+upY5ouIW8yzNcU0ORpby0Y7HpARusivuhi5oZOUj7gM
wIMqOCdV4/uEU1EnNeLQYgqsJ4AcjA+azIdd6bB38OnBxk1YHZxeO9EnqLrmrtRZFxvsTJsMhslY
hwuawac+No69qSz0Y220alR+qTVmCSnWu9KEfM3KuW7L29G4hSmOCO1Ci+CpJxnGmNjL3p0kPCRe
j3HcL7XLIKOGxnQGUyjUuCaJOPlQRky9qxZVTTmgRAIzFj5BwLHxpDfmdzvWtpmPuYL/9JJyAA9M
MF2nmn3b2dVwTe1R+CzWYgsFGOhid+vAoykphuw1qY+4puJ4Zyh2QZmrHRzvNpadddMk4t0SuPjD
5N5ngYKjnoxOWkVdrYNLaabHYKv5BtuESURbSTLORWE332gGzhu/Xlupkr1ek2PiM9tkVUSMamZq
TDRXWLOahHGFSGDrzNGXtLHEKo+db35XBQ855S3Pc+H49+G67AG3edR110DS93oc7ihm3otSeruS
K6S5pkapM7fujbw5JqmLBk4xiEpy3aCwWdvODNS2KbzLOgirvZzRuV1O+uqAwRwT1lB3z2VSfdUL
3kFaIIJNvZsiN67rYGDrx/XuYNNbLAXNdnwzYlu7rEJ8AqKmhKcFBmoadFhxiAw8srynIERUPWU6
TJ0gZdGJB7gJvMt8sqn18nxAj9C+sV1DUaHvMheDr98eJAq7HmNPXYFUYjhfmz00vkJLfTS1afma
2pQNapCoS9MGvifRtxmU9hC/xPXamWR/mzYVKsMIoQzXFgFzE2gn1vQA/AxEt2N2aJzQv3Za5mSf
tpCUob8eTOOrilwdNUyG/lLE96MM200dsw03Ascioc371lBCaw0LJIZA3jW0vK+yja7DpgAfOJm4
Z72Wp3voOmQxI8lRVKYsH9FU13traxpIZXWa/q7Ne9qW/V1Z1zra0uC7MFsT7LBprhsLze9gkCGc
OvxRusRoXNrZidi77qLCM53UaQPvJBIrrbviLYqlqL0GxSilDznU5SaDUUkbHyXsMOaHzO8b0Hmo
SRFybCZNs1Z9hKkCGlAaozS2ayvdCROwkKUFVyCuezRaMwmB7t3ai1Sza3z9qpzQhdGsum+nBFNT
d9PX5CML8rkvxoKoEE/35Z4Is28RpFQKbdnbEIEk7KsgY5WmP2h6WXPVKzxIFqTMsiGww1IY21pn
3UUtJfzcpMBjOjMGNMNsUQ63QyPQg8uQarG2nEQxHRrENYnlp5ezyIw718m78BgXU7qq0vRInfRK
088C9FCu8sgm/6Z0qk3boP/vhynejxUftDvVJ+mDSG6LzqOMMDw7MRqQZBiuYur2+76gsZIqbFxD
ZGIazt2dPsTPPYJX0vqeE5tmum5Hl+2koY8esVrYAguTXpnENyCFH7vx2FZRsi/XY5/eJIXBmJq5
L0VWU8xvsPja1UOs9BDNTHFrkyiRTWTNlDYzc6o5b/b8qNqCFk6cHqueB4iaHau9aXj19PLU62MB
NIezj3C8GzqWbJViQS6DO8OtLQOprlvu0OWkJUIEKKDnRMfeBm5Hmxkb1Pyz8y8mBRuvdORdXjf+
wQ2spzCBbBhVertvZ4JNP78YfYyZws/uAy0I9kFauftRDk8BIXJU+s1xb7DaQ17CS6VZ/ookpPwi
Qgd1iMvM2JXutBRz9dCrxWaYg4J1h31ByT5S1bmx0We+5/lF/P3V+du/3uL8H9RhSGNudf5Bd07z
HOZ3rnrjTosTID8OSb4Kbzm6yMd0aA5FNpLCUFUTBacxbvZKKL6kkU7gvJ2ZRKFpAEgqd5PBREyr
Z9NH+2+46DzPS/rzi1TcClDy/73MDzRFBZ0N21I2VbuPva++JK7+rzdl1nU/rZqxvgnmOzyWzAdw
oKcLm6eFzSVNzVKALsnnl/NXH37WKZd508ZgVIlzEDtXSNMKakS+2aK+jK2Tf04fznpiQf95qec1
ahta0KvpOC9kSbNza5xzaOc1qx/77FkyfTPMubPdOXzWsZAynb8PfUEEdUk1xk3Mra11Mbp6pytQ
vEBmTasvXaOMne1ALFLzy5Qg5NWaMln0ej+TqoDF7tsC11mVW5eBkzNA2ELsxzY39+evKl0T+6K3
c4oZlGL9mRFbmua8FrPYcvDd+T2cv7LZ6i5tiYQrCI+FVRr7plbGHh17F9jeziqhmYgY0a9Ptpmg
XCnHXWB+oS2S7zODGJwgUkDZapKnWOex10sXtA3IyVK5vvR8DcuOU5v7QhjmvjYjssiYQwn0QH1A
xiPeJNDJsC5dJ4MWAPEm8aApFAhKC7p1Yy3FwuzYy9DHvC48L9wYKdGWqBe0ftWE2ns/72POL+38
ldF7iOknckL+RuI6WahIa6IgUlUqm7NcsC9pTGhQvQoXIW4UonDmhfrqLm8mYzPQH91P88v5+p+/
NUlMTNI5wTOPfQB682fAyu3fL+4AQ0WhFViQa48CN2FDJAITUWm/yVsULyULXncGCf9zA56/HSM8
5WR9e8u2Vrem2T8XBZ66bpq1ktEU1etAH15N7PGM+86uH4rDf6WyqwPZaMNJACOc3B3FHeCbPjMv
NWvgk/Emj1fxysEdpn+d3gI2EBFlwhXyaniOK/eufCVu80BrSkekilJ7XgvCXI5YEC9wNDnH4H56
Bi/2NlzRsfDug7sUrcfGGSGcLtJ3IIrzQzlsKHvSQSzwJdEKGC9MuaIJAt06AhxJN/wpm4FjIEjW
DOrTLTzpqgf0um71DVTHoNvqX6ar5lvOtyOywQuJGALEET3AZ8HjaxA0vGyeOBRhNHjzQ5j3XzCj
0SRMcYMjvLGP4avBLgZ7Kjh57kDKT9tcO+CdaqIVK+dq2OAIEZJ8r2+IYcDbFoBG74znGwBWq/C6
pR13gc0YocUd2eyQT7CdRzNoSh3Hb/61OKJOA1ywwh8LkSCh9fpWMJ0lC/vWfrNO4lb7au69W+rx
rPVq7FjEu3LFgiNrBoYV8Rw9jlfe24A3/LGHgd1s/KMR7iQG/nZBGo1ls5Fcy3Kp0cVCTn4EPjsV
bLov8ifuAxzwE90JukbH5BC94rgsFpm3MuTar3AU4IhFb4GxF8BDSwxDSAtrgTwOUFR/zUqMcQNJ
vHtzRG2xGV594nG+fHebdTMilT+O+LxVyWS4leXWdW61ZPMDrv3TMA547qwLRz/Pdm//858IT0gO
YTlBziHSVMOyyCj5MTqkKIc+SkwDo6a+LzQkK6v4XTvk2/i13ftfoJwm6BbWuncdOssx3VBWdI7q
cvrGHcK6Fo1eMrNdRntJPpfHsmmnkYrN/UWyo9p52TXMzr6Aobo0tQ3pJPTYWTdsBJK/J4gmKAMf
pnfofut0nT5D4bjEA7otHrqb6Et6Vzw0VBwWYll9j/YQa5+SF4nBZdOdkj1zPzpMnRsWY/3WJCuV
Xzg3DGZoDbbIZrBTI5/Gt29ibBo3ol/IJU/HAswbytJJ4o5qHpxLMMwD1eyj3a3cdv296t7su/QI
jjd4x5iAocF5xwFlTQv7wC5tCTDtOXpFDKm/UbdG/trf0li4K/nQsdrAKuY3PNXwGjRk/UjJdhhm
vaN1wy3b0H78gtisfERioU75+oRRAq8uteGE67dHEvXshCyyt8krWv21dmM+QMFcuyv/+/RqY+w2
N+HdnEx6Ek/KXIXHdqdvg4084QuVX2vSPtcgosiVvwEDiOA5fZzzu3G9oGxaIXfGHDmHRuEGeI1W
i3CXWeBaL3jCxqsZAXBn6ovvgMlC4u0uEKkswuUWmCWwTzrYAQbCQzsbLw74FMCpr4wvNCuNgJXO
kRI5dPGZ3sBti4zvNC5ZZSy1cguRYccp+mvz2nhL0125HV7YgvNWmcA31r58Hg/uM/vKDSu3NWvz
rYZjaDmDFk7P1leUhChEV/too1Z/uPNnuP8vN74tdEPaju26Qv584wOyr1F0if4kVHfCsxQs5zGG
2+vecZ/ErDAlPGyZfcU2g7IJo9E9jqR6Jn7PWuU/vBmCEH55M4aUKJ514nGcj0+hRfK2XbldfyK1
+2L+X6PvgozwLDAEyAUWE/PHEp9dBB2DPthV0Vz5NHCxWd7jHwmvzm/n/zKj/pAZZRi6SUbE/553
sU7yKnz7KSfq3//NvxMvlP4vRlFl66ZlWLb4JyZKOf8iOYq6pMv+lOQn55/EC9P4l66biiQoodu6
Je1/Ei+E/JcliJXC7cFNKmzX+v9JvDjf0j/c8pLoFmsO47Asky91Y87D+PbyJUQm+T//afyXj8KB
hlnebq04aZZlWoVXGi3eQ12UV83Q0WxMgmBDry1GCIffthUlgsQyRn59LYspOIi2Rc0W84QWVb9w
rCo7Wg2ViISb0W2zetcY3WVtlWpb6RmQvKBTyx+u9ycTFtfixwfF0oVkS2KYQkcjwJL5Q3ZUWfqT
200DkGw+KjYGFFW1dKbsMOdkQnR40TDTuc6bk2vJH45tfBgy/jq4q5gwHSn5SD4cvDIjMi1Sq9lU
ZbBWQFXLBGtzxSSRCAO2q8eDSdY8Nk3QzGbY/mGU+PT4fGyuaTvcY9L8MFdPxhAX5EXBJVP1tSn7
eInSn1iEDIy/w4RTgcWACIXmvV4piwLo76+9MQ+JP9w/5/M3OXvJ7S1MS304/6FrqLdaXHzLYmKO
4PH6c6nSHC0DugloHdNs/KWjwm9Vh5G6HxHipCS/66ssNZnnikr7wyX5/B2ZZKvxcCE5/nBFmiHw
PLNoGvQygOuMaAhWtKrL4x9OnIfzw4lbTBTCIQDFFqZyPhym9pWJl8ZrN8MEEWhUOWaiwSY00+tJ
SW8AmfqZd5pAXijRGdu21/prNtnDIkEMdixMGWySwbYPCCLVH1Zw8zX/+TOxhMH4IExDcEvK+Qr9
8EzjzhE4pxqqceUbEasshjT43hSMxtG7C6WuL2wvKv5wJ/x62S0hhCsstvrSYNT6+aBeEEe9wma5
iXTSaTPUVUB+YJX+/rJ/dtWFnDPyHN0l2G7+/Q+npqtaREYcc2o+kKWJzjI2S5tKhGmUf7iPPruK
Px7qwwdsS90vfWxeGzWGxDsk3dJvoze0oTPeVDL5koAVkuX7+xM0nU8+POUo2zKVTdDvxwF5DGJb
9T0PtHB0eoDIErduqh+a0EnXUwFatHOvgmhsL4uiv2scGRFAD6jKlgAmNQfed4JhqY9YWVPE2sYJ
SD8fKFRnM+6qFvnsOMTH0hp0spfdbkU42nvlU17SPHHpUYpdZJX/Xhv2tB3j60rl48KPLRZ1owiP
mEr85sZota+ytMLtH858vqAfblsEQo5u2JZyxC+3rap9W+QND24iGgiBQ3gDndmkjMRZaUF302BN
K3sK6k7n3tUJ7sVIjtd91qGUHXDJ2tltUjflha7hdWsdhMcq75fmGBFCGxI/1nGziK6Dl1DhTk6s
/KQcZP0D3En6bsYkzCNhitHlUKMtAXiIaF/fek+jXQNeiNqjJqLH35+yYfw6d1kmihtzHqws/vfh
UY3chCadBSAkp2e0atvp0JfR9yEHVlX391OEhmZqFTo2yxq21OnQ7Vvvo1uf9CZcF1OkHf38LYv5
f11/FiF9nqownmmoGavQzEO8+MYaMUYOMtte++hu7lx8la7+GmkquKf61130DvOkVrak9jGaNR2N
B+npCHGa9JC6mB9QhdDCj0ACderGzYv7ZnZUsb3IYIsq07kUjQ4YAc3/cIgm312YgYPRvy/3fdvd
+EV/r7pDPLjVIk/bcAkzkt3nvbKS2yqyLChB7KLtrF01HWblPEMokBEYITVnPTkFcB7RM49K8gto
gQLIUM2wnpR/b0ZUApzuqpoVaiEtFjX238YCYalGRXNl+CWQWjY6TkxV65qdqo1CtivaO4mlcdFr
LJd7uu21BKVU3Jchia6jnKl0HTkuegmTdcLcOFqVAJmgfTFyhw09USwVRQmnurbkHcVoC6mo9VWg
LZOTRPYQsL0koBex2Zwma7LBU/yRqmvvbV91NHkq1KlpQaXLYI+fVc1VEox/uKt+HbiUZbFqZShm
eec4H5Z0Q+1bLQL9ZtOS/VukAMc6mq5GONx5Q6XI69ARK0DJ/P29/OlRLWZdS5/TS90PR3Ur7g53
ipl29Qd61jdtnry3lX0aJu0ed+dj7NpPvz/iJ2sfahTMBAYCYdeW4sOUU/tul2lJy9pLQtrMsDuO
Q3RbEWS9ql4sByCFqx8QHdFZhKn4+4P/+uAqi6AtlueuO8e8fnhw/ZamXt/lnK6TPxWVWEej0HZy
irV10Qh0k6Ci3rQevODvj2uYv4ySHFjainUu7gUuNb//YQZMdU9Lm57rLFvn5PKErcw07YDdjsMu
zsIXSsk2zABAhUkwnWoGT3o/yYvdPURWa/zp3fw66/NulGEoYTmGI6wP7wbb0GTYBaqGYWAVpM/D
hl/EK9efubNq5MlEpn2qHb278GWO5Qt+WIIHMA3IKKFrs7GAo/3+ConPPhrWw4alDAwShvxwW5Rl
Lqewc+qNILcXiLK2KmxprLuww6s/vnd1j5uszHG02QJVtZc8pmb+ZXQ8HR+H8RwPhn+xrSUpYwph
Ttwa+Mlsqqd8rstG9++MSFw2oU4EA47lzQCKs/HSy3IK3gNJ+gyFeu8Pl/m8rPl5alSW6zjzjtB0
f63I+VLTNC8wZz/cRB9mSdbsyXCAlWQdUKzEwMTXRcC7OhNOBEbteDvVmAQTnCQkyrBbq3X7RUws
XewOxDaGcYyNsKvc2l1NKby1PknWupUBqvM9c9dKdaeLHKy0DaYfPQRDmIupxyFTO+eEwR/4JtPq
kCRbn2uUh0H6h9WX/FD+YGPBKbuGYZqOKRnO5t//cJ+j0HXTUWHm6uCcNUGwDWh2OoE2bulEHLum
pH0YyF3Qz8XFLMPHGryTTr+0Ahb8XSu1LctzQF7eYOProrzKtaGe3RGzgd7mKR1KoCbzZrZBXt0k
r5rq76sgUfskM0gO7ef1j20u04JiorAA71iCkrndwXrxKQEXHizXIBxfkBbBYoxhXiVebS6FXt/2
uf32+3v6vOr75Qb44Wp8eM76Jumljy544+OpW4wJwjJMoTQhHCA1RazSFeNCsZh10rZB+9sVyO4c
x7rvouavStC34b9JmLj+66D/kbXpdR5mDUUA67ORngU4kzSjkIHi7udPRo2d7EerRaKV4mHtpRoP
UsSPrefCEjcwzFmdsyhCcJr0WxgQEuMqRQx8hYFq58pkCxWgOno56XxWgV2mzsaD46bmRTVRmU3n
NU6UlYtBxq+W4I+EZf7SGG23c31ZwCWw1ZKLccefvauwCS8nPHyLoCPex0BJuEpV+J5kCJk9R1w1
iYWQILWf0gLErHIb2h2TB6CKrt5oUk8TDFHKxERPVdxdDy4uzFB/NKX3Yjj5vd1GzO0FmvmmfMTY
sDBL2m1hiXS/8t+UQdf695/zr9sb6kSUHyVrYFunpPHzpbWEcmIvYjhVMn7xPTIdtAm/Rz6xpv/9
kT4ZJAlNtaTLRpm/qs8f8g+PV52gdawQAm8KP3sHSLBAP0G/C8JoH8w5FkjI0hmWmcm73x/4kyUv
5yiUi+KcMqv+ceNcen5bOJ7F8JxZpO/QRm7VIHdxU38TpjOg3/boMcJjtLMYKZCPhzEd2cl7rOuR
QubLwlFv0mrxwBcDGJ2gilZ5SLokAPnfv9VPbnRblzjJTZPFBRvbn69R44cImvG6bzJ0hUC/D3kd
vXR6cj1o0KbD8L128j8Vs86Llg9POhU/4SpDUJqzP86obqfVQxjydBkdtHFs74z9MJzD5WQDtcLw
vhDYgNcol7ZUGb4IT+1EnXUw+ohUMnN5PZjVjDsmmbbyWGhO4XgXGv2h0f60BPp1v8YHaTF1Onwu
NOk/zLNh23RW0DEm9QrrhV44NuMg2kM87EQ4BdH77z+NT+9YtkjKNSi3/VIPt92IFm471Gi/Lnu0
LlJyVJHZJwZnEzcDDQR3GpKl9qcb9tcduSKYnsW0nD8QqT6Md1gU/dyQBak2Ezz2Ud4YzozDD5wY
6U91xXZlYfjsP+MBD449u8Ejq6ZRivS99+BTqbQmsgiciw7hdppw2f3+whifjRqGw+ZR52FGJ/xh
1OjH1pqCOuaJ0uQLowpBHbKJ1nFRX7JvhGTO6riDj2STbKqc8bYgQNuTUwF5H/IGo9i7OXIJf/+u
5GefFytkPil2t0p+vJEbv/OEmekVbTisk3o6Bjsts3ZJDQyF5rxzqhvarRFp52u/08lq8KGqCIqI
baTSa/qKmKbCWyzy39so6G9bw78JvLo++dkBAfh0KFVwmhhpjqULFB4/B1wLFpqnjHnBjYxL5BgZ
7IvAvZwKpomsYwkX6vh/A9vtHuvyMivYIeCxaTe7umleksF6mtok32lm5DyI0n+byhDqoRFs+iwY
LhODac3EvH0Ex1iXrAF+f8E+uV7KtW2Sr3WHtbTxod6EZCYcrcwuN50Pm3AKoxU+vQ5MK4SuvLWw
6gBR0Kr3iK7/749sfLLWcpl1HNpMhq7UxyI2snPK/ZVTbuwhcbaR3krk5p4HkMYEr5nbxq6vqn3X
pf0+wfq3MM1ZrU++++/fxydXgL2UJXV77kb8MjMUWTE1BXCLTRyOV5VMIR7EiKHDHigZZtSXQWXG
acyzYyRF/Yfb9bPNJAenmssmxqGW/+EpF5PnR3nLwRvIEkT2BBu0MK9R4WPM9gGUhRpcX3+adlHn
r4ugDP7wFH8yyrg6JT9pG7YhiTT/ebJhpZQ1iMpKMkgn0pLcHbEUkaqB6UUp3W79j2fMVuiTvSRr
St0lVt1RJuP4z8dUscxbf4JbkHSp+5oLcpD6orGvB4o267CpbhMizGDal+6dZimd29B7M50gODiD
V278wSOLU3vJMEys2hQeRh+iQ4l7079uRXOsjRLPWd6SAuYE2KUdU7tXHhbDEZED6+T4qMWD81BT
Yqrxe96KIHmskQMunLqKXprBXZswxm4AM/V0EXKLGVBn25sN4T3e9H4VFqm/TcVgPsZSvnZ2gFRT
DBlPeqsufWP+Q9LwXmIk7zCsDeyNpOtU2p0kUcdzeguQSRztKH95l144p/7lUrsGu1XdTMKjkd+b
NzQ2yvvm3cxVexEOnf2ozId2MqLvBIcjixEXVRveOewgbvLe0i77ysNlk2bsueGnuF8iOB4Xvj8e
gjYEfz4aD3VmgBfE9v8EVSLbmA7Ai0ZIYnnd5IGVTLurIn86DUI/WEWLqqtxv7IJii8LY4iO6PKA
GwuVPQxjdKdXM92rn9w1xJzxOWDdlo7N8CJzcg1aluTLZtIgzugJsVbIzG6j0PkmgoLI59i4yVTy
3KQh2hkhQxSibXjZDs1bMdYoWtsebrNKCUlMixCR0pzDF+YZO7AmmSqC2+BbRkY62KsQc7+TmPV+
ygtW9W3y2CBO3xjzd+cfOcGkiG4m1tfUnfDEzB6emjxvCG0R+/OPDFVY+0aJTZKF/TGaX3Jddn99
df6ZFwOF64jiDQe1jjDyHCk9ktA6f/XPS5+SzAf+AwUDzmG4WcT3YCoNL71+DC99iaWu98dy5Xtx
jmBBR1DmwuE4IHr9Otg5u5efaXpTmiarJKHzHnf+dKVh3LmCJy5yr7w6/4TO33gVJhEAqIkY4tnZ
lhGD9M8LCvZFyFrl5KQ1kMw6HjYZ5XfYJNnAGreQ90NsBtvGSTfY2oBg9R7e75gt1d7tSmCG+AQh
g/no9yzvVqp8bYyZ8agFeX6o8XSYGstkvSi0L01hkLeWlzdd4jSXeZRp1wb5gZMbNhtv0EwInZZ3
5wcxaIKaHIvztylL/MsRzSUgg13Vaal2MThxf80yoepHsnCbKGyvayR/OphcPEM3ZQLctdaGZNcV
pbcwSptgW9S9NzLvohsKTN1qGKFITqNN+d3ugoOph93BmzBYN6bjPiRjlGyKHChvkwnvwY4IYshk
k7K2UpvaHqaHURKBG/kYyzPNmx5EnOIyMNybVK+qh/RrMv9Q1kGyG1oSSMzC2ZRsX6CWuiCByQGq
HKO8L8eKYDx0ytTIzYh0IpiTI1viK7sOzavzVyxd0dornBI1+pq+YY0UQa45OuXkkDwUf0WLiN9M
NTYBwYnN/Y1ZqPHyUzcQxkh7rdpY5E6nnMv9XKO8ELFyLgLcwPgXTQPyBkGqUAvaHPGaO3HabofL
twsye6kPytmYMQfuQvJ3sdGQmDOK6TCQIlFjp6l6Mgap1N80Xdd+9Qf51LX9AWRjdmXjdD2B9fIu
ckF+gValzWVNOIe0i+AtsNPxQkjfogahl+vct4hErDE/RVmT3k5pezOqwX5OI4V/oisGRHJa/WQN
D5blpA8mOnDIlBSOs6jbeGmpnttgX4rR/kr/d1gP1QTNSvPjJ8um0T7/3DZZ5SYF5tpuYFg1VV7f
2xJRnqgAakIVuCiqKXqAivKVgST5mpke/zy+jUReXSsMERBh1qYfpg9D27c3pgovMfMXsjTuVOXm
Vyod7v228u6tcIqB6Wnfzt8lMgwvs3omNXhwQvpM49Og9nrDJIOa0PZu3fllbCQ0yGCCNU8LdFlE
KM8hCDTLieLSFnHreO+C2ATUUZj02/LxPpGgPBJHfx162C1lHtW37RBAG5bhF8wc9W0zvxjDrArO
lSDnGz5o3lmUnTO33/eZoEc1fwtNKroN4VDYvf7VTatuU6oBr6/tPg1mFrNfs3kWBcl2Gk5Xw4/D
1/o7H3S/7TSgJm2v5LVnO+zHod0ltXWiLUfk5kCeliob2hQ94VUMePbR0jDTW02ITDT0xyssUuPV
+asuYCGTxyAGJjI+R6JSr6uhjq+HtAiu7OTBLX2glh3uqM70xUEHu3goBBUbsAio9DVb7G2DuddF
lL51x9Q5mNTX4iI4OaOTH/DuFAcJ3GdV15G76UmVbmMrI7Ze1Dci1GPwVtI5lEIVB+zT3KXOFFyd
J7scwNoyiHo2+p4+nc4vFn0DI3ZRldaVf5RuuVK+QQiR571MYXOwA0CKUfk917pvtmcw51Bn4wQO
blfvABVVa3bU7jJ3hlUo0ecbuu8vrQydaYZfB1/0tmIbcWHJEB8IZEyzeAvj+Esce6DSklkiG34H
BbapoElaWk8mVC15F6z7ugGOsaO2k0Ag2HnRsQ7qx4aYPU9Ub1F3lMzjbGCI0sPbFNpfdBhpMHeA
so3WMhuQpDgxGkcwXf6yZA2ppfKo2uZRjM311M9d5eIqcYieDFo6S55ESYJnzokflfBIj7W+CWKH
ZY0UVOy9zmVYw3PehadRqLepGYaLDEiu5qPhbR0C5ipgMINODCitUPx4Pio+BxQenLNyz2Yo2hv5
9NCO9nVpd9PSSIpdDH3NHJMbog5htl6ECSRe/NcYYQeDBLBpU+MzHDuxiX0b7iktR2f8zo7zpjDp
r45OJUElSyqQ6UgGds2S1eK0ioy1sh6Tgdb1R7u4j2NsNtjxv0QS/ElbS3hxYG2XpkW91gNTVIfq
mzISWKohiexT0txkrvfFHidktsNobOqIlYkGJ4gio7PoqcaVubpKoha34NTj8XHTXVNn+9QEUiUz
7SochpdwstcQaYylXo2cEKalrNBPlEqgtaoZ0rF0AKYu3RrBdT/rdzuxazruL+YkaFEaRogKAfp6
1MpLEUMMRBGSY7Myr/UKyF5tJQBtwMYmoPFbdQLcQPHZ4laN04TwnTiqV2WAC8WBt6wPUJVoVZFH
jXtg6efiZGnsI7Jq9oZ0ArKUzZAgne9a0xEkq8x3LUN/qSyif+LJPcXddKPXGMbxVAmS4uyVFFoO
FgGzauzBNqPwTyJRAKy0C7V2NTo0Lezp0gk6QncCEC8ToTllnx+FEd4300RGQGbtqQS+Y5+B7Apj
uk2/q4hkhjqHTjBlBN2xsrhw/h97Z7IkqbJl2V8peXOeAEo7yIlb33oTHu4RMUGiRelBaRT4+lwQ
92W8uilZJTWviQmGNW5uDeg5Z++1B7XPCj5jROxv3iC+NFaNwAAIkfviPCYGw+g4hJ6s9bgdMVeg
V0TrGtRgggyc03UKrjlA4t7WW1P3+W2I4j14sK+oOGLCHwgEVB7RY00/cNq1EL6mgPUa7LsihcCe
muMnwEPGwdf6UdWD2CZMPqGm60tfcV6qB/8Eh4kkd4jDAgjMqW367yUnwLSekuduUo9DSghNn0h/
Wzb1eMk0aP91q02AtcNFOQ0tp55ROQc9x/WlHkV1SXzKXPqMrlXXFyirBlIQeSHHGWKPiSo6TMJy
W5n0jIO03A5FrC5BHytUBm1M4pVLC37dCY+judRdfBWjDg7Mbhp4RoqOYm02W/BZzcWmvqkfCl3b
h97syYPkDzbOVF98z+foaY0uv9LgoRoVjfHKgSyy/BeyIIhE+Ol3RgO4IeIxuXjU7g9l0mIRVMDd
eJ/NbW6SY+M2mHGaYpF9KIw4Q4LYmMw9OyaXrI2KbwNwkJ0fZw1W/B5V7/ImZCnDhbDERWJEkCGk
60/HanIPkmF7Mdr6VAQxvRzOmeDEUxA+inh44eFaD0JsfTWyEa0jUux8u72sF8wF935rh0e8T7ux
LZKT6twluanIsZRJ5v/N4vaAYPaujEjv2+XauosS/JqUfrqbVXFJqqa8zIUE9DPOXwKXxRL+SgJP
mNPteg8nWxXNAPHx1IUPuAYBjtczMdleWZ6Atm79rhCnlATVRJr5pYtVfsmWLYss+dmV3TEr+0/B
EBEM4mJ4XC+q2YdiVVpvZR4XHE5cn6QXbkzzkEPluqkJPKFN5x8b4JCXKcvkZd2C6Xs0Eo8qSDv7
1oF7k9QDjquGvIdBNe+ybkdU9svVFVjMV6rfOAKBuZBUeQGSCCMhMXS5mAw3uYzVe17Fxe/dASRt
/N54dPRcg0GFBAuio40QAPY9QWxN9s2iMN0xzCCOvR/w+8fDXWTheJZ+e2uSA7HtATM0UzPx5Lxm
+Xx98k4YhCqCCKoLHNYWFdzO1o6/mXNjC1EyuOV0rG75SPwFNtB63xi1zY+clPiq9YG+yJ9zAGaL
Jp/a5ZnCewxzCnoVnk+X4loE58kI543OAnhQzB6Mhlo1z8zvujc0DlUOrJMZ/gD2BCZHjjtooXyb
8K6o0MJZ2y6OLVxsS2rdsjknDuHw/IjLM45A9oYryWBY7EXr3n65F0apdCciWhXGZO1mkzDYdb+Q
CylhvZ/p9QGW+3X3erE+/bplahgAaQhWd736++/8vlwfWhnwwoveAPqwvoT1XvX6ctfN39eV721t
DBY48v/12sb1xa83/34l7pS/uzAVf7+kP3eUsKB24+i8V/ZCeVj/ama4x9YdOU3HdXcuoUyc1618
2fpzdd1a9/3tfkg58n3flx/X/euFjgE0o53911P5cevumxGU7rJrXkDYqqi+tR3weC+I4CGHvgNb
nqt/LsAZ9QS6NXza6ybH9P7shKO7BT96rizW4rKB5RjqJgLN2VwH03BuaCg9orBcYHldWhzGwgKE
MPrEcS2zwDGdoJY53a8xtWDAxwvgrPC+cyKqH0wOzodMyZMowGb6cS+euslq93lUjjeP+KSkZshd
FDRnVBsC164JD9EIrOxM/8zNEdyzJDHVw/UEU8LAqrdJYEhRujxKWh3U2R8KH7fSILeKA/lDU8x4
OwoyEEyHY4+X5T/bkTQjF8A4mN5NMCb5NpLRe0XH/sGATbA3Z/9LSMQXtupqbL5FY5yfo6npdz5O
WhDY3cc8paTrFVaVwUsOsOxOUs3ewQzdD2WHuKicmyOl1dMMVC4JhwkXVRQ94Fk4CAsDu4J3EPTm
tAlR+wkPv0LmjA9CMwROiHtQgCQ2g18o0kWbb8kHPZC47ECxrgWJcGH8JKrxyU6rX53j7oqCfFnO
nz8HKFIH2VF4BAKYf+uc0xlbo5syRRhRWFDY0Syix0JHTLFCIjZSGaS+V1VwLUT9eewfexP8etbo
g4oD6C5+ED75Q/VtKFO5y4LmRx33r3glCWwyNT6qkrj7VH4t0r0BWJZPdpEl9s7WVlLtiqYHmwJp
MAakMiasjaxSG8fe/umVkXWUw0eJfOsltljO1El0NdCnXOCbTkOFGkmYmLy6mixOTDFJT0yO2RTl
tocHyekZNPuPyonHXUsJvLdcIA+ZC/YaxzGOM3PwD2GsWixNJvRFsoGtlmypVmW0tazsbhiKYNho
/onGMbv7Dl5LRwWXYgCMMbmDfhYIz5KifjdyqB0+jlhmHT2rHaepbnlSH93F1z9lyZHW05vBS7i4
tD4e6mhgDBgF424mwGBf+Wl0bO36K9XtsGWGUx1iHzM38DqzZ8lXGozl6x74djn6ajsw3kSQ3jBR
LHwKworanRYYJnC6A9yQvFLQTIeEMREWQLe9RMMzOqaQlQlrA6QGF095HwebLLmMcBUjR+JibtO+
ME4zgnoQ/EQWFF5JyGACBQTeJutguJ0iEmQO0klEFSU/+ylRp/kski1uUnXt6A+1AcospwjUpnZj
1Ok6+DRadX4OvmXgFh+b6JBC19/Mrn3vYzoM7WgkxwzwqWmh/hhcLDgtLCzghEOx99w2PKB9Dbcy
c75oWCab1iH8Vyas93sGuJQVm9lK3gUoQSjGBFynFYWTrFikqhjPY44tzzByIpf4P7YwZclRhply
qOr+ybWJfZc8SUif69Rj3XTMVvOtIQpmKisqyMC+A+ZwN5npsLT3POLwKg7Mufl10YABO2ExwrtD
XUdHP59/lYySjSr5DNTxV69H59xbs0EoFkDvwkOuBclsH7thwc+Ix8PThV9gye8yicAZus2OJTcG
rCT0b1KTuJmLpCHeDjmnq5hJ0/e7onMKtnApXE6dTgRSiGgDVVXzIe3IYIhs/SNJqumZIyBCmKEH
yt+M/TnJ0sWIP4CzmwvvZFDNWSi+LwW1e+w11cUaWIAJ035zDELqCnwtp8rqiWScjfA4DdEFwgNZ
BWEqP4DY/RG5t6q+tylzHGNwCa2InPRpBk8JrFIAgSB23lIFP+3lV6RFoxcozaMfK4o4eBDMKP2D
Byf3oWKhfGuWC5DZ0qE1V3b+ufND52CQdgLwMbv9vrA5NnYi/BU1khUVQ4idSbAdrHG4FP7Bb+S1
KpGpuAn5fYwDfUaANAehwbg66y8twvkLBSVRsQHziyKOCKkXZUJznSPVspq0D66KT6Gis2InBXoE
Ay4kHMFd6eNinkpjr0jx6qIe5nD51bFS6KyiThiTS3v71g6lB7qFhJ+CgNdekqcTVypG5srR2iCZ
mRaRPjpm/3UqZ9hE0cBzEbkVheBlQ8vesXcX1ElNQJwdbyBdJhvT74i5EPjiStKgvSRuv+ti+G6b
uPIyFjulCc1TLZiK0pt+VrY4TR72yGzy6IUGD6MyMDu2BEuygn2yYP+n1DLwfPhG2v2CZ1Pzp8SO
IbMl5fvcpWBYGWrEGow2sxxoEyFGj6KvAPEwd0Z5paZXIBv1LpcdgbNO/JlmI2Q4GaLdwaxmjDOh
jl6oLmV2wMSPF9TmGNXzy8SDdxAcHh8hMmK1fGSZqvd1b0I+9T1yf0id2LdEFBovmI/CfV+Kx3AO
QpS1fk5LPcnJGtR3vUShmIgsdrpYaqwgn85hDjXP6McnCVpjCjeV3QWPGSvAODfUsxL19yQL+dI5
A5nUWfspa9LkMNF82Vf9sHfpmu1YJ8fbpEIYp6Y62DfgVKRDFVLFyUZXOrv4DNN3OQdtuETOvNdq
OA8SjMlEp37jon5+bENOLmJ4seYY/VwKbb5eLDFDDY50+oylo3gZGCBt06wk7qssy01Fy2tfOQjY
AElfsazPJ6j9P7QV1xtheQB9w4wBTy6+5XloHxytOMbS6zpaao52na9j8hcUmVLtdHJ7lV1aRUws
TJuTUczQDIPxm+GG4tJ0aXgdwzAm9obmjJpthm1jSEAvur87rQDzmuUQz/qIBHSHGjaa7EcrJKjk
wejBsT+byUiEKePVY+wuyJTZMqE/e6N9xLmlnkT0MihRfKjzeJvD8n1Co1B+QBuf7YMSPqHVf1Z9
VL+6adrfRpl85ufWvHZBz7LehdwaRr/sIS0+Jf3QXExAJBtzuYoyrth2HhFCAu7USeb0GBo/3utR
W7+MJL8ENbSXcNyCj/M/FdMSWsloMJbAQ8VUjY9BiYHZmjCKG7SS3ChNj7a9xHRaen4UvM0PbuoU
p7xkCTnxRJDj8/3UyC/uOJzyNBiea0/Gd2am926si9ck74+0oEguImClc7thI3oV753C/JV1jyki
/mujv9GQaG9Zik2ry5FWyjI8p0XvbNxe2Ph1x5NpESo9KRP7htEPl5RhlkYBcygQ9TDbYtk5QZPi
GKkZklC8LBzzo4Dnh0vVxyIKWsK0vydBv3OngcThPLZ2ThJR4EbdF1tUdxAn1d21aBdGRTee3HYm
GrzcjwlmpWya90YtvachdQ/OJDAaT+o4dPrFddzuPgE94QxiDfu6IkE4BjWURC4E9YU6L0wzvOYN
a1hdErkhsVLTvERVGR6L2v7md6Yg4lDcRrFgkaCwe7pXsAQAN+TMmx6IBqGID5xrMRLBWbg0RH1f
77J09nZ5qQ+5WXmnThIkGOdE8M0EXWz82OGEG005/YTROZKY6w/krjFHSR8HjrpWYrnPSeKSTBgB
GCjq1NmTbeBsDUZgCE0IlEtWjlLbH2eVRyekPKcZcgZsuRxZFUcKrby9oFW1dSuzPqnMhQcaTW+y
sdyLwLEAFRQpsxwLQugDwiXGNqk/WHmxaz1ayhXqlkO9YIUYVCWAeImmC2mPP9hNO0FrfxhB05w4
IhF2NnskPwFjfgkc+WAiq27d8KflRMNpEHSGW0EM7ZSw6NOEPthU2cC/E1YLAadRs4Bbazv9zcqM
aV/0cFqX+vMyU/0idyVzcXSTL4COi5MThF9iHQ035e4smcqneMQsQkIL6yTPJJmPPAnma1R3VLTq
aCLWFmNTXvV0RjhN4Ze2GYJcVx1EkhwQYaI498ZTlC0cqhbqhC5DomOzpxSW210R+Iz4ZPwIYzhK
lfFujUxlSMNIpybaG2L8PrFWvJYVhSfNtWuQRmRYIMc58MFER+W8RxUhpEYSGV88/SPyS+/dSr/X
UxEBkB+nqxMMwUkROmkjYeaknklIaDhgLKf8WBB/fYu6zHoZ9GudAYmPkCXcYKBk9wIkx4ZW/iFD
cPJcSABR8NS825DfQSTYz3GAajooYuhqRds9R6xgfk258gn5gvU3uIhXPYFqlKSOM/CilPZvBBAB
vNXVXS5aJ+72yp/9B5aN4T00nxl7XYuJQAdVZUcyfF5r2aVXRhTTi3JmwjUNao0e0knjOp+adg6e
1wvadkfSG37W1QI/M3MfEaqfbFi7YwaKp9c5Sscb54PhxRnMs7TlF02bmK71wIRGokrzyTW7zX1U
UBcAm0INxNsqyudKQCwywHvRGu6Zsc+52FTArbdBrYMTKwbSr1WknmDM9u4+RLu4cyAZ7XzQTvte
FulVyHbXZcF8KWkU7/Cqw9Iy6XmaxsA4B96O28CCt6ZIP2foRjRDyiYdgyve0fEcxoi3k1r/TODc
MTOand0CsT67FKxVkgCelQ222iK2tr20471FQpi2Lhno4Q+lm/AubQSmpetEFuskSrlXbh092InL
+j0ifbYjtueaBOUTzMDkKBkw0AGdNp6oPzF85yjilMl+TNMCrnI3PQqia0BLe+nezkGnk6yiNhKi
zdVyv6FFNU6uhJdOlM8ZvYG6rBeGgspdj7wxdZUUz5B2dx7Cm9eBX/w5HdoeF4E5nKeEfPQo/mlg
3nzKBZBmqqYTYipoC5HQLBnLejdnBXEHWvTbSpHBFzZefCo60ntU0cQHf+6bo1sveZkenTtA8PRe
5TLjT5g9u/sujdpDp1kdNknwaW7nW75kMMxCq8voJzVDkfITxtiOrwSQF2lY3yYCRMhXyPW5oyY+
pFbQbFOP3Ke5V/diSMbHKKou02SR5VkId19yFDqUOiOQySN73Grk+9QaQBK6HEoL0PFNFKQshVIN
P52OxKMbfw2BofuDeA8rja7Pyz9XBv7Q0RnTz/TV603EV0w73onCGnBHheFPS5JkOyEUwSn6tbBS
datYUrhEd/VeB9eG4yhAFp/uwCHrhuSIx/61lAuBOrTFRvuatUcXEMWWdf0pzRqkKyE8sP5iFv7P
oLcRbzawOW13enW8AtQ3XOHAbBEr2IiQC6IMNnXXUXcE6AR6BG9IbaB1JIZHHE48//AcVLgVw3Gq
x7riHDc1h4qAS+YTCN8xg8D0qiHC5cDOYFnmmqoo6zJEOYjw6GvN5KWWUfMgVF9CALS+NhEQCTJ1
cXocna4OD3ltk8QWVsfaISiUYJ+eEGB3OOTRfBzKuiZwBdF7Vm81sUNhUB88p3J+afPkEpqb0el3
o0Q8GZY1nKOGAHkThGNO48oe6f94UX9ThfF5LMbvsU0vpAAeuilnkGf17FinipytefDDW21k6god
MdiipioYaDJEbSxrXwo72XG+X366pCSOEILE+CmtAD2mPsS6guM9hBzlNQ2neugoTpiS58lyKpn0
rtLleOwEDnkvspFc0pJhLYG+rtabrmKaW1Rp8JCl8lPTG3Rq6fFTpKLnqSdKuTG452qezrWZHbJo
8i+xu7cssq5moy23fknzy3bD7miEif3QVaU4gF2H3Mg56gxz9Af9cPMQCLKgMEpDfGXIlmfVV8Zk
3mGKBW0tA2sNq6AdMTBgeT3ylV1AwaPoo5eG5tI0Mq/tcS9cjKEDg02ES5NJKANZjByiN5wPXfnV
tx2YNDHzvq6YrG0ja/fYL3W9QWNt6BLyX7H3bgDzE3NMKxzPbUobvWHlWPjv0ggD2ot1eSDxYSTT
jsyLIhr9PUfDCx/WiK9BUZuYjXgcSuuM/Y5YXccEvj8hElfYax4wQpHWIVtxdVDlnApdPIV+V13L
knwy1Sp1933WnF43XjkIzw9jlIWPeUIfJKG3lqTky8A+e2UFBQ+sFIhlZHsSgZ1uHbz8DD9jSLWA
4WazQE5B1FhTQXgpGnXv/fnVYlK2dKT8s2Xnxdbpq4mamjdO1xPlv2dES+rfa5PN3Zkj3NmZvAzT
jf7aa9vapGlFaImgvSd3ThTKnd2wfIsr65vMOzBVTvmDZCCC+uoy2hjVT6Is5RWJHdhfN/2h3aXV
ZceAybHcu4GuttBkw70TRN9su3yM0rVvSyN7spmTtRLzb8+3Gl61d7JK6W7GkPlLUeXQz7vauLRu
ykIWayG5uqXDcRb+LsSDI+6qaB/NYOiMgWZRYKQ0FurxJrov9DAImEqyd1+fpk7558zqLMIzUz6d
gICcWhbNDgP/OZzFV+Wn5j4xZXYewaAi5Ld2djL0p6ZMQekrDiWsI5/L6Jflq+rZdGDApE1AfFEN
i8eL+WX6ZPnRcwwpqBGohthGYrDDiCTDU5brz12ukkvcTc916W9i1dRXIvogZnoA3/KZejhokWFp
KNRxxXogyWkGTZnzPbJo0ThZx6es3WPla/Kr3RHu5BCKsxsY33KMxCae1j0tR84HwxRcRsG/54wB
vOKygTwfkRQQM3J8DCd5FD6SLjq08RYAH3wmhi2Z9M5xEVTwB63qFBCWd0hp++0H57M5GcGlGWEq
W4lOTr5zr2iyCKDYYLOfY8uFKWGHfAPslh9yrt6FH+kzxr7qUM8AkyvGT6NDJJQjmhoVCTkN0unC
y3qRa/dHTW+N3l/SkLTSJSdmMk9RUDtXqcQ31pTm91w5z25kyrucSDa2ZHLzB51yfh2sHS2hYV9G
1D84zviA2yin1vSO9FuS9zSs7rPux4ecJlhaL+OxLn7tkLOyYMrTs13CPsra/BybsTqVo/ssSn88
2A0HrTlrGO9tOGVI4iVydB7fwfCShhO8Axpnca5Fdhgz4ougoY+sA8TH1C+PRd9+tas2e61pCR0Y
l6HwGERDwJqCR1VOp9EESjyX+VvJGmmSnTgNoeoeMILvIj+jTKslmKhEO5sho2E6BRjsG9CssrPl
WZmcRfsxojZsXAzmbUYpMOPCsOL03AA0uCKZ2y9C9l05xsFzK0HxGmNt7qcp/OIjXCMTBH61Q1DM
LqD1vcmr7tjYlbiMU0yiNbVYl9J+y8Ai0GjQ8MOIEDTJcLmFs8V50K8PRcwsZsoMMt4pdG9eSPBP
FVLq4C/nM45e7nmUe/s0hJLqNPzK29qmQyPL6FaY49EcnfCcs5Y+DTkuc69u0TvZ+V0OOdTdeM/r
oC430pep8kv0NpO8h1gGZYp/wo6t/EA0EM0eyLGnuXYolY1bWkEqdU0n3Qprrk9d2el9gMVrG5gR
gDnqtmb0PuX8Vp4Ki3AHu5WnEgXVY0GAUDEpErG9rL2HMfnGvP/5TfO7lGK0zi45UZtmjAAhoIWT
2V12BCu1uQvGNar5eOB7HlSZc7QqTZJllwN/MFBN+gYJ0VVn2yfOHXdCNZOD2dRPVZw+Cpum7+wM
29xIhwsfJkkufC93cV2bxzrrb3Tlm41qlPch8hhOSGV/qErWKJFGfDTAlEQ8YH0ridmB/9buhqpx
Pgc0WjZYgXhJ+Dt2ZVOIN3M4dsPPru6c10aY3VOQdq9li36KetiGxh/nb24uf1aeN/ysKvp7LkDm
WaGHdQ1K4WSeroPhiVNrj9ktsJ3DHI71Z06DJRpEO91lXiXPvVB0x0mCucsMTUkUV8VmHPptbDWA
24kQjRL7lfDjF1nMfIlMqvOpEvUGg/SEZLEQ905x/ojSzn0cyIMkiYJ8UFp5j81yMZlFjlsWCLYz
ajDo2nQ+zqjGH6SGDsaTUeOC1dD501SLkaTP+ldREwsQpD4Q3QqGcuVM45MOrfiuTLKrZfVSRlS+
tG78i0ufcxtgZqB9L9ONbZZyR2IzYM+0dU9NqxJMAHjbZjJWyM+5iJRFLTq4CoZCR1FnawMfb5x9
sVwL/JdtHLBtyr2tELlxuP/iW7PLirzqTkmlgTImhKDPdubhoJLt0cHr9CErQO3x/U6CoXx1SOw8
NtTRRL0RgWkO5qMeOfykfoZmdSZuWSRZdSvUImxxAlKDyIi5FCQ/yWROrhgas7ttXWNovnz5RIGA
JHzu8rh6BGqqCIDlW4djqL0EXmTeBqds73abn8ym+iBcg/YzzpxToBQLms7d2D4rLiuMxcdxCl9o
9nfnIYDIhkWAZOY4+oBG+M3RgX4wM7LfGi/Kn21YpQ+gkZOtL4janujm3cK0ovlnY9AdpV1cmdFS
Y9XDsQitad+nnf0Mrn4xBZN52efelSD29t6b5s3imLFt+wp86nIWMXJat16coLxD26QZYLn5TDQ3
etKX2KjM51ACjj5gtsq/Z7SnNt5otk/t8FR1eX7NMRdQeC7E9TjGwG0pBumMGd6pFwd9i2on+CzS
rmL6w0nRov3D6tBnuhTH8FTj/msJ7HTHLNM5F1b7hYrAvNiKc0KYiJ2JHdzX0Ks79OR8KhycsnyQ
T3oUr1XAWs8hAeC6XgQMqEBu9M8p529yk/WzJaC6wwg5O2mLimiJoBim0N90DX6j1iUeKYo131ou
4o5625g1wU19fxiGbAEWu+lLhDDOM5udz3FxU4hhJomvT4+TF2taMsVZG9gC61DEbypZMpuKNrry
qZc4GBsa0E4GUi9iIQKsI3kmYMk+tExH35htI9N7prPnOdmjXSC4K7pzHfj1W9Ev1TN0ATUcDWxD
Nyc2P0YMNH9VouEU6LtPJKr6D8DmedYoEHemQs+ZZjEUdNG0m6BEbau+uFfzQBh0TIleZbV5M+n1
P8RZ/6FDoMz7WibvsqG90wT4xfSk9o5FLLIbWxuXRehQDPWtznK1LVBlMocKOQgDcn9Shfc1gLp/
kN7wwTbiRyUR3PZEexwir6Voi/gzysmf3SkILszpyRBMdUqfJI+OZQ74Z3Cm4VnjLtH4Dj55isZn
liXPFm5DBiU2aUOQ1nd9dML9t/da2/vR41Pwol1W0ZtaL1LX8kF3O+YNGtM23hrMgz7lTqMuXs4X
3spK81Onhh6RmgwuQiPv64llPuTGUNzI5kS77br9R8mXm2Zv9oaYKj3QPqSkmmP/VLcx6ZQ6rL9N
jIimxDKvMgV9QMSre7bF3FPIeeg7W0b1ohDfA6RCH1taOKwGXDLR/AAybK3Hl2nyqovRRT9H2kEv
SZTO+7pEqBCu/aoSjWlZE/ewtq881ULinH75vjGOWyFQdgKVsTYQ7vpD0y2ugyQVH92ZfLDEHoAX
R4P42FjmX1e9mvMdtLhpr4jePpoVsvC8HIvTpCfMAkX8ZepF8jGvX8I6rN4GO4pftNBoLtL0OdTS
eAR8cKhl9EpXZ7q2IpTI80L/OSsj+Wats4iejOAhKjchvs9Xmc/XLnR92inZ9JpVdNowmV1UjgiD
MkdctI8lKg5V82mOGGFhLqjPeDOHg1L0HELUbIAF+nCf9ZTQLiLscpGXzy6Q3AVWib8kL+/uhA+y
FExyJ6TmuwGw4J7pLopK0lnvdlX8otUQHBrbRMFga3FiRc5PgsXGw1gw4I8mg8MMK92N2Y1EZ4fU
sqytp5vHgn9TV3pgfWdYx9ByuseBgIAHAq3st4nZQ9cH/Qsv7NekVLidkYfs+kzqY4kM7UGRY3JF
9t3tmGoyYI2U95ihKA5gZg59dBliFrxF2//i46RBGAOunJJe7MuCpEU0WeKJStd5oqzssfy4l8Ig
vrMbASU775NLlGoTG+qV9RuIVSOXB7dmfaRLamw9kyvsjjTKusl/74XZf0RiS4nrF9Mzox3rDrab
0BQ/vWHhcJlATl+U11m39cIYLIY9eCDpX7CPMdlRNeFwCJL5wmeVn1HrWS+kVyXEjTzXbSQuUTFy
TLMoazxfvM7Why407Hfre972pHuF8Zs07PgRosj76BFOkbt+hb9N6sdetfoRgP4VB2wUnkHepASG
0TfYlxNL1BnjK2Pi0ty3jWpXosHFzGbOyqLtNm6d2E+9k39NQ7SXY1qLd3RSEpHdh26gIkk9KwZv
PKibbMtH3xmMRwoGREByoMczp+pixca5rfnkgaa8e7PVH50B4mzmD4R3jdZp4ZNfaNnFx3G0in04
4plR+UxqJzpQGiekrI2UqtLf2XHUbCu8c7jN1JukK75h2P01d2zA1P2T18lih/Ff7+aWtL+6eyEK
IdiODum9kCpIjREu8Lj4Y0wMzqUvOkimkzFvOU8EB207w2/D5f8nmv5fiKYCXiHm0v+ZaPqx+yr/
8b9+lh3t7gUI/dcD/sKZWmb4T/jQwcIfZX4gFqOs/tl2//EPOonOPwH/2UDFQNaCrcXjyvC0k//x
D8f+pwnQgBg8M/SQKSy4l7bql5uED+vUhGTA6cj1wR78vwFN3eBvrlYzAGohsMKbHtiG0BN/c9JW
DTiaisr15lkGypgsJrnSd4MasNh/bXp+j1Yc91Vz/r359zs4+YHTvt/vMV/ix638+SmRbvDQhjCf
Sr+ng6rDt6Fy9b6vnCu+QjK3CSmWHFuo04OrUoY+E24doNuZf42VkTyRpqQo0qbk0I5Zuq+U4W0M
xFEP3hgv1nJ7OqR+fC9oGhAmkX6WxvxJWqnPAkYnVL/wkTNNg4Cx3r5A+LIJHQAeecPMt+iRpLWJ
pme1/idBEZbV47ppWFUwf1g3nWLOh0swc0odIoImSaXw/noAPrR/vRX/9jTro/7tXVrvte40vQC7
Pdh9lAYMmNYQBCvDU/Jp3YzQfe0dR766SzrCumu94KxRnc2y/Cs24W/7HN1ROqw7c4fW+e9NZ81a
WB+53rQ+/M/Vdd+fP1OuD1yv/7fN//Nf//Ni1q04qd3TlKjx1GlVn80gqSGMszUsF+vWnxvazPxr
35/7xS6CUzyd/9tD/ty8PmS9KnOO87SMTFJr/vudgQrPBO4tt/zbM/7euz7cjX3+zrpJ2tYwN/L3
i/3ba/rz99bn+tufWq/K5UtB5BRxPP/1/9SAeGgsL9dJ5iM0aplvoFmBNFSul8kiY9ZOyrdz3YTv
tWiwm3POgPOw7vp9x3K54c9dfj/Heu/fd1pu/nP1326ms8tf6x0SMH5vrvf629OtV//nm9c/8W+v
kr5MTIY1hfFDmNOnThd5OLKHv14h6wpy8EJt1FvVWYAI1utr2ON6p/Xu69XZkODsX9a9644/zzR7
HU+yXs+Xp1+3/jyyXEXifx4TGL330Bd2+qBYZ2LEbM6dVSpymP9s9lGpKADt5rzePrJQ2tZuSCa6
QaGIJFJshx4tNi2kYZs5z4VLgiFK2PYcIaQ54wy5+tMA079bQFrJuMEXgVg+WFJufm9CM0Ynz7uZ
PZhLnMzvzXWv7PyLk0JGWK+tF+sD1/v9ufpvT7nuXG9e7/jnces+igpsMikjWxDOTC8GNOUDyhrm
tuoys+7gSJGjrHZ9xp15h9GDg/h6IdqRgzqZHlxCE63P1tKFqDgXbZx+xIcZJuPZ8SPvWM7/yd55
7UaObdn2i3hAb4CL+0ATwTAKeSmlF0LKVNJ7z6/vQapOR3X2OWjc+9woFJPBMGIYknuvNeeYMM3m
+rKo9RO+eDoQQ4MCfAu61LVzk6OKihLevbm+723tuti2FXSKUecx4toyOalQFTQG6oQTe6O8qklN
3xmahx81tbIPo3E6MlWejpku1bt4kZ7ifBpxCIWtSDkxeLJ07b4lPM+pmq47UpOhvzTWMZnZ3Myb
GpMx70Jm/uxgFV+OiTx2q7wARXlK9JOjrxEudAY5qzIk3WNd2nV0zg9S/6Ipw4dikoCTt2F9QuNK
HDeySgfBM1cIUUE6Ki2PAcHEOoo6v66X9khPtD1qgvHXWms2qg99ySEKl886biJP02H5zS2RONl6
8m4rEzHhtnrdGFMqUsZo2U3rEbQtojWw5npzW2tmAUdhrhJygE/j270QNVDtSD6yjGwGPAUe68h8
uQbbuEd3TFZANXIIzDmAfabpFKcJISma/k5G+fT9Q1TWb+7689vWtm0ks81Y13CQ4eg9CSVRl+Z6
FFQzvAKtscbMvt7e1mq5p7UxW83smwooIWOYiJM21m9YwehSFBFRCNvtyOSuqQ74VkjrwcNudKRh
B33tzmTkgrQaBWK5FnU6fq92hHX0rXyIlmUXjIQhh/SA7LASdQARKy4CARizQ/N7UfcHGGtckFfP
Tte0JiE8C3YlnDprZS1k2rbg8kHmJmCknTyFA3lC4cmIxpfm+xa776OIvi06tI/Tuxnt8U7QXqEo
tbxkvvC7jPa0OQGkkmzJTzH9RbEsvYuRjYc/eugjE8ARf+5/eD+V6lJjp2x94g/AfAyUbj1jiD2k
CRqRgbPhF8xBl0so3kmzV6u/+uBjyNeXThpHoWtTeNnkdmuWAmpyEVE/jTbIp8i8p1Nv+lm4iwo3
ITmo/BHNh3z5ktG/UXWqomM87rTwQMKvSLvHtMncGGi3jCoOc6qXCCeYP74aX3p1mLVnzfLAVTSS
3yQ3JbZyBRL7OUAqK0PFOKnpuYhuGvFAkdtssKp4tCZAcONcWPCDV8q+5eMkWRGusK2yW/ENQOne
Ogimo9Db+z1VLX0CInf6H80ELNjjFYPqdmVuFKT9MKs/z+ZDke3H/jUXYJqFd1X3S2cafzRP6Blq
RETDXouJcHWMyS2yA85ILJI+8W5dTvbUA3ANerGBeAmHo276bY6Owlc+xnDBwrwnZKxKDzLKofZA
LGgpXpC2tINNIkSmPMXKy0Jk9h3hEOjxUMKLRG/8Jl1e/NG8mAIhy77ym7gRifHarXSTt66Q+YHm
6ZEXAxJAa4CZ6CU5TZY33oaxKz13N6hITdq7TkpgOf7TDs3wYVKofRxQsWnNV7d6wU5hecNkXor9
MiB+82zKn8nCkPq4NITlLGfRuifvvdT3ZrOPlmNj3CGxTuLjsHBcoBLKEjtJf5chSIcbQkmXE9lO
fN4JeYfhPuG96TZuZxSsmss5DAOcPUXHKnRos+t8gQMMuJP2m2NW1chb9NZGueya3VH6XTb3RXqo
8NCJ6wfG5ySsnm2KyCS7GZS5D4mAx8VBZoLUnBfr3sv+pE34GXZlsUMEJBC8YzlFchMjA7Lo+TiG
CU7WlyZXPFcPmuBJ6pOVHRfRVyO3RaVDYrU74XAsTzSWx4ahw3nVobSNW1GrxDRwpghke9M7wSEY
AnzJQix838kHCkv2MBCcsJuT3bTnbYakrGiZ33eHkWoqhfCv5F0HLzZMZErtZdEd5YcxPxv6TnyS
BVcV3sTiJjZu4x8ahp9lrw+o9BiBO/kbfdqWQwHpqHRXEbgmxg/LlNsL4niOWsKKxJgYowgbyo6E
I2N2aNaP40kO3UGzA8luACiHLqlEs+JgE+iEc9J80itOQxUIzFNvUpRwm4SCur2gq/pV0ZF5NqlN
eMpFj4hVskGzleQrNYwgUYPvxjfsIbpBurDdr0W3PdOi8odA2B4nTiASNBtql1dpAfdEjpW5fOYX
fswk81yUEwIiv2wxQOxWzE5vI723Wz4wciApWmcuLm7CjoeOhihmYLs69T80BRmJv6ZB+f2D/CtQ
vLTx2TVjwVuj2pl5aao9+4R2yszPSNF1xbac8Ll6xZ+mxnvFOmUnsSe2cVfKj/SLOtGxOBVL43k1
t4u76LOPL4vl9v1B+Mj4uupOxCqDc/6CohyCNGSl+Ll4BRN7jG5VAsC65QGp/rIKQN8VhQhcty97
RBaM4Tyq6UONCv5Gms6rJS44hdhyq+e53NWmZwgnC7M+qhOav/f4EiTVF9BrV/ac+d2d9Uqeu/Wz
fDFOmepPvuo1j6hTK5Ct98sppbQkedOrhf9g3osF+kyPfk/OsSy4yQ9ROeow0Qqcw5bfZlzrnACI
eOSSzicwCuboO1fCE5bufoF4fZzxjzApbT8s8dw1XBholNrKKvlHDoFumsArh5AztXx86qOneTma
qFI6TFDJkUxXQ98X/WOY/B7ntwFSB/NJO45eczwnQ3dDtQztvCNyQ9wpgyNm+8x8QFKe1bjdz/rk
D5xZYkRAblx/jNVZQqWRgtlY05sa7OOQBIAjgMeNwP3apKdSucoke/hlfrCXt9GPWD3x6iAKAhuV
D9g8eJPRk+7U+/EB/wCCt6XzyFfLertgnu0qtUemcfcpGTaVfRSjvfsk1rbuEBvnCHayww/YuD81
YpVeCVjV71KvOaj3CNyXHQC603ynN57yHvhdgjvcoWIGrMRDvC/+qjgdvIRP6LDER+OCvIA9J2yF
eL/XyXIDkO0EJj2rd+avyg9vwpuv5rUXbA0iio2iqqHkBliCXyw3BA/gFr587AVEJ8FAt5EGOpJN
UfDhp/2FtvonqcDuIRJt+U65FL58N3NSYADwjMmAI6Z4TV5RcILhaV61hyHAv20jLZ4qL3iCtc6/
9Kh5KClW7XDQOzfdK3QIaCZ5g/ycxTsz2aOT0QIcDxiebLSLkWsxhCpdoJT4ZA7EoOYAfSGnvLd7
NIne1NuiuA/bB6ZLmFiCBYXKbvbio+qCtuab0JxG3Q3FZTkq9Ksl9xNft4MeVvbINpBeUQK643sQ
OsoZzRZpf3Z7EX4CFMFgHdvtR8hhkB/Le83P78Xn8JjSFeSSYOc6rd8LurLyudwjOMv38b35hjyL
+6TXPPXgAy+fBnvtQWohGz4qD6jU4P+YDNsctpEo7cb3KKG1zkair72KHGGUiZg9PUtPGHTo/7y0
F6hku+FOO6OeG+7SEzxIlx87hXZH5UNztDNC4ctw1xyC/TtcquW8nOuLsjOhHPsE8WIQ8G44vHMM
FpjqzqCsmickvWjLdgsDhLl45BHYx21mOmc0GG/dQRt447NnHoPje/sxnfPLhHadQEBGH2f5WJyp
8S+7ls8xdQQvcy2bODo7uQmc3OYhLpbEnbWTneSuO+i4PJ/SS/Uk/IgfJrf/SJ4sO3lCfPm7fhm9
6qDZkG5S0vxCasg2fYsnGrE6anUag/x6yF1bw+A+u1fOZPx0+IRVjivE6aAz7ZUBATzubnlozmbk
QCS5CL7mGmftCSOeGzjF3rojtHBnvAk8F7rpDR7G5a13ZGeyBYczlAjRytbfBMXHeMvF5S3nXe3D
PYOSAyoAu31Jnrrz+Du9mPvhXH8g6i+pfP0Qf//IL/EDaX2/o7fiV+6LfBKrbeWknfobS3AW2m2P
xWN/Qwr6rn8Xn+N7vXQgDPCz4qCK7Sfxq3B5IF6r+RlT42Q/WZ/9OxFIqkdX+j73zQ/1uXmbL5wI
OUGqH80bxAZnvOCfnR7TU3qSn3VnuKvv1efUI4sNRat8w9JZXIE/8IlkibPPrnUKl1qhdkb/5JTH
6Mf6o/OF16lYT2+AyTjD1e8qqzex3bARFeu95Be3XBKP9Re/1fIZYNJhOSW79pk+BueY7pVWSnnD
1Sn92n733Stx7ASfc3XhKHKnU873lbjQ5OFgQSSMS1Jd7K25ZcdfyIu6V+7jYIpBcEqnFanAR4Nt
jgsWHxP6B64Zn8tn8iiAM0ydAHnisJNEW533GpFm+LqfhU8RuCanUW03HRAFcrTcoQfzp8PEFzJf
pl/NG9nEhAXt+L0XTzS9lJ+hbhPN/iLcLjtpt8ZH0kCVMJ7Z4suo/Ej34iE8xAca9oU91LvFU47C
jXLTlbFnPORfM0M7EK3Wr5SsxRDrxmqxvEtfIXjp1i66nx/EvXG7nPv5Pr1pTgwptCnlWBHfSoeI
VT+4+4rvRz5q2t2pTSj5yFD5mNzG98vrtJ0At7NEwOiWC5Fqt8/lF0GUnFRQ5X72PLG2YZXBWIm5
DH6OyJgc9aU7FO50kJiqfXS30Ho+4c8hBRofLCicH6w1b9EP7Tzc6tO618s5TJz2YUCujvQJWfuj
8So+N7dpRfrxnrgOxgfv0mf9zi7iFInRN3wN83l55YI4fC58jcRLF+vJmBMbQ4TxBoGHO3uY/rDe
HWfvc/AZ4THXfFAu5EbYtBOdyAm95pZzKZfJ9yW/Ged9+5zdcsrLbscbPtfUFx3sqSfaldKtfIw4
QhkCOdK7eMhQkZ4tzzxw4IPyRmDt1W7hT5xu9L11C/rpUvo4wbSn8LXZVe5MvcqOOI29hP4n+C5P
20+oy/3pXj8PNtAjJ7llv6fakzhJQmDaMRt7hZ4Ufhq/lrdudLRf0pt2a3LtTnbWpXhFAXjoTkjc
rAcURKPh9cDh4LXcMRykDsOP9nnyFU7PzQGSkiucpEe6pntGqLzy/s50tQfGFOMXysb6PTwOp3K/
+DSzOE/4uQ+RyJH8ZAf46z69107FbnzY4YaRXont4WidBFd+Hjgy7zlmgxdqi3yB6hee6CL2xJf5
Y/6o7pqn9CG/dGeCdS/GT7J+noxH6RZD0XIIjpiDL+a96CVu8vaZuMLDdMIatlP89T+ddFfE0dAn
XuSP7A7CSlIREesjc+7Q4f0QMx+pR8oQCoWf/cOMbrjSiC9oMTAWMi4+6sfUi/cW5d0D84V7DPCk
uK+/WvnZkuxsx3m6BA31hFT3QE41DnkZ9pLxJWL9N8P7VJ/5FpfONZ66JwvFwVHnd9RwxJYP1is7
8RnuGeAnybDbUBfpwMBKl9eUlIz50VZ2w9/Db2sktnlbfG9rcWChG6JWQP3JXBsK25q0lqi2te9q
lCn1u3JM7pmFUIRS13LyttgqUdeb21o4jwRxrjyPrQq17Y8pZmuQN3p6Q3pMxwUzYQjmIRjxaCBL
lzqifCXYbMC3Tq3wDikqkpZhR0vFI3Er9mexDI8mR/W6+7Ew+pKRlr4ohrcyNfl9k4VMgNcFUxdd
FPRDCD7x2KylvG2tbRW8AsroItCvjm2yVvWlbO0rIHr4azXtREjg0cjpMmvLQxHpOF1MKpjmc2g2
ubeEChWSonj4Bm+A20NmtII3ZqW+a1Rqg7FOxWFjcUxjNByjSGrdboYR02G/WIBdJhEj6mqC2VxO
0zooR1GXZjczOMfdtp9UtegIiAmxw1pKNFaHFJEUNHQGisIJtxZuqdGSd93gSRbYJyVU4ESVr9Ng
EGGazrmjWWsvxVjbI9tqP+mUNGKMIPlW0t1qvFtdd1tDpE6zbqzrUw5Pe58olL+3BVoBgFlrbvV1
WyX0sd9E4S4s5oGSClr/I7Y98MXrYru5LcSKwhXmSYOJAnXQbVEJAqTfbVUPgC/2OQ7HtS77XauV
F8xpqzyXnUG+7gMUATuy5rNPa6V8/s81rQ+pfa7btsUfN7fHbU9Lt9DyvJjfJRO8pN5+pWL7BR3S
obfKCSDtOVRFrjOdhPEeOefRai5ZV/G+0MQ1x9kSm2MtKdM+KZdLjhgI1LaLZZszkUpVvFq7NlNL
Z29bS03rtBQR2Y3LdFeKeiF5QU2VEaKGMZwkBU5H3RCUIoAhW+SqPhIHiY7U1F+IEOiBNK23tjsg
GRtuHFKz/9vG7Xnft7fVYfKswqhOSIEot3LCR69WYohoqB+32hqs/r2+bd4WBb1KoEYsrjev99Zt
QMUVftH2sOv271dR+oZM9+td+ljcmz3MJpK1iOYWYwmBqqjdxBZd0NWuk1JlAMWGOJyPl2MwKDka
BXWQPUua3soMY2NpqcRX/vO+bS1c48DNBQaOvT1B0etW9La7tkUtC3xpakswdlkNsrs9aHsS1Wsg
FtLWRlxfcyJvfHG+X+q69fv29oTtqduLIsDkMrytXl/v+5HbxuvTr8/5fvk/Hz5pMFGbZnj84ynb
HxwNME2gokrskbzLP176zz372+1/uWfXPw3fLdvLVkLnef3ctj/9t73/27v7Xt2eGVw/47/9pe/V
7QHfb9DqmWfqGVXb6z7/sePXO7a/bLTxP7+8v/3l6+fxx5vZnv3f9uD6J5b3pVOfadO9tWtTo1hP
/oum/bX4Y9sfN7fH/bGNHgB1rT9eRtqaVteHb2vXx2wvUdY6M7DrY653/6ttf/6Z7SX+eNnvxxjK
8tDRb9v16/szt15smMxYMtvk2K19zX693m73/nGTcBqai5yfi+8HmlsXdXv49+r2+JJaE26lfv+v
XmJ7xLa4vsz3X7nuzb993h879m9fZnvc9S9tr3fdNq1dsE1Q87/ao/9BeyRh3ED58++1R6ePov1o
/64++uspf6mPLNKPTZKwECCt6Xbymi7zT/WRiMZII6hFNwHSqISDXtVH4iYxIlFAtpQ1NvRv6iP9
HwS4mZIJWkM3sUdL/y9xypIorjkBf8tvEfkDirjS9HUMLyie/khFqYPOhG4x6ScpCA5KkonnUe3F
s9HRE15MCltiTNlzrrBD9/Vw2hQ16tbO3nQ1vWFG+B1jShZ6nB22bdjg6+NVinO9WWIXHbpG87c7
i+A9DtQKRTCHo7QOf7c1ZV1r+l6hDeJfN1/v27ZhAUNjcb27w0W0r5T01KCuXKh31SQCqKGHQtnL
hfiNXj2wANDBWEsP23kjFUEhK3pD4Mm3XmM7HW6cuqSMvEWvK7+xRFQuufhUhNPkSyr+hUiITpkc
M3DU9d9D19d7Qxoide3M+2bfqO6Sa+JxW7S4/u3ZzF6lnCrbrEyc70Q+70MFlWX7jIJiJ3SmsJfW
ETQ8BmQ76+KPm1OlvC9tiINimW6NDEcSzEcmOkt/k7U6zSMGGpWOtGrzoW8LmC7Mkc0cVqEKZy3A
XWhYdIcSOWlo0bMgCA+e3LaqiX3lZ7znEmwAOA7AWtfd2PZlWfdvW9sW7Ee3a8Xx3lpHF/U6I7gu
tm1dWbvTmHV+kdSBX3dUqFYdQLJSKMqsPtDSx0zjqYICs8EkJ8DW157+thCZUkhlMvhTtzR4UavQ
W7pM2C1D9DitQokSUTddrF0sNdNRh3p61OAVr7ODIIjxK9UV1vtFybxpiWM6bUO6N632LK7zijhX
dqOhlP50GwJWPlr1QgdASgb8s9SNlRKVLa5q6gLicoyh3Uo5IqViscSjWiF1KUEie0UQq8dR0hBF
1NKnBTcuMRlVB+sIelvIfS76ojkwMGETBB5zZ/YRzqtVphKu8o1tEayzx20NTOlwkLKHYFFfjXkW
XJ2jKl6idcQq6eYBokmGcoKUhtgvDH6ZVtJ7VkDVP0Ec784CQ9YRBbidlqriCiKCgchMGq+Trd8W
7qY1tyYDX7VIR+oU66PRjs/kqK6PVNuvqX0LMF+2ouIPiQpCVOzv1T5Qd5JhiJ40yD+FVpn5iTaT
W0oGddekG4+1Lo1HLMKzW1UFmLmKsk0eQFKJ1o9Dn5EfO/XA3GL7GLRUqnbQ/x/+eO/bhT8MjGjf
BQ1T/FECT7Veg69X0O0Kp31DKtfDNNCon/QF/mSq68qAsz4WfjUDkeZCDhlqgafQmbRAW9C+dcTc
vq3puQZIHbwlIG48EzAHRQOhqXofaW7QV086rEZ+YoaOTmV4zgR9RsJuRXT7yXcBcdeUAOXlgKpJ
N4pHVPC0jbN9K9b6QV4n9osxVPx+B6aamDll2lVttv7IcepMKja3lcIbzEHjBb1CHTaJGrcetNE3
QJc066RPVWEQZwVnim69SRAqhKU8/CAxpDs2YdUxybCwOk/hZzjzA2UYsnhZp8c+TlU/BeUNeCUG
VjW02r7LJkw5TDSVdRGvM9BtbdtmjhLpT3ryczv6TYxbTCdTzgYLkFZvQIJNoBrYyEBD7RGjibZr
RcJdIqmDZzZ0pb93CXO+Xw+du52Dtk2GpXS2KkhA/LIPaRU2KesiNYnjoO1GJi8znqotfUDFrrYp
ubbfwveqWhsktugDqv1VIJOW71aBWShdawKpdTfPoXzotzntZI2q22kLU7QVC0v6wiWqOEPIYj8f
U8AbsWLeWVIlM9FZP9kUdqkqn8Z4CfFYhc+6fL/kgheXdLe7PAIduCpvtvPvdn4rIvHEPCv5Pi+b
q+s9yOGCGk1c+KJUCfSSx3uBXuYY4W9Rq+omJptuDRGkgR3ESJgM+tJKUzJpW+LQbSajdrWkIZNZ
H/d6EPdHQWxg0qxrSkKv2hA63LBWRe+Rr0NaJ8qRyGl6uxnI/a8aqw9Iv6py5vVPwc/ntGcoX3Oq
SHju8uw0RuDLYTysk3kNaPNxSmAE2tvqtoAxynPWBYDjxAt0TptNSGdv0jvLjmbqAzbwGifM1PKg
gPY6LWKWn2apz0/9CKq4FAA45B2SeB3yH3pKTh4T/LwDZgIAtusJpQuQF9b0ApTcOooiZ9iQX9FO
TfOHou3duqPXXZvmfTFiUVgyGWYo9QrCOcuDgaLEktdrwbZt1ivZtTIalvnIeb4lCWwvidrBKERg
K/VgSXgyqFMFVnVbZKNxiHVA3ROeWajeyDVo6I5zQpkZmqCbtHQzAkULPRMTmCnTPw5U2OI86pRU
8nAiNMCuofZawJemijZMWApr7jzfT94gZtnWtkXEQGhP8B9sWCfvlhGObf8wUe5PdPXSxUPo97WK
zgYYR3a0WjerOQS2RWFW1D6r4mWThl6VpVd5qFnlyUEj65iIAfSp33dYOGoKp8uzr2bCeQEvbuWh
c/6CmJkCB0CvIT0kJek+kzF8yBEzmH7NEM6G1zgsP2C8V3t4KikZ0j1grVncT6rkmbPxmAP73Uvg
JNx2No5xQMd0Gl8yLZLAtSDoS8fXOYWSovXBGebegMip8UwId8cUE7cUgVxutPo1H/SnNKD2Fgkt
Xplo/sQp6rUoIkYORsqb8U0HRHkvR4RzmyrBORVVXy22XnIpPnfjMlPNVnbI3H5jDLuU86Id+kD2
QETQgpXi5aWxwo5Un2GnLEmwCgmBusewdLMXo5vyC32HXJnBUcYZPaaE5jis2wsa4LMYl8MuDqN3
o+xquL6WpzB+8gZ4oajLcj8xFjDwk1isI0Y/wzq3ywxK+iWMxbKlASXoH1VJAI1Q1dqhK8GwdGv5
fko7+a6OdFBNdB4EQBN5dRvEI1kC3Xr1sbi0LINOa3gCiE/s9Y7hKtzcdEC2NY40AVTIazLAqSoe
kSEuk/TSck3CwP9bXws+0P9w0Cv6bsiAkjRooYJFn+019cue9F/SwL+x1T1JawJB1w/hPkRR1xWD
RLWMQQa+F93LlxhzcEfcQ8tBJ4XktRyAWeV2FtJnisX8fWqVH/M8SugzcjqZEEEmk9BdOYMHPr3X
WhmdZK05WHM8ck5rS/rjxi2u1WLV+/HxWsGHWWLF7MiqMIyEnl0ORVi50/M+eUjjfCWWZNUOayMc
jhmEjiZ23gSHh2qpXU2E16+MsYCBw07QNCQhXfgs13QA+BFA7CiIhOjM5MBVdVdQ6iJuXccwOqlu
tBgxDNjibSgFrGNg39gFiJYN+h9Dy9wcPjoqo+Gd6Ap1Z0W02WCWcIw+jIQt+WppvlHZRT6kqZci
sohGuNERsWLJT4GiT3h8ep1mTw+wtpolW1ToOUiLBf5nvBEs9nR46tcWQnyK9K50ONNpyKBRzuCR
elZNxcErLfoLphVAruUd6JjUKVPitfAMlM40wXLT4vbd4H+waB2kPk+rIogwifFMrlMFUzo5d1rG
kLSt6CUJiaOMyuID0r6fwyhxjTUfopEhnmjWrzZsOBGqI+0ZYESIqQKRXHOShMvRnwKdOAHiorS+
H+0sh8YvEL3ZGThAqn5C+ke7DmrGPptL+G2BMbtRGNyFZPQksBjHfHgsc+2XIACEk3jjYmvulCzx
Qqt8DafiM4x6dnuENlgvgmX3fDG2bESfRJuAKhj6N8w32Vqu/xhq4gGZLu/ofPwAi84cCvaJ09GY
AWNguJJFuHyVH6SSgfameK62GtG8lqcGkFfw7EFn88lVQQB5c8qP18X2oOvNYnvm1trYNv5x9//n
tjxuaLJX8TRHwJ4YHWG6KBnkcMWViJhjtrze3hbxf65tN+Ff/PNunMf6ToaE26zi+HRhhLKtdTqg
PtgaCNj0GyFnzrBt3hZ4bP7+0Ou2bU3XW0Zv11f64+7t5rZISnoK29r8SFJk/r2+vbgooF2dEdn8
8cDt5vcf2Fa3xUB8B8NFVSe/Y3v2trVk5LxH+H5YMGt7S1W/JuvUPt5qbkEbu2kDqDPbZtvbxm1x
fcx1W/nt1Fif+K8eAywRSa7QvWU68pvr0/54bLpNGP54/Wjdpes2ROewcL4f+S/3rLeUGDVvMf31
oO2pmSl2u5TeXYUvdfHK0biTIAXtitXpMKwNjOtCXwdc2816pt88BqgQ4m2sNVSrK+B6//ftf32f
+p+vsj0ebnzuYCxlLqu6AWNy9k4XbXTtOHa3qXBWJOl4u60uKmTEboJxAx2JseFCR3Jbuy7itVV5
vUmnAZux0fjXTdtaQZiWo7fT6GzWpOu92/P/1TaOGKrX15e/PoaYx/uqKpedKCjSMcoHFk3xJeg5
WPVKMPf/W8LcLI//UwkTZyO+xn9fwjyU48d/KWB+P+GfBUzxH6RmGDCzVcUgyPev4qWl/0NXZR1w
poFbXCb9+1q8VP7BiJ6qv6qQD8vzqDj+ZZ1UxX8oOnUmrJgElxrrs/7v//kvQe7tH7f/HuwuYRH8
b8VL4lcVHVenJdJ4V1Zr5d9Swee864bCiM1jraSvUyfZXUOqZkvccV9bXJWD5MWU5/hsCu25jZf2
BNNsgKItfwiJAp6inrN9UJU3YbIM58p8j+p5PCjMFtL4OUZD0VfZb6Io6ZXP1q/JeO8aQTqpoCx7
TEk+ACL5SREXb6pM5VSJzTmmZXfpx+egEdMDgXrNDl/hk4yb9H42qrPQTscZ/NwxBsvh6IXAXBDW
wTEdzUe1otjadIbipvmemBsTLomBBnkAdYt5faf0QoUhXe3QqCqeAGXdqSQjPhSpwRwj01/JyhJv
qbCudJbMq9ZYTs1gNKijYQLXodzXhf5l6Bky/Gj4iuFBkE2jnRlETrBV2+d6WsIdMWUQbQMCrdRS
EU6qSije2L2NsSJc4p55/ShHjjYGRBdJ0zPcIVDh6o2s9vmnYukEjsd+WC7z/RQUIhaf7oAtBXZC
ni50FuVkH8zmUeoQyIYDosdGMw5mXeF3EQJw59XtCIsnVhOntqbYHcyI0RTxMU1Fvps5yjItynk5
NaniqxmIMvRoNVXPSfMtkmE8JY48K61id52B6EImn+fewuo5rkHjU3FRhx6Qoc4gtCne1aZ9nmWU
8hS59m0W5Xsp0H7VRb7yinTsZ1WykrpmA2Kxke/nMdUPZXrXtY187HVl9KTloc+l+tiWXqJjYpA0
ZKRZTOgc6DeZfDWmSYifuwFJt6r+VpTipARjdyL675xMgnUORhKuX9KuQGViTSTTCKtBIfpUR06+
jUy9cUhl2s/aRdXKfAc6dPLj8ktg95w+FNMdDENhLyb9W8GMwoU/RO2mo3RKpudBlqXTWIvFoTXC
zEuUpoAmkxEkCI4XSYXmDIPxqyjXACBVHjEvBL8kPR59Qh5Vzu0m12quQ+vkq3MqwbjXigFp6Mis
hiROaWfqw3sBqsnP1O4mDZfyFJDnRrxad8iF8qAZIZ17WffmGRtPSaTIfFuFbXivJz7VOleKGqyR
/MD2tbSO5swf2pqQPTemOwhyQDhWdU/TV7kZIDmcE+k3YQDZTST0gadRm3HIWoIyTMWxMlToINJY
nDjiJhfM8ylXq/5QWQ3Mmi5+7UmZdNRUByto5PpZLH8KU9vsIfW/hXM3kqaZLcR0KNGxtRzGZNpF
lLe5buKGMTkvxIS8KZTR9xmVJEfQhNsxV0nvKjqb0uycRCKhUqLbD+oj1r/iJpdgq5m6Dk+COR/0
GyaEc5E6qtkZOykMHAuRhNPNreZrXb2jJ/xZ6INKiHKGnWTMwj2x8TDCaQ8bwyWcKDHP78DZrF1L
PCfY+odm5MSFKVu3F2DJshmfyE5CRxvwq0mKdxBKsT/S0LGjXHFzWc48sWzvM3n5rQaia6b5KYwH
r7cmE4WdiDIsPOgkPzhyUAUu4S7+lOQ/2W8EdCnQlBJqcEGF0DMLhckfQa4Lnu2SPDJwNC0l2/ht
QoqWBi25XDkgy2ExvUmMnnNO2rY+EwWgZZhWUYGg8myr2XloSsR/S9CnLrB1pLMPYY03oijig1xl
t2o7orfS9J9DRGxSJiUhhaq62Gl9pcFR62XCz5HCdhkZhXpy17T64FlZWnnqGELFYNKWa6Yz6oLp
J+otzP4OHacUOUMZik4fMLubhWhH2R9XRP6jWpp0x4WqdnKyAmwRobJaL+dWLkY3K5fFE+ZfWohh
fUoDBFhrAKU6m+6sN+/6xO9HnXiXNdIgp12M1/yLyiR5VQUJhU2Xu8hZ7IjQijPQozV9o/hZTtaZ
KVZ6SXuB2qPUCa64kr+D/hADovPLgSmX2pTWochlpD6yxuRZ+FosGUDKFFH1ncTGVcav1ADhO0/I
7EmIDV+45u66idDmBpaUCK3JTeb5nCQR56Qi/1R14VkQAwLDWuB32sKgExNgJwyvZGh4gmg5jURh
JWskA+uQfIJKHz5a+fBQD4W2WyYFH8CaNDr0tbKbosGAwm88zoHY7sxSYDLaivJt6mTDy6yYwRFK
FdYCuLTuSBUPop0074NWzS+iQSCWIleap7Yt0X9GQValutwB4e48q6/PUtDy89GQ8zMRnu9SKS/5
sTccGwlcGgANdhAaQEdUaq9pk3ao+zXFla2M1MoaByM5nPI+kjuCKCu/jLG3zP/B3nk1N46s2fYX
YQImASRe6Z0oUabcC0Ll4F3C49fPAtTTqqpzps/Efb7REWiAIksUCCYyv2/vtef0M0/C5SCRGdko
2lOvjrFVMQ13Onu6Wk5ZbTqH0PISQ1Xk99wTYP+A1kxfJN07nCHVi65DRMUTG+IZGapVPQ7dptWR
STrmjAWdOG9qIuDF7or0KoqRwddvdr2jMGOVl8wJxNkimHEdmDX9Cb4m9lDE9zTIYDlZ16kki9XU
6k0dRsmZ7I4AQsmhg69DW6zB/+KhJ+POTkm3z/eiHBR3dOoe0ug3Q9yjRAYfs4Yvd4t0N9/UAkKv
hvyM3LiDV0X9aogQjkrlenuDfECNZDb8QAZXLqUHANHcgAkGASFKSVPJvlmFprxrS2Ee1JMWldoh
JH90NUbBM10aVKCI9Shil926D4cCegSYNKqOqe0YF9sH3B7GsX0nyg4VKUFrRB9cqJ6z8uuo6yUF
Nr5eYdkXeXZfR0wDvIT8KjjbBFs8ySgMjnqDsFmDXEx7ZkovLXE/I9mphHmOiHWHuU8wy1YWtaVM
idR8olO4doOSKIcJity6S5XC8ECgqV86tDRDGpBKoBADSPndbOivoYYMEkroy6PLnoCITGEcOL8+
YOSru6dhbvLIdhxWAH2QOXqag5PZwf4QIg3PuMxODq3ZOEE0Guc43aySVBAGsYPe6Ae6quNp2Uxp
a2xt4b2yzKy3IJG/adNcLGBuAFwimz/tVKdROVcMMntqcTrSACRbaCNCunZu5GF/A8Z1jsmmxaoi
EfRVgvLyKiEQhsSnDsoZzWw90Mat0TRfG+bgUMEQmS9vcqBqwtfRwb8yNy6H1kbl3AHgsOoXlTlQ
CPF6AyZ68QE+7+K5M73oGA2apnGBR3M5Ckp5wVWu7d6ljMveH3rG5bGMuGciZLzDu36xnjsxy+Fo
WtoxQpbNKv4cSprHhfdo+WR2V76fHDvGk7wlJcDOkxg7oxNsC1unns78dWeI8mF5u/Rw5T5MggPF
sr/0tYuq1lqQHMvusnEIziBB3fm4GLoXLW1XBml+8OevPVIZnCmLgsmDaxmrXO2X/DyxCJiW3Vpw
ehM9xRU0N25146PRGXSw5yZV1xlkRy+7qY1iupoqiWmIjzWZO6CIhAL0iMt2ecAQxcPk6Ok6N4fP
iziV6/MvOe1yuGzgAZZvOltBc9AxJww2U09G9dxitDpRngjeQi8wH6ox+aGXdbV9fygpVQK9umWe
9bfi2F5Oy3KuatO+2Ca5TOZzrprpRCKCONF3hlE+EQvaRmZ4Xjb1vFfLnxXBXii1oSHD4itXScAa
pcirDoTzgCPYcQ6+7nan9w1RQz1CBoBRiTe9ZFqpncow1E5pP19zEd/PCsfxNHehl43sCCfVUZOm
QBtpHfXVtA9r96DNnUmfRtnbRr7v5aJF0TuZYjtQBWpCJADLxjVyhkvpECXed4x9bY0xs5jrvkgQ
kAq0V1+pgP7H1Ga4J9WjB4Zwt/ywm7/sFqGBFPgxjYtgqlHjpgOB9UXGhHwePZx5iFDzb1v2jFHS
MVuOuyb4EMk+2C0fyvJZLB9Ul9BRcHL3CdAjmmg/ZsipsGy4BLTt3y7Q36/fuqeIW9bxsH6/sF2c
B3OT22wrUA5vjAJGDZp1pKQdFBMCuZwQ7uO/ni/wowhvs7gNjywn3k7B8lcuf6+ITGAN82lZHmPY
JgqbNMJsJAu5Ixcv1K3v6BWwbA85jIXGuBmsiF0hs41tKubeFulDaKs/1zjLpNk524YwpXEsXrS8
jdaxJL7JnCYag7L5ofOpSHySQ9qPn1QCQTyVgbfK8xSFv/KsjRobnCt/bwZPkZkN2rFGMeKJtN06
cExXCn26WwzkWGH0I4pq03p3EMivoLweFD0HIpu40SMYD8BCQoZxjqIWj0VTPFUCXrvWshYDZO/S
kV4ZGT5HL78burs4z78ZrvFBD0CnpBpBWX0ffcz0D3FIhziV5aegyz+Z8DnWscVXwMjiqwrz9FCI
4abTyiqqmACf7BIFiJ8zpFtMLayPbc3Kk/IXQ3td79D2RpwvsoMDEnd6f5xjurtnuo8l0YDNXWP1
8hCkIfS/ERMZE1Wi2WAyJBEyfkDbmJ+bYyvdfG9YeDTAtHqZfI6tDAtWEp0lqUhlgmIACxIIh0e7
lcy+ZHeqhbhL1bfBvMnpEQl7tPNDjZZ+llxCe/jKgiRbR5p21Vq4DqaYI18Eq3VJrALRDthFfbAN
c+xuKtVTHNg0Wx9GmXz3QbQD1sHvgkngtW6ZrGgjrjK9TS7SRhNON/Jgx+WjpH80L/VMbFiGxI1m
F81D4mbMEwYLsy3dO7/P7tqiapn1dXf68MF38SaSLYeKn2kq7S9qHSMONrUJmTPTkilfZMq9zkID
RpdcrWUSHaemyPCQkjL4Wtvdc+3ILx0nYQpx1ra9zoXo2E8qTYhh1R+rlH4gOW3bUk3fEpM1dRdD
/Iv7+iZ8lz4RdmtFPtUqSKMP7WBtBryiI8kSZOEAxMzsH0pZakPQApqE0MXu1T5kZbcNyeAVw7kB
PckX/mcdYZvyGhzJJc5dc7AvFYlbtV2gdAjF2qgiF3rE7OvW68esJEllPJjxRBRiE32FffsYe7jY
BxoC6YjZXSb5xfWx/NB1BNKPPbrdJR1xwp0YvuWtcQ0z9TIp9ykxvM9QU/21yfdoKmio6nPcWlkR
5IGBPdfTa5/0/RwWvldO+6koskfe5croaFEFRkzWeMjCS5BAOsCPARLir6iUtLTmube5EVY/Poag
fxjQCvD+tvrB6HD7WZ3j7qJerSxBaJUtbDhhmfcQDfUnBHuIAv1x7df1JxWExIDWybExnXqdATNZ
TypwqVIn3dmMZjjZpH1WObGOPomCB+3Ysuhxierd+XI2DlXdq262DH7khtumR+tzYjhwWgPsRdo8
tLWUa18jXBEYS0gvf6elEVwC47mWOZDWqk83IREqsalw56kOe6Zysf5RllNZR0436WMbSU456E/s
2KIhz6TXq73scDnH+c+0gizbOeUn2tnluqTdURjGD2LacOkV3bVkirWadL+mhU9wCMkLMOy7atOL
cFwn+DeTcAQZiNc36PZWglGpRIZy0Ik2p42qneK+0i66GVxCGMuroNfjhxInytpTgD9s99ELMViR
/U53EjGRSIlZiEfnJzOLYEtkcrXmO+qaASkL2Qco1zfWxdPFENGl8DJm1k7702q9au1VFCSU9TrY
ijRZpX/Oo7ggnV6cW3eONKjIeZJhzVX+XRAhtCU2YNjS59gkePYGFIaRJe9opxLEQMtaTI65gy+E
vZJ/u9Rz2uJ+/hJF4wNM1QKvjEW8TiOMExNYYLkBrUefQiABY3XQs1Rz+0vR6o9ePH11dCu/M+n7
rSdXc65Nat+TKUvgskZHOMrotTbdoUs6smZCygJNZq18X/6M4znt0yFmt9ZweMYumO8MQkFol58Q
kIgLw9omGvg07UD9pOwBV3UoN5ZIyoPu+08VY9Ap96qfYUquh+Vz+8zUj5Aqyqrqf0pU5CRwXTBe
NdsAGm4Udskm6RxENtkMFGjvRZV+5xZzqRnIdhnzQDJ6PrWd/MEtnWC1uW/o2QL8k36M4++J7Yzb
fs6RclAODDFzspZYL7OWeJyaXVwLyEXc0vgi1c5WgxNQujTakwJdpNdpwSkDCiy9B6Nro42tMcow
q41Wlg77uxEyYj6qfXVbZW/KkZa07uBAVtEjYWDZ1cl7MCLQm9e0hclmmg1b7kPKwnrdSMJaNNHD
5oLG0N4V/kAslfiCionkj67t9zSED/r0Q0m+8uBkd16RYcU3oGBL3lrRdKipqJ8jwGtPVRF+JvUD
lE+z8Qg/Crs+v7emerz5NqHfQRbhdh1Qt4L3Qq5q3Yt2ilZd5fIH43MtdANwsek81nHprnqZxIfK
PhBC1JOUK7+Gnn0HZZobrsjKVS6e82SKWDUkLsVSBrSg7R5A6q5bVR56WL1rMxuuY9CJO4urOkK+
g90M1rTVE0w0mu0uPCUZgGRcSGcwVaz+HfKIEFl0szruY0TOcFOLMwXvdVC2iEuNR/zsIoUTlbo7
2+2/JVbyXLR3dQ46oqOTsEkx6a271jyNkdeuSdKhAueYqHObPelg0cPYEc806SfKZJh/da9c6za5
sJFyiIAzH8JsJN5cfEyob6/qeW2xbFw4QxUU34ORl8/kvD/3+ABH0g8bk4rXnO9EVxqlqk1EEmnq
Y5Rw8w9+EuJZnsl1xy/sm1hVW2ceDIeDBr6D29w6CVvvGnk2Hschf4q7r1FDwlBlbxumRIBRfOjW
lvWioJ0ijKB57yavHjzoFb0IdRjT7vNkDF+ZN22NIP2iAynpk1Te/LjYWB3zFhXdrJT3U7v99yEU
RyqVFy2T4A5chF++eLXtEa9dXjoslI+TzvIqatIfpFU8FlVONE3dbGwr/lqa4utExWNTNqjzCEk4
tC1XnZTanRl18bYp/Go9tAWQOZfvFhjqjAIBs3cNaJ2RhgJPf7Emv0Nih7YfrYoWqqqyrZ1ZiAa9
I3jvnkQtwmWhnlNK6rMPyjCLbevWJcVM6wguFh2N3aKTyZ1T6Ih71wirbSZjTOSZhxgzKkpIM8lO
T3C3sxoAuNCBqhlUUl1Cx0NhnJH+RETNLrJf867LN7r+rSobf+PxOWYl5OnWQSRR6h64kHwbxxia
ZwQWoWt8xWG0zQXzlmhYt7pi/wRxq4rnLHUV66uxXYcG8rxmTHW0YLN8dDnWqwAh6bz0+rDoNtVS
R8iiuD0tx++bqCTAybQZ6bXchYxmlPsQrdiqoPD/JiFexMPRsmZDbFuGUFIWnWo+5Dd6IsOOCc9f
0tXl8WXT9f209l0JUmT+pfFgp/WhE4gh9fgunjKyGZJmW6J2PkkX3egwBy3mTU5fO5eTjZC5474C
So+KQBAgP6brcOrnDW/gMhlBvl8e153PsSnGYwT49E2GKlsmgtNoGxviVhXCxbql4UZnZDl00UCS
y1M6c7HsL8lsqFdZeQDotgqqKD7S7iIMOZ/I2pwZfva8WUSj75t08buak7ECVVogEWQlP/jWI1p7
ZmpR+mz3ptrZA5kvy2YR60+kF8cRBk1/Xjgvyupwllcve++PFXr/0PRQkJRrUJSfV+CBP3anGWCb
vh2/P5ircAM/0DgsqncCWbaoSsqDZrM4moYy5O7u0yxSNnE9YAibUzqXs6pcAlir4phSW2wDK6G7
pcW8bhHml7PxdNkTf4v152dUpmwOlocSoW4Eiv3wQVpufLKRpXHhz0g43UT+FDtQm5mwmafMMU04
OOx1cRUcXTqfXS2Nk58AdV/ZvQfwUSX3y2NxwMi57JHAaK701qHAmbc/DAvzLsnSzCa00IBcCyA6
qb4uB8vDgmCTY8In1ui5flo26u+9Pw6Z8NbbpAQms7w/rRgsLuWNUfMH6wvYcd4sD49NQ9xmcWvr
CVwMywRsJ2l8NUTIYTq/2eUdJ0wS1iQtEnY5v0cxTsbJmTfL4bJxSLDdVOoxKbkTZ2nfEhH99vt/
eRPzSXJgbJMVOL+F5ScjF0IEH3Md9om99eUzjPx7rxtLuNtlwJoLl4L+kSRo6kYuCuAoVM4qHlh4
jS6Z6wP5lDJYWaoU14lUCeb0lLS1bjb9+80FeE28HmT8mgzpV+ZA69Qiw2w0M4Lfi+iHbecvJLWs
/ASET1hAnZsSHV/8CM9/SjhdQ16cmeazltBoHnb4seGOjdXOGsW5YUXTkAe+Tzr+OQXM/qe+GVhv
7pHjRkxOgjNFX8UjRxUZL4XR/SDdhSp4R5p7EGucBdeFS0A1VnXuKWhw1Lid/qRpRryqHBWt/79o
5P8iGrFsibHsH0QjH19pReQBWXS/Skf+etlf0hHDwKtmWLaDltOzbHvGa/+P980U/+VajmUu+Oy/
oduQurl7SdfAiEa9Rcp35Yj9XywWDbxqhukKMfO4/1CK/KNyZEZqv5vehLQ9vHNQvdGp6I6JuOV3
3QgLYpTfzH1uiW5Ds1DJSFcxODaB3q+DNsuREwNSkySLN56BnrIvzrmuF1QVaTtAFK12nvIOcdrq
d1qa/PzlTD68vY1fdS3mrFr54915hLu5BA8LDIi2+fu7C+wBiQnRSTcHHlQ1FdRvPA2Vr9TsY5Qa
t0L4j7ZRoC4u4nYzFto80hjGoQ1o3rsZcVbIrmsEwwojjh1f/Kn10H2TaUKAYXjf+tEuo/pSTFAE
MTx9/Q9vfz55//L2SU2Gue4wws3SoF9FOSpokl4VhrgtAUhqKuIrJiuwTZRt4PcKk7Sj0HtAasia
/vNIWeuhMcxz5rghQWMsUs0gPVWNzK9uka6ZDmwb2RgvXqnIBdLkJs/8bBeZlTp2Xf1o4mU4+8jM
Cz8j0aokizfT0tt/+JvmU/773+SawjR06UmPa/DPv8m0oiD34tS6caHne1XDkqBDEOz0PqD+k6Mj
Dg37knB97MoESqZfVNrJnlNsBuH3+0hWL3IY6chhP/PiyrgK+UyqMROsOBGPTqqoK1EvJXehebPu
/qaa+vVqmr80//rW+e4IvlF8q6w/rqacvME2KD3zZpRwGpw5KszY94QeogWOfCbFXXjOAX5Aw07u
OireX0rsJRKWqa11hzgC+sgEAWJGMA2okIpZ1d9He+x264o/4azF5p3WkSg/urUHMyEPSY1gEl30
Oql1FERctx6Z3yQeNjA33XFtcLsQ4TRDUsDYGTURGRlZtFU0zZaDELyyU9Cl7EuMQnN4TUHcpSiC
w+RP4Q3p74beaknKs0eczxhcIybTd8smoRNNJ3dvO0xdVaLfjUMVHe0IgImBFB0BhFgx2Ru/eIWD
gIMab6exVIs1gUqCqTZ2Lt9aydhAaaw33f2y1ycQ0OKGEpel1Y+WaRZXvfKPheHtZYVDpe+dVe8k
z84k1FoNiQFAn7n+GKvqONQU54Fyfx+dwTtmUf3JzGG0TIMUt9AoD3ZWq8P/w6XqoNWzHZNcA2IF
fv/6yV5iunJD86aZ7aVzW0hHkiqfTzsDJ644Ste8ApKRx2KsX8LIxmFFmseqCFgrEYZh3IVFuW8h
hBmJmi60Lm/EdgUJsF7LG6cNCoM7z869j//hbc9v689vmIMF1XFRB5r8//e37Wi6y1pAGbcJWiMD
d/gYJM79HL64MZ1M7qqcGM/Kp2kgXZnfibBGGpw81d6rjjbw7OjRT8m0/tAjZDzWsD01TDhbi47J
Zgxpev/z2zX+zYBgGdKSLgERDAt/jtGd5+WkeA3GLfNl9aCPM58y+YKC5xICxqQtlpNKnEv4OiQx
T3lyIXPwJUpkc/znN2L9LoGcb2WU+DydvgseBNYdf9zKSJNtuDXxKbV591QlBk5kgFmxcykiokgp
j37Ius9JkYunaEruAnMgYRop3f1yKiFi74i3Ta8qb3Aus2jE6aLH5rGs8hK5jmGTqqpd+HDwdOb5
gQQ6l6i77pFcveKaV+Op9yn/BD6ONOVW+kXTqExrcfopTkLtbTL2v45k5r+5RCxLF0wpDNe2/mUk
M4VWELXi67d6iL6Jto/PvQQIDeGcvOLYfhzr5KdTyBtUnHhb+kP6JXasO2OkNWVGFilNZDXuRypU
x9A1z2aT6RR1MDLRBdI2lQa2958/G+dfb+SLcpZ7Bv+5tjl/dr/IU40yJoDb6sybqskjNjOA1QzS
+8ltCYJvXLhDwlpVKXWd1mUm37o6UbkqFsfaMsn6sR+MEPqpKIZvtuzkxQiJY7Zl8UXoBnxRnQ/F
klZyDE2kJJMFB42u01GKj04TyIMeWlgGipCqGL/h0NbWKUSvu8nKmsxx3cIZZ7jZpc3G7IJOyfKC
4uyaw2OimySdE5e6xUAMqGxg7ZEQ7jPJ7krY3pG7gryPB6p5em4+5HVg/9TgvOdRady01sXL1wan
Ijaeliy8bNDgzpqFONm4h6w8G+58x9JOGU4y4kqRFCgIUP983sU8VvwxlrhEQ3EaYCd4DCi/n/c4
DfxWjp5x87wSGAAer8cxRKQ4uUqxlHWGRw0a+xrtSXoZx6mluz2ightB5WmZOuDW96GHCPgHxl7k
2hUYAXhgMVRr8n6QCYD8DyQinzJ4abuaghielrJqQUpasMJ9IoYP+SiegpxObxfH94mWO8+UpvDx
mefJas07WYAlrAiYJ+9e7KY+OZSySJ+6arLWHoalLIQ0PHAfnNOpyy1pzrR/C9X+hyvUQMH9L2fK
Eoi0dcH5svU/zpQ2mG3n+MK4DWX+UVRBBKE4/JSkXIj1rM2UDjI1+O8VXN0sO9sj2qCWWm8ihvI8
+jCirXK8yy1MQ//8GTp/Tlsc3WZMY+GgG8AzAFf8/hkSsGzGejLWt760inPcJ/WDx9oTsdALCAfy
alztMmj0ILDjAOt00nyPpsZGfFnCk50vX2gQNCBHBcHX1Kw7JSmdRG2nX0bfu5tM1DHoQtI9DRxt
J5qEDKl6Iu68DUdywg9BK/TH3vrYO9wXtZ6KzlQ64pC4zauG3XTGHubaFO2z1K7QsOXBekhLZEoT
TlokzbR8YXzW88VvQUnWu9JaZxEZ6H4IkjrCWG64hYLDn1ARD7ySmAEErD1iNsswxmuSvCIrai8I
lMuUoZm5R8Fc3fyQZKQ+dxJCWVeWxFsFSHtCTwTrGmkZnVVBMZ0gtY2LF/I/jb/Ivf64XFgu6Xyh
LPwAJvp9+ceAhrHQwzY2Bjct6YtrpoGTExpyeFS5aLK0i21X3yMfOIQ7jfLYAE73yO58biYNQCFU
JVS4XyUFUALgWiGwiU3TBmEF00ZDx/+roKn2zdiA0Rc19aKvyBBZ28Qd9Wuvh7ZYR7uWTPoH3fjc
NJXxiOv0pekcnebxQ+wl9zpNkQ0nTN+HsfoWEY9Ob4rOrwTf9djTRXjKGu1Elmu7MmMT5gMCkg6A
uuQrjXw5Aps68id19Kj8IibHzAv0DXec+AwGELl5+khHKaWlzCypc7yDIwOEDrAxyhDPpSPHfK8r
cHQZpSrcizS0LCcZLm97ZnsbMnGif2ttg8j3L5h4t3oyJPd21W+zIqEhrSl376b5psTuA3QMXkEp
B+MQJOajN/X+DVO5Q7Sc0/ubpoo/GiCwDvFs3VEejbsEOLiaaBhn6VTvw5yCVOVG90EoMTfHZPS5
ce3SQNQJza5jeky9z2KMfD80ZEO80Qv8SVR+jGuVfhqVYRzbHDDyVOvB1hmowlFWvnilkW1Vva09
5gPK74cb8dPB2ojb+DrKAneq7zk0dLJvEx3LA3VI/k5MloNoL5rNu6Ej1wbqnm5GhbihNjYdxkas
y7Q+M70ptoMh6dl1PwgSAWLe19esS/W9I31CHlp47UiGbqLn6uHjTfdl5n43Ys3fq3DU7pAOwXHW
u2s8p4V2TfyFHIrXXBLZEiepcxvzEfy4bRw76TwI5X9ScUhQFqV+gXF1owwuiFjQLC6BFFQkVu7s
oqb3aZrHwQUUojqpP0OFOxa1Pp352BDeSQyA3mgcLNsK1mmdXCNtmEBZIpbRk7Q8p6PzUPJVOQyl
19xBa1SFv/fy8CKL9gcxKZJaQh1DlMWhbjpWvQtpkF9RV9TXdE4oJAsbsZnMzqaH4kGHPJj63G8x
rGMHrhFO+GV910auvtKFHG5u7bSbEpRERxLljvbjeC9TE1WKDEuMsmG+K+yiXLl9pvDHE5jc+azC
gunoznG4ffqzSPmCDanrHQy9upLFcucz5SqCergbLT/YtLZwNpFJkNqqYgbOgEwXQrOcc0OI6r5X
9OJ5SN2HU1DfCyrPq8lCqIVUPiVGEphLAVtvE6I3GyRSD8GrLpqOA7ucNPlx0Pj7u+lQ1uCBk0no
D2nT6A/jNPYPszUeeUrUcJLoBuarNrNIy/DKnLZVFFxJejo1hbAvWei8IvWOtigrDlEzOPdGCqE+
LVBuoK2014GcyjW5h+XWVN63ESVG2llfBh8UDy07H1Vtg8DM5crfDnOojTUFjLVh88Nt4uHqzRuX
BveqkhSFWNu5Z5/Ip303pN9BdgQPU4MTAifDQyGJeq8m8Vzk9Z1SfnAXURPGcksOLC6ID1mVmE+I
sc+hNk7XiK4ctYcVjbIE1K3Mv0bT9H30NXdfTDO4t/G6y1Qa8GgYKQ3wN+fSfglL1kLJFCJJFYgB
vMl9WOYyQRzd14MWXX1XXdFbhIegzPw9sn50LqnF/K6rxJqBwNmGdVfANHHXpBK7D22B9RuuENCC
8EkkYuvbDsHZ1vTJDinkZpXrrYy2IiQEE89zL+7LGMJ8Uhn3jFNossr4gMiQEIyw9gk96DaWQ3BF
49DzMrpBHcJO+4GOxzq2yn+wClzHtdeKF8MwX2h2D9tBUrkeIxvpBj1MsJHvu0urZtwPJuLLhSu1
hL0t7Zjl0FzIVMuujIHRymTaLU0Ym+YRLeaZY/R2rIMi9aNarhdeUfU3wygc6CC66EwGjdPaLhDO
vzcKpsUcs+YueruBUXbrSgIaZuGdsJgXOa4PX952x1M0b9xgGrESzZILsztURgTnEh1h2Hfd3jQz
up8odlHcvb49TAMrdEwaCk3entS8yWb4SRth6nIEbPK0yuoT4toNYbTqEA0DxI2F5rNslgbf0pRr
0vCbAzZjB2mQrqpXj1uz0Mddn6cvgQhekPwotCywS7wc+dVCL0pHSAJWCA3F6hDeIc3PWVp1+qqc
xiczZKAGO00/vD/l7WAfu9lKGs2hScvmj8OpR0o6adWMnQI10qNZX3V1/sHU+pzJAZLdZbNAc94P
yVsSh66O196sk9TmDffi8rQcLntBbyGFX45paOyUocGAdvN7NRhPcSqCIzitYO2mrrYnIJf0rHBE
oGmSdOHAmIYS+WwI6qBd0NZkw48PehSDTZbNWVWFtnUNtLTOHRJMmFC6DVbZRe+TSKdfNUh7EYVi
CRqEA0Cz6vVN2vfA2+PimnrPTaOiXeD6yVYz09feq/dTH9krxsph1XbkkYPlxWiCUycskVyEyBrr
EYZqnWI76SsULS71ilOv9J+ap716ZrKJNJevZ8gKFzbPUcX9ViFIGupEbIKu37pMcS6SLswRSgM2
Ou79qTCqQ5S/5lq062XebpqpJpYE5Audze5iDumyVk/XBkp7x47IYvIbyplBaW8yw+1ITKnPlIaI
dIbBli726Wj2Sy9pcdy+jl6g6reMvCUXbnnesrc87f25b6/9X3+8PHF5nR1SHGw6LUSy9PvvzBaf
+PuvKSsd2PM4nH/5t9/y88wZsmrQpH7L4Hv/x8t5VuSH1Q+MRyY5IfOfUjA8YfiGW+T3xOS+/Zbl
J++vW97KcpjMnoLEpRUYYBqwFd3SNB92MfLScyFti28fCyRZNN/j2N9rg0VEwNRjKfN85Pnv0JjJ
NBXCMd1a23HDgD8aO3OEhJ4bRCYMngEvyk5YXtoEf+lOIjeJ17HiECbFsNL8FtIePkZ6aJ9ysMD4
Re0ZgU6OHvi48KmX6ALBefDjZdOyDqJ5DtYBFBqpm7kVifXyE+6C9mmM4zPx0NN+ed7y0LJZDjMb
sS8ojk09/yPL43Yq/9orZxpPp5N+9f4CZvIQt1ktrzNERgfbz2DIa/gAE6TFtuLmiYK7NtfpRAp9
NtmH+FPQ+082Lq0t5SfYYAHIFDLj2c1JoprW9ZLYtjywbHq4CCDEZ4d6ARVjhQdpVgVyB1g23kJd
+/twEem7uC0SsoD+5zmLQv/98P11y7PfD5e9ISBJxqslo0+PvnmDFo4igjlfnomw5DTP2Z+Dpo92
5uISeIdOLHtv5In3B/8gT/xxuDyvmZlm768IxlCi9fubb/HvXsJ0oFu5JJhuwpZax9uzs6zw/tqd
Ftrg+yvrKGn2NrccBACM8qZ/8GUEuHX5Le9Pe/+lC9n8/fDfPW/phr2/9pc/fPnJHy/pvUrbTtad
ZwGNp3zaiLdfPrQUOKFazZCP0p/q5gn5U3byM9THh+XMlEkHqmfS3VWdufZh+czeP9Hl0GtMFmDZ
wtd7218efn/qsrd8vBCBgokiy/yCN/9G7mbT3opxXOkm8/5+8qAXtcWmYiG+kNbVSFAtJh2ugGEy
4/rTosH3lgHKUayOjKpn4YO+HXZTdkxqJk84PP7aqMWw837s24G21uqQDBIDqJY72aww5n96Hp4W
+LttGgF1Cf+calm0sjW1i3TZv5mels9FMfHdmVXxDDinOy4eEnP+gKeGPJtmu5zAP07/8tgvH1FZ
zfjdt7P+vusnJY+SEg43J/jmahFdLDsqzmOBkH9qYQN5lZvf2sE/D76GR3Kyh8ciSZAgl6y4dDiH
GnyYCK0eDjEfudvcwxQJsU1Q0cNt2TT1vvPafF0wlVzF5oRDzrbuhsqsPtoPmuNbF5nffAMYCbSc
IzgUXNFFEKza0Pg6GbW4VoWOiqbDLdpc20RXZy8Tt0oq80Ch5Wu0i7AMXIWbpFvBEMw9jy5RXalt
YVYObrzweVI4rd1UPKOyjfdOJb8WDFZ4PWIAGn0XbrWIe/0QeV8qlRvXYpZHDnDRjvqonVOMd+fa
0b/gxQXOhFb70EhCGzBBb0cUcq2ZaesiaMr7ZKp2qs17IvL8YZf3LOg1Mb5G0/Al17rijNSWFBad
xRMdJpO5AYZhVSPytRIXlJdVDEfPGL5NNIB3faZ5e3xPwYNeb0MXAYxQtzgYP9gE3h/HHC+3n407
vW49zGPoul3de6zyIHp0a7x6ZRe/dJlotjSHU5LR4I9aYyG3cdbbr2ZHwcwypgCQWXTs+TLcBwXV
qihMu10VFUQP6R/tUdjcYn1vHWVDgBFIXfMRBUqk8m9aTpQb7BICcvL4QB30gQGpOiMHDo9plF7j
2OmOqZPcgDhkz6CqMBIL8XUwR/2Dwitn2cW50FwXx6VebOA17Fv0HsxdOsByMtj2Y8KtMK68U21R
M+Dz+Da51rXzShu7JvdB0GM7ukM/s4I6Jao6Ahhr0qjsCovMKaMPdMn+m70zaW5babP0f+k9vgCQ
QAJY9IYkOFPUbMkbhOQBMxJDYvz19ZC3ouqrRUdH73vDa8vytUiCiXc45zm9X737Ob2YeMX/7X8V
MRkpsd3be0vFxc5Dr6yn/pxLDgXX6ppHgOs9mSvWruis4Nwof+VrA3qDES2ELA3XYe6bvWdN8zPq
mr2L+MXw3P7JBrPCezezoyz9/BRrOG1ekdHocaMzfI9c1yg+VBlLzKyKrXVS7Hr9pPss3/SD45+L
oX4HjWAdHJUemiEqtv3MDNHEI79pI5wa/jC7p2k0fvb7IneeiFwNztALyKMqE+i81rdhGBjVB9YJ
cxeDm1qQtWGgJn5SusQSDYTe2SQs2mn9EDDEDiPld7/LIE4fssB6Z39DBUuHvrWsMeTTrR6mhgtr
HkkeLNvqZGEuSGphn8uvhZXzuw6+7Xp+ntMqerJS56donOkxniL3CMPnwgqvhEKRcYgF5nCAoWmC
L+ze26l1X+wmvxR2m507E/NCy4wq7hMsH0aJV3pkjxSYAAtYrr/6RhGOZobeqyQIr+rU+yh8Qj8a
sq5xhe1SMZ0HZ2Z/kQ6Hmr2JVFV7GqwlAMWQ8dPxAsM1cox9MS9vWV0QWjKtssieHnOxjWXcPfkl
yn8lj0bqFoyK2Yoih6ZEgt+ZLfO0a1MksyxtSLIZCviYRmyS/STVToHhXTXVHJ+CVK4rV0yMNXEq
5drdCKQnJ70EREnYxdnpyMUe7H6BCcmMcDYXSGmRI04UXtMavzcBi41Yj7UHjqvq126ZfcwjPznd
PoE+rf4wAA2t7KGILoZX/Zl19ZHU3pZvqbbCjri6Afmemqnvn5EevNi4vriyp34TLbVg23KzbHjf
QbFYD1XtP/RJ3h1mjyRGuuIHXWNPmhMbq5lMj3mxAFIt/V+2qV6DqXvV8exv49rbK3e5ZGX9oYz2
QbrttDMjdq3B9Gnq3NoopDRhFrTo0lk/WuKPmR1GK2i/rA/sP8vFSIywbQ+11xM0DNkApstBDc7P
0e7lvs+GZ+1mf908gzxUsDdxFdPcMtkM9LKvHRvqFZuGFo/as582ZjhMUq4dWS0v48CEUVS8AUKS
z0vXChrKeLNsc+95Z3S89msi/M3EOuDskpqLUBhLRmkQ7IVHyjzNsXlQSbsd3PkH0ctdCK5CP7hD
lQHQa4Iw8F7M0WnPMdxLSBoTtuvB3xkRHeBseER/Mo9aSXwcVTqecdcYF7ffOLqvXxDzM9ISRK/2
Y7nxU6s/l8s3AIX2yWdc19vjC6WcDEe2B3d3nOjyixDFGcdg8hLEkvjqJMM12LVYiKoxeTNENDx5
BOClS4D8Z5H90zD/Sm2n/TY6+AfINKHm5Vy0TCMr2mjIkJ43zet2iEdmQHn9BPrCW/tFh2LwvinB
Lr3vl6dBow69fyUScXsCmvInz4JiTwTLupxJRUXcd/Yd19iDo6YkXlJyRCE7XmqV7dKaf8fJhhqa
ztRvR3fkc9GXhK1mefY2a7mCNUoCr19mVx31ePGXko1HAFF4nKrrhEX8iFmOVEYh1p20Tz02qZMn
6w6N9/xbuvoB8qm1iuf0Cyeod4gBIa/rkln0XJHO1lJUUnq1wbbQE6P7GdFDr/cLNdQj4t7dUZjK
PUy+4YXm0OCWNh3jpSBCEYLR32rux/fazY65KbHrRUX63BUxUPM0Jps2Wx6TIP8Syawu4HDNVcee
+qifDI8loMRamHHQ71i70Mo73q6Zq5h5d8k9jKkoJsRByfGN0QqXr3FzortirUTsHPHO3mql8Yvh
vLkrMlp4xPjBxckCxEMYFYMpnx7a8SmuP/knl8PIq7CdreUjQUu7ms2E6Cx4v2zuBb4qh5FpxCuz
rivvTauc8sJw203ZYmiz8vxHXKAt9/ETIxy1u20rsXoKk91uHZEfaHbJesGZ8+E4xdswOlSwjFiD
qNEb6I+SemB6zd3KRlzm5NtxjK9Ty/Qzk/wQmUHMYeoX+1HMBFCl+OsJxjmawDOFssA+9DteSBTz
46eoOiuUbvwnbtnMKfZMT9NkUFbq5OwFj1M8yI1dFS8q5lIeUh9QgMXxTwnDVTEvV2sR2TGgVx61
110Xy+1CGU/vKV0zE+QlfYVceoljfAqNO6MrnYO1Hzl7kQW/UyDQO3Pg46oREIWZ1z2gNcfrgQ0Q
rw1pZM5fqrpiH9ijt6ncisulr/+wzMFNaZu/hZEySA7wkrduHea4NC2Q/0914b0lS7l8JbHEJZcR
wdcJGAVY7P0T7Jl2VduNsQvwB6wMxM2HLj5yCzXfMcV8e3UdBmk3HiN80avZIda0tKP+vMRJcK5l
ebWkR12PeiRMC0BUHdQ5BOBef6YVh9zoPQGVovKKyN4FqbLLLf9paap2r2/jEuDDbNmsWm2Loqmx
qErYjk7PWBh7Y1KOCCAygvYwm8rPAL+Gn2BqcAvZnEdrIFR3igkQRsqb56O513kDUjsWj35V+o9u
Ne4ijwlGMaYnVoJ7RtnMVZzlswlKdWo4DDrWMRurZwynhMVgJNbRsenFc4ZmZg0tQu8bo6Naljnp
0hVs6HxiYVdQ7CcFCeFmYJ8RJTAvdibsy2+1d0NtmHCrtGciRAr8x3oK5mNum59TWdSbwuKGgvuh
qqbhTKmg+Qlqsa+96XfjWtdp3taj5KwuvejUQJRGBXpFmO5vrIbwosWD7UrSNO4y77HJ1Gdt5cQd
1DCWLLtbGYsXrTK2b7tu5MehrMrQROjhkFjlczYbwyHwQdpMhv+XgkecjJYYsDZwlsNkjQfJve1q
y+DQNiNVxeBXjHCnL9mxgHFIgHpzzfxaOuCUp4iyCYT5Nm2bPMw1qBUlXD70QMR1IYGVCpwf+U+3
nr0/VRd9OeozFeb0LMF/Fb34VEhLr15Q/6iC3DpqHL2hXeNmzKoxYgvounvD6k8qH8lFTZH6JZVV
XiSWe8GNBbnlUD6gxTomt/9nCSVsbRMfGVivQ1HvhRGVbNoWQt4Tl9WX6T/nnL/F3LunQul2nc1o
5xAXljuzHuyd5UwkrqnlL7Px5ySpeLGUx9tH/rGs5bxfYutTjdGF8qg7+kLu2hu2zExRG7TT45Cf
vbj8bJzRerQJOltZTVOTCaqW68Q7saoFRiIfz2wkMDFYWoAX04+zJvspd6Ojcl5kUzgXiBggrmNL
XexkeCpA6eZKppcgKmZMUtWwLaz6GAcwgjyf6Pm7PDNOC5t0gqTYcr6umZd0LDnclm0QBFSVDPWm
vRXjuTE9fA+C/U2POecuLykTEj1Nk1Dcuftl+WrtsKA+D/5IHkC3HHqpFM4cRexrusDCSdLN/RpH
JrvB00IaRjr+RYaI14YsV5YvbPtZ1qwmmGJhOlFTms6p6Ys/+HiWDTIck+JI5UesrYwbS+sZy9t7
4htntjQKgNRPo0ao6TOJfEQQDdUKcHZ4f8gRu16acv4x5l6/p/Irzwu2vtJv6M8q8JJOhhKpIBg7
ceZyT3uDd5aY9vyjax2kkgGYeOyGEaHdDU3aSA9yXztBqMW/GolLFjXv/zkaKAwBbsU4Kb445We+
b4AUkF8Wtw7OFf3IKqNx3uTcbPZ54P9m47/nMOhPTZc/NXlunWLo2tsom0+zwMMQma5xcYKbk6ix
8SVMxjM84j/0193emN1ve6qIUDSqZD8mCi+OQePuuh8s+PyDnycBglzzt1pIyfOWytiajtud+h48
NZ+bfT0QMpp0ICrYqkQbEz+dnTl9KCqHuZBiBu/gDF/DaYN5E5TNgRGwfWg0v03qiTwLNZtHwwtS
7m65gkaoBnI3YP3REberkg/XmrFNcaqUCYyqXB5lUcJ7YY7ctzi2qpSkACsg2h59AuqrsBvwOXvw
BFz121yoj2Y1njXd2IE6/AfXTHfqxLNmqvGU58GDUTOl0aZZbvvEnB5nOFlaJ/jbBeqeOHacJzcw
TswXsDVn1QUv27aKS+IYoSVyRvvJFhwRJUKExdFm8nq0M6OHqNNRzyPrIqeu1MB70h9EMOUXtyVe
3I0JVWXAlYZFAmMomU1g474z7jBq8GRR/WJ2Xs9OxEdsbua97CRqt9aOVsZtQFLo7nedDtFlquNH
Ox6uSRoF7xMUKyYKpnXivqtJBMUCktItkkRHGrBjUZIWDowPhIKh8Ap0ci7kpihvwIGrZqdzka0N
cMKhITJgZQSPGNp+dubsjxrZscZdNe3yyO3PQZkHe5dFGaZ766/RmeLiYVpZ+ra5jiPELJkSN8JV
CjjQ7/eVZH2e35bbSVRYD0a5zztFzDgrL4SQgGrYD5FR4gXjY7JkR8l8xkjG69jJt7o2LlLM6dbx
oBgAJzwg7pgvOgvgs5ZxfwHWdzWaFvD8rSGJGzd7KJf+x9InWw8a4O8R8lZZQiXAim+/jRyJgZbp
69CCvnQG76HpiGcPSAFsneKXbQcx/bj90rhGSgQ5KgrihtJVKfryqZdUJJBqthGZfiGIlI7KvA4Y
VlSPyC/FIWr5NBQ1MMMKlVemJahAZg9r1DrZBi3lrWUYe+JWpNfZCOi84WJPDaIoZYeAMqJ9S1Q9
sywW52NbLVyRM936rSjJLCs7Qivvt6wv2bTX7b5JEF8uKWLHWoyvwoWnGLHmZ2Fww8BneDF0fowm
rJJ25G8cu492WW+RwNVgYcB0lrK/M78CKii3aXmN8/pjyHPj2Lt29mwJliF16DvtvL5bEnyf5gUo
NRmedVxthjj+Bm6GkS57jjkuHsBj/C1nME+CltzPocF0SVCG84DgsusxkpJRAISQVm/NHsUA0Z4C
HOnytVeN2dmfr8acVPSNc7SSRG7ugGsaWRWEuZ8aB1bwAjUTOY46wnFHjiIhzDAFj7meKdMA3G1J
/bVYODlbPtEVQkk+qC27vMi42jcM8dA6YZyZ/cnMfZKAUDcVj7GekgMRGII0JcfBlZvUOzU0L3nh
+YjAL4IV/h6dN7nBlYOt9DZfM7sbXWK5tnUwX+eFdqE1imy7VNGPuW7rMLZxiTlwzK9ifORulMIv
9T7uI5jCGx0oWLa1zz+FKiy2uQiC1FrzcVuciSXiQKZAnPc7o/2Tti7MzXR0HjG5/nZLeQqKaAy7
zESpX4wEy0/ui3uDtjbKRTbREO8uVfBEwsN8AGZEzyqmiClp/Zen/SSaFOp+bG86RqZr4UL6qmqX
4mhgijLeJBxJZP7UFiZGP85NZLeQ+Eoxce0klbzavXlMZwfkfgv/HBH3Ri7VsjWSqNnb+EqBHFJZ
wzsrnm0LAtyQPgc3P1ock/nkDBQg0hzKrRkoZ4sN/mHqvP4E1rAy4b5F89GtxZ8eicXZKt3NZGWY
3gPUE6mJBw/97bjOSmMCzsUdLqVS2SypB1+sxx+JV4cCY0Dj2NXuJcEid8ry6DpW5tb3lIsH+GKT
CHQWxPiAK8R94mbL79yAjleaPddTuwAjSdOImlv9uYvho8n/xkrd/VgxqwLi5PrRDoAOtzc+8Fc5
zqB83txpGv8uQq1nOibEcQ5kBeubgiu96oXELtFOxUX46nGQKcNGVYhtppCn5nya10yb1+XYtxc1
+mc3tqpn5rbgaVLpbaim3nQGy4N1M+qB1PUhsspP4lLaUxPjkeg9Jw3bIrJXWQdSAZoRigd/YvXR
yrOEtjObJZqkDLzo0JtstgN2+0GcvM6sJJDqog+5+YKzRgJ6Q3u770zrvBS1c4mQRQNNG535ZS4S
8t6TNt4yVnLX99FjFjcLweyPdj4xpTfmfOvo7KOhGT5n0ngfIvYvPprPU5zXMOpu4sWAMGTB9pS0
ovg4Bs+QGLzT/aEwHK65rnwuvEig3HT+JPSoCIdRz61Go/qasweqZHWucjn9AOeD7pSoAivB3gDg
5LV2gpeCD8Ip7oJQdsHtU50zjJsKRlx5oq8o4bqrXftEHcNtYThl+oxdDUw2XlD8bYIByG29cCPr
6ovIS/PEkkUfZtCWq0QlGqcxeda5cW6gjL6lU5Y/td921+wqAnDeuDtb52pOoHM2O8ewsxcTZX1Y
WjMrG4ybl8Bq1wbOzh1IBB8RR7vs7rMFq32mRTH25linu4Vc3SZh/2H6bbo3sfYTk9YMnPa5MF4q
ze/s3t3MWOsvc5kfDJV6SO5bSFqW/TNtej+0ypZPlE+8EJCHm7jFXo0UtZ5TEe2uK2ZYiQ2fwG7I
03DS/ZxBLCSpJMI8XiMXmsmvmAHJrAdZVbA7tdwYUfNidqTNjlay1Ynwnitv3gmNVk/51gN85p96
uSlohrp7rnJivsZRITvts1OtXP+QVQwKrVTpU2MkOzXZ5jWp1DsvAbTRhRJ8FtajSHj6FRvKNeL2
ctv4GXjeCi+0oCLeodFtjz4TlgT7bdBImMSF8W2MA5l6fr1sPdVW2zp913E57ZNohAkKD5bBanqJ
qpzw8mIgvs2Pa4Jf+/KhzUkbqzapb5dfEAeHlUC+guMnvtS5HsPKFtnWtTJOI5mqjTth4jBGS3y4
A8PhXP/IVQHlszNeRa3rhy7m3PIcK9oRo7tJpmB5aqeheoymvxVL+XBI6C4Y+cyPMomy65RnpAdX
Hy28uaPCMoY0z0RGkxKhYkaVvvQViUuDS/9gQ1UYB/eC6ci9yCD/VcZNcVD+bFxZ9r8EBasPxnXt
wzSufNBCC8OgF+45wWpuSu/U2WHUJfCkcGnuh+CZuXeOx/dvMWu1Y2c4rJ1bqzPW+XliMnIBcYAS
B6b2Ls/S5Cxzcc0cpa6B5ZUPRff2z29sCAtQ+ti9pgj2pFN5J0MgWDWq0QlTx+FFpjl7Te2Ri8SK
h7PQrl4N/Uwqebt4+7vhwga/u7I7OkpWRWrnm8gbM+mfm4Fbqh0b6kzo0I9+ZJJnWuajYmHVJb0M
iwn8vldbLZMoe3/vFHkKqH4zOOKd5v3NOO99VyOwld4OesoNRDlH9OgM76ZsenRjOs44emoTayKC
hbYs8udtMUL4zSM1hWh+d4o3a01NY21Qh3oXuTRfSwmJZuqRcDSxRRBTm3/Gt/PEg82zbrTxFHdD
hj59nghk94wNZaS3H+YmpKl+KioxXtgbQO8ap4Q1B2vHuuO2PwZo9pwa7OWtYq0oi5HEZKu65+bA
sMtfGfgvVpUGRDh06mQakuET92F43WiywMhkUXdq3D64xQSN7OHxm/Gc0CTqYQdyE4U0iTiDoi1r
xl8MMPP97MzJFlCYv7bq1oOWiZxf2Fqc69E61eaSXemTa1oBgoH8BMqDqmqFWRQ8S6td65WB/oCY
nhnrHiTI/OpkTvYUc2TF84yoxZtfxs7lO8yU4A2L9OX6Vp6lZE4v9pnhAkajjBz6WcH/jdoeXQ4W
mtlK7FdP8EyR8JaOjb1GMOYd/fqPFLlzMKiLH6qxXjOIg8mayp8Cj6Inp7XXC83B1Psn63Z4lp7Z
Ey3GmdgASalnSfFn5Zs2g6piK4/5XXkCNFTgooVwP2EMgqTIiJAl1lHFTfY4MM9Yy4lRb6czfayR
W7DTlA+1r0lgp+E6t9L+EcmfUyz1O2/WWzr6I/uKdly5okddICf6TjNxtoljvw1CfTt2Mz5E/s4u
g47+mQaojgLqD1k+LwmG5KndVWCZP23PCMcyfSntsQrhq+jHRZUHB6KKgi27vm/mCIsb0TuAuNPg
7VaOneLzb2zrwXaykze/9g4C9FkVAQdkMV9VMiHQkuOn6wueZBBtbCX2Bp3SuXC+DeS4u7iPNywl
Gm6bvbdhgxmv50ImJ60AnhhWHr2XiQ79BPdIZUFhq5plDEmjYBoSo2AuFifedLOod1XJCFbD/JqH
8fE1Rqx0ch24Rtk7pVOzQcxM4GbemmEvl70fCVYlhhSk/pVvSKWnU+BM42lmUzR1rjj2Y95cWgQr
O6DD356Iq5N5i1K7/0q5dXUac+s9btp6Gwm1HGOHh/uvpgXq8WQABsuK7uIZDLYlRlvtohNoLcBp
to1szE9jlNO9eh6xD7FJ5m2uhgRZYhaYK+VV+BXyxXqFmQwGxsPG3sa+s5qqZCJvhsSym72sYr36
smS/EGJdGyeSnx39ShJYn/Xk9c+iSOuTNzaY38d6VUvDO4n8ZioAxLPu1HKxwcw/iewnskT3Bdze
zpmDAYFZTxjMSdXEvJHgY69z/Zdcuo+Eyn/H+oGpLup1bsqLB7OuPLIyo/4qU8IQpg9ApxxzwGA3
gS9oIsvs666PmOKZ8fSYNpfFgYyNUhp1+VgxyPRB4frJ8ErsgX02Ek5KxlBfPT9IhlZvhZrir6Xd
ZuW6fIxbU970Kvo0OA6hY9Mz8rxgE2fqVwamCvS/sZlt1yIaBW5xROpYp3HvBg4IsfRGWPGHU8u6
6BRE5RmuUr4Za2y8jqLqFrrHrhEQsu6Ktxjf+5EySW40W26mp9wdNHS/fySyrf2QEnK2vWe/VoZf
sw4s9LroS6ID8dHB7g38bVcyPUlHYaxn2G+2V7/2hd+EMPk5UGGHr1EFgNesZr3Oe2jz3cTAnDQl
xoqjjrClQ47syn5gtadcCFKyQJ/qHrILGsjoTXQA1FxO+zV4wGaVegWz0Wr+Qhre7E0XDLAhL4yy
KPttEhI704a06P0pG3RR3Dd3JZuXEqwqqndCAoqMme7iutwHZgW8nP3iiAShAsiim2EvRtPcG+U3
Rhe1G1R6TRjIrnCWdPsOoFlHFmLeZ96vcd+pFhDa2D8ru736ydhuWtcoNmPP/BOwBDGU+SCg+ZFX
l3D/uTaDvmQOtuVSfZSM1FbYiTzOl5pIyNqDvB3R5XmIJuagasJ9UGh8L9IjwjMOJhR9ZXGZqv7X
lFnMJYEOi9mDu8mKpPFyoHcO2BhHl2Ooa0B+7C2wCCp7I/3AutCgPLWR1UJyaT9jYT7YqisftWtv
RTrGFzg2j3MPhlSYRbThIJyPSYyh/oaeMTGsmPR/N83j+GA4nnlol+757ieAi/eKglMdtKYucpzs
JWvVQIKYfNeOV9BaezMuFeO3O3KnKJO8gU0fBNhtyML02TqRKm+Jc6X1V9w2+kQUyU1A6v5jfP7/
SeD/txgdkmywIP6fY3ROfyrd/8rnf+ehWP/8pf/kofjWvwIPKS+ObXkz5/8XDcUP/uV6NogOF1iG
g2UV9Ar2GZ387/8lgn9htcNhju9OSlxwOPI61d//SP6LpB7iu110NhKX5P9TmM4dA/HfnlkXmIlp
SRs7uSCoxbLv5ut/8yoDa0nA+UX0tlOYVTfoTt7ccpTlZBxUHV2iID5ip2mPhee8lnjsVgu2qr05
PaVGccyMcTpUGpp20IIxNLFBMBunKp009GU5tgTKiJLQ1hpcbUH2RJJnL7mh3RBsbrExJTGykYnb
NUijw9iMf1qbeOd+Ibnov96Sx3+ezr/DMGzH/J/G/dvz5JXCUWoCancsvMz/01fKPXp2c9uXDDgX
iwJFb6c0L/cR+goQ1vg4Up8Fmw5ib4MerT3GqFeOsfIhqzQ3z8BS7CvLfK8icVxcs97VLdynhb7j
lLVYP2UUgjNGRRFYb5JF15pZzEtlmN+o+53H+wOCFsn9aTLDKGB7IvEV2uMhNW7Rk3Vzi8ODPyPZ
6mwZyo0no1D08ka/507VhLMH/N+M7PEUdKQCTanzlQtI5uhuAoIcWrRSHL7y9hAQonwsUdf/F/Wq
u0UXzzmSwcV4+u8vBx4VzlLGVOVabLrAXvbiRoe+PyQpihdM/rTeNzD8/eFuuhFR9DSlpKpHrsbD
YBHkuFUR+0cWrvafQeFHmh2Qwlzo+hjPzYcy0wAbGLfjpOc1qwIv2sTSNI+1ERPdIeEOqpzs03uz
InDerGO3WH5ZDoFgWj0VOCWPy5igmCgLkCmYvWpVRkdHUvXjQwGBdvvtos3g3x7uXzNqJJPO7O3r
skpQi3WP0+276OLCDvLo3mZcscnIP1wx3AJIbZPG6Fl8M66mGSEqkoqoD5xjUwzu8f6reQHl1f3I
jWbYapKO19Il7yGuKJCKZl/Hyy0dBkTKMQqoH7qbK2g0CBfxuR+vHYFJONLNl50TDHAn8t2tO4wT
nkzNlxbT3rIHZ6IjPfLMWTeG94dasl4QsUoZfpGL1KsOxl7dv9+/dH+I44k/LBdjG7jiaTFvpOei
72Gv3x5q/691g5kXFbkhsfOzzovhwDJJulxUjTl5pAih+k9IRdk4o2vBendXdrucUhH04dCIU6va
c4FUfy1T+6cvP82+y8MJSu0/NqS7+ahOWdwoYbwrAzwzK/fsoGsHwllqQyCuMAuzFmmH03jTO8ce
uE41+Mg1u+A9kFm5jarMPHbQIHW5yANZHfBp5lhuweK/xllLtKZbICx+7EmPRTGEiLAv010TxIww
Gn9vBy5jepIBvAwCrUHfgREz4J+GsBds8knPO0MX58I0cGQYCO4M5N2HKvrZO721XWiqKdeIjL9b
z8QtPnsy45Lds41oGfDbHexXB5geEkgCoVQ/+Pve4Y5+W0gRR97TT2HSkI6tZ2JJE3ivWcBHtBzI
1TUV0Ay7IQ4+c3CmTWgzu1POcH1j1/q9TfWXRLF0nPr9tPgW+leUgb03nPoRqWiSNi/MbIYTNvGa
sdcWN9VbUy7+pqYBpvGDvicZPSE9Ct2YHl0W9acYE3pynBBe43aIiBMM48w91jEvEVdxsLOFxYmH
BuK90rLcTmj/DkP8S83SOza3hyJ45uBgFu/imgxwUSJp5lDkhtnsnXIIo8ZtdstUPjEKpxODd7ly
nD4Oy+q1LTp8zAkYaM3OFytV3RJbOLlr1yJJgiH71bjlyivfFocgxsoIeG8i6ULq/G8Q56jrKgRp
kRHmNo5gZW7HJc62vo1oFJQVUOfgI8ElVVm44s24eIcDqQ4JbQu06YYBNK357CYRfbyBuzaTX7oT
ObFuYjgmjYG2s8lfRwY/LL3fKrs4Yls3drpvUH03Ny519IeYZCeufkaawxfd9D9uuwJ3VIoTSvol
OVimDJsippULHGDouL4hY3dcwq38MOTCT8nqPvMczfXQl0xQqQv7BDdLF69s8NfbuLPfo9Ro95wT
z5547yzYg0NhdNtAQRLggnhGSsT3ei6pWjMsBl2GNRjOUNvYVA1ivoKWCUzCtoMRsbeBbuY+WARl
OdACEH4gq75t2nhzMOG7+xSF4LpnW8q+CMVksDBxmO1947X64NAFnyrxTMbutKlw1peJ+HQQRTBF
6lKmGnMCu4px/s03Sq45XZJVMeNzcXCUPcMuNI+bHGfpquZvCCgnD5YwEqAEpI9FOZsLGxssVN8u
FAiTtuQIkXLHVHdnzsH3lKktnuLoiYEgkubYhIXqDtfai0/M5g8Nce8IzorwHmFJfEuF0RQXOsZG
Xc/7DP8Lm/PoihoqR4Da/LBvcxI3ICtZMI5qU8qXZGi/vTbRaxGLeWVMBnQNI9Ooq4YFwqfcZ3FN
3s04h3h7k1tgkLVX0XKZWpi6IH/ajdtsOjEANq8hVy1GwHm0ECOo0xsbvk7XRdAQltw72wGTDotn
480jA2qF0MB4kt3tzzNCrkv7aNcLeptiY8hfURTz35pgto4ZEqp+fOq6xkI7pPPea+qwz2+hNC6M
By/g3CK3bD021WdqUpmNzxMfZoaXomGJFD2O0m5eZF1cHK8PNQTyNeyLNmyFsb0dZVuh1XUCqvSG
yLiz8x8ygB+aSyiUqe3KcGhbBjhzs0FWkixIaas8vix1thk9q+Rz3j/hWih2Ro8Toh9+utp9TwtA
/sgCvZWLzyy0nJxcK20Va5QEOxWzwUz7MVSat79OMxGmWvYQnSgKTeziDeCeM1Zq+0ehrm7yHGnN
vjz2P5sK4n+HAz4kYQe42hZo3kcREJcMlaWFTiqcnQ3QB+GO95Gx7g6jfrQQtkl6sK6wH8sE1YWK
mEEQ4VbX4ys+HSBxg/O3QKOt8NifAXVus4CKLO2bG0xPJoSOuTPbxUoesrpkSPSX0TlIdFbUmY52
2ocfEPcixOrTsLR21Jfq4HGMekCSK7NgPynoey5ill2MAheVMSVwH5HVEscajWPDLeTVsUt7L+vy
bE3NxScng4Qr5HVLd/BHa2+RI7YGuzD+nM2LM/rzu89EzZ96J9S9sWkRUOwzd9lAoPdOHrFBEGB/
d369Lrul+nDcgXyoHDqpoy66IOepMroKvjaoAj8XM2pmDPIe8zc4AEu8V/ZN7Il7CTLxtO7JK6sx
su4o//CuZjDQXR6Mui0vHtGMmrSAtvyGeJSwn0dm0/3mTX9RYnjK3SRZBUX5iHIK8n1ZbTs7M9f/
wd557MaOptn2VRp3zgL50w/uhGR4pwgp5CaELL33fPpePFUoZHUXunHnd1CqxMmUjoIR5P+Zvdfu
bW0Jq7w3f+q8IN6mqYLoMmf0YU+fM2HsyFNDZonquoJIbwTa1ZzFZc5NZZshAHFZ5SdOMtqXwM+3
xaySQ8a0MPUx15t5b7mWmv+MJS6swLjCVjO8LodJR1K3ZRDBiS7NctvQRjvQvY+pRS2VvE4pqxEz
/jDaZkDgpO56IHEtv7KXwKaDSt48KAXmEjEEupdaHRmJpdxtfInhmV85RSRAP9RszcwU1Z+oixc0
ylOOWj/IjfNU2fWmz5HexF11F2J8HkdW56X/WIgUWW/bf7bM1XBCZ/XWHp8R7G7MEeMtzhFSzSUA
5l3ownl3zXoHigDbjcouRyiZpzZEdi9h0iw3yVCn0I+4nUCmTAKftTLCU0W5TsbRNuBdXudWyqZ2
bhB+2UvWZenqaJ3UOX1GS3c2Vcz9gdAdWcG/pPXREZAN4VC5wOkBZjq0rZ+i+xgacee82ag21FZD
735L0e8wLfB5RRmMyhKkFjXnr9mlwzrISLocGOpLhn2yi+AgJVfk4sONDT9lYW14eTTfFBHd4jpD
ISEHrRfqX3P+VnZsCCKfMghSC5/D4Rjo5S3E6iql8j3zSQ/CJ7eTSafn3YhfKhkBsdHjuofnwCi0
x8/mw7xsM3JXSQdy4D1PYcB7q8xIpNC9+8lZ0XdVkMRHo1Q/ByW51YYqIzplDlwuS7eJnYqeGA+i
1QZEbRXP4YrRf0j9JOPodsAVj3FebWfDRuNuSjROYOA2FUnqDnaFDtNpHLsmFqw2xKKGZNbBV6+4
vqVWjISUwouCfmX0dkWaYMyllikkAyu+V2lxVbFu7WrlYUiox2tesw7ajEWyebZrFO5GoR+kUnzP
Ve/6SK72gd53+5Htp29E4cZsiLEPaLlJVfHUOUZMEzavZoFQO+azXzA0Jc9lVYe86DHT1ujaY1Qg
M2bX1H7X1FKcGhCAM8pdfKQzobKXfKyeBUALp9clEjACnSc5owFOzB82c5NqJx54SRtBa48Io1Vc
W9ZGOjvphgajBmA1YZKw62w9IyVy61p7SqrlkvIsZHzoNn5Jug+TfmAD8NCTJcAHiUYhEbk9ptTE
XVOfrY5wv7GrWbtF4iMgZ22lKuLC/pGyDWVgJen3FM4bTrovPxiuJt5DZmE8JeC2sBtLvmJwcqwp
9Tddw+8hhwT/2MXkBgrRY1C2MLO5kT7nW4zM2wCIS1Virkg1o1jTm8GJ1/ozD8c5oHIMFIuhbXtm
MUYpCHFZGn+7KXobIkj3gVCe7ZoZyNTsu3D4Ktu0JIAQiZqGc33QfScBE7UCi4SgYViKEgWMTTKk
XyRpIkOzvwqiIEGIGW6RwnAqul23xEEBf224TDZiZfVgdvFOKX6HtJmeJImaA7a2FzU7NWipuDOD
PJe0+NLRZawSY8JRiee8lZktL4LGUFertTIbG2NcUFk836dORB6228GpO7TitU+KShRHO1VEsRvK
/Qg9glxDhlZkfSWU8CajYEfVgaskc7JBWdhu+hHTm2HXV8kI7pjNLTfGd98kya3Myx8k0z+CXkTL
arGSkb5N7z1cTKdh8Dvnw3vaWY9RrTi9lJxF3PM7pAsvv7BZWRvvJhW8PBCymY8mmbq+9Jo285Zg
jAvcqdzV6uqRH0zZhHB41VjJq9wMqzIhzVUZcZbIFkUecgX2/2BgDkX7FqVDvsuCaa9MklhxG+e0
utTQAWtjk/RLgIoURcG5o5cjR6HswOfhQoJm42BkRJGihm6BWcHVeLpLPc2lkSJYkoIByhcVtm6X
vSMMK/aKERgc4QFPcpDHawImV6GClK0LScdK/fm8/C/bpTZz/W5EhR/mZbJu9TcmiHxcx8htJ8bZ
HQXJ1M27UA5fIf1yvkrFgYUAhkTOWNxRLACKhIqB24GyALhYSvJJmZnc/suFTErxggSsnLkYpoGy
KaUDF34De6mMabpHHgFoqSVbvGtzAiwkIa9qKIBuDHLFj7B/0zB5LCMkDOmPxCygGvUYIbzwYfjo
DzpCKCfvW8sx9NlwBMEm1PbPcWGSGujfbZWEk9G2nnKKSBe9NoGohX+VKg6y0U8IZ0DWzh1+qWbr
mzAM0t9udm+DSoDANRWUGwOmLjlGiZYnCOojiQQ0LdVsp93Koi/IeRlGDsevSEH3VAiV1aJJjlST
CHp5zolgHEey/rhu/gD9NSmIBWqwyiGTm5i7VXTkJZtJUHvknHYq0swYK8ughwHE1IUhl2FcMMpP
W/CCpTC6+csdGfQIRO0yPqCSVTeTHzI+ERxI8XMZaM9pDzN6tCs209IXAlLO2PY9YiUQLf65tj/V
OiHLCzbP6zvpUQfv6chR9jQFFxBzqzFrY8fvbf6zYYvU8VyPPgO7Ye2TIfgOAhJg4pxMwy+lBWvY
Gwj/AMLZuIihwQf6uBOqxLK9RlLpQw71MK8nlQtIlX8flXzfaKS2WByUnHqaExu8d3WgppiV1NMM
e2oxQQMOSyLXKkg9Hfxf6iq22PZ0q1o/wHfqJ/vMthf9zr6r2eXYxVFoVPNp0Y9bVJh3cvQe/Qb9
mKXJXmiEP6WmbYyiSZxh0m96Wj1roXaNYbfo3TNu00sjG9CcgLVRU5hjesC//diq3C09VX+YiVtW
ow43CTTJfOAPgXmwkWXW6OByzKUi9d98uhuMFIyqxoOOljCC1qTUA12LTHyhmu26otvaUnuRl3tN
LX4wd78UJr3EPNJx9e3XXEiKEyuL3FsYD23XlKvebp/qXNx95VEytICNn/TbtNPJYhvHZ7HTXD49
o5dm5A8F9fiVzOXWnE2ishXydGrpY5QQiJgNij+RqahMSSaOyEvqmuC1MqId0fImTXQnO20fPbA4
NWLjV/QJ5OslrUsJPkLVfvDpOJcwESPXfiUpeyyW1ywN7d0oYi/reJBbxIdCFsVywzsFMI80H5EW
S5zDSdjIR8Jh3WvtN3aMXcpVPJfyaQwisVPjcpdQprrYb/11ndvK2pQxz9EHr9MyGtZjzeCM+T4d
SDqyCpvQ+jRTxAgxtub9RCVZDaQfKfCForZnqt9Ku0CyHyN6BbWSOaXjZ8lX5m1KyYFhUaHp8HvX
INNmN9az5ZQkxAZyIl+CvHRJWkfbr6FcaklvsaLJHcVC86FkthIWrmOGiNLv2maNh/UNmT0EhzKp
NkkJ18XMwm0kEqbpMkBwRJ0OJTYjzHn4yoi/QsiTrCwEMkwk6c2NzKoZEWAGWcwW7XnQqudkrcCS
pPFWxFqOtGfUOApWatlwxxLdXWKj8ZLmz7QcpRVJd3AS+lxzFFqJtdWXThThBLTn5KWJFyJac6v8
lFyiLEwfR3nPgwgVUCOhWWT6tK2K4r1oszuRLcUaX+G3Rq3rSlcUDCe4sVzpvI5Iu+tHbMb1dwsj
0kXyomyKaRHiqIl58inyqbXmjzGzx50P/uiszXwQKmt6yGZtPthD4EnYik9lmaAOJQhZTJwhPEGz
1rqEIfqyhFWTY6oygLHSQL6vBoPrz8q0rbdpNrbnaEaaNCuQhDvTIBBNRu6nnUSXlIg6f9WQxD27
zcGnTQwqW0pLXrfK0LbteZljTD3NuNmGY+MOxZOQsVPM6K7XREOUTtbHD5Nk+3Qg49MQmgwcIAWy
J5pXPvsPcIaTheSI7yuHwQty9EoQ68tF6TB6maU/2iILD1GgEswa72FmTQeqZB5fsCU3jVl/gir4
xtUMayrX92aZPqQ5GqV+7kscj7K+MdFXrPzY/KxBeDam5T/nlno2g+5zZPZzqIp5wS0Cm8Nv79gN
ODJf9BCEfTV2rIXZRyiMa4iRp2DRLLxO3+nF2Lk0jiSAWdlPPOlkG6pMpYRFR4CyANNUmV4bCOGI
1JnPMb5GlqqkaGzCbQtB9DYg+XGIVN9FPeobWQqffXBOe6scP9DSVsca3aCDIJBw4FHPPLMlaRd8
3mVB2E7jMqzErCsr6BIEQlEREr1eU8WpcU9O2qReIvgdG2gJNnetOW47s6LcD23i04k+xvGDW764
SD0uplguu2uUyyu5FjuOicrTZXx6mr7L6986kAjgsv3vAe/qJi5mlhnEtkSKdDTlPjqY1qvKTmTT
JJT4Jgi8E3be+yBUVHnlOYdvrNE4r22MYkAf3QxB9GrAW4N0qyEypwddll0qK233PrhDCk7jyGi2
WatWh3FFrr7NbroFU3wjgfLUzsYrOcpQabtXLFk6ajXeUZMe1G5HIrajn6rNtGspujvtsr8nKa6H
S5iOseboZYRlmpZ+JKwK+UNXrKaINDtp7m5A5x8YHQ0bHoVgWFrrMe8lf63P1pMPwdEVRTFcmyH6
iZJ829IjkdzEET8kAAqikIEXtyQhyh95olqbZVvoRcOoowW3X6MFRUZCzcUfsXWnuKM7dQpeA5+O
QwbsMIMvY8kS9izBCGbxo+ilZEuwDqaXYE4ObcAQdS7Nt05RSUYLvZCITWo7ZDBDB0+FCqKzqA3x
SBOglVfXmMQoeiBwMorZb4WlTbt+OJotc8xUjxGzWUgWIU/uzSQJV7UgqA6/6mkcpq2uB9bKKpvK
jYo5WaFyxjGZzdsi0ddlWwVenQ7nQczck9VZ30vw9WArVGRAEsLlCPz35SlhLXHDYuvYJiNwY+km
w2T05gA+Fek2ED/D5keT+D3DuFwXfewjs9dORG5pXm/NXxnw6KSzwq3qI+eyq1fS6SwHQ2PcEWBd
SInOM7EJt1pnPOgDJAjqOyhcCmxDU1EkN06oysM8cSzVnYMC2lo9gRv1f/0CnKnJzk7ptIl5XXL2
5+yL5ircxFGwUFk+xpI8V1EWglEigqCAJCiz/kmHPvakKCKAVOC7VlFznHVSaDNVw5qb3xA8xQ6y
KW5PrJ+W3b0HY0zMEQnmE5zLKus/inAIjwnbbg/Poc6nKVmrXK2ebAb2HiXDnVbumZcXl4S2eVU1
PoonQ/bUNgUR2U67Ei8k2kmqv0Ebn0z9PQmBSGZaumb91u0VnTQljhKR5NXatHG0LFC7bZCxllZJ
pJXGYNi1c4kstiweOyl6Lrtha2uT5jBYTL2+5CGQMZ6Ju2VuD/3XSRv0gYnPut4Y88R7KxhVv4S9
xnc33aqWMRdGiJLOmVwOyNA1j0jtBa9tcNIPaEqT4pgpWKrmqGh2BLMqnoiG25AExi55IiwNcCok
XmNAMAeoc1y3MrhkXZHEdYoRx0/2PUm1Zktut/AqOZTJ7CsgKcpsbuToi7Jh9lorKlxhqtek8nHz
Mm52IoUKpOzBR8RmdkukgeJeRzg34PFira8T4lwk3wEpeljApFuLWojrYgYPUIQGMJn4JuHL05he
50wzLnNUCjefzZuOwnuyo/ms0RDy0MYmp5nmXjPFVz5QqI8jUjJfiOAlaS919+tTm18hmtjnRpqB
TMN2nBE9TAn00050fNyuhTk+qshvt7iDdMIq1ObSycpnNk3pKkqkS9P1kEFikKkKx3OftuGpKpOt
UZEepw3Vc23MLsl7YoN2nqTeZFMLE6oM6R6d/ZOEH4OZ7DKZu6nUKkS2gNXMQtsGAzVgpyDUm0Re
g8SQKP7xSW8UxKahRgprW8QYrzRSEdE1r7uXeC5/87qjREYUmNbqm60X+TfS0L2erWAv4PQMTaT8
arcxZ6Xa1BKPl7JOD3OmeKU04jLUTZoin9Ib1TtXyuIG8NHB2tRcM0LBHjANKxvJSYfhVvg8ftrR
dwjHwanWoJOI1ODTnGJM270iPKB+p0RqFqatnawR7R11ot/X8QjhvkvgfdA4sN4Ya28KpF1adv1B
gQjZdXpy7MbXOm+anUxt5LZStMIdLx+TDPB3ljHXKwukpqUGJXJYQIXVgPXGnKR3RsbafsjmqzEk
k9cP8yfVhgSI4iPtDKIRh2UrRDhgICN2pe8ePDFqm0SLOfwmJbvCSnAqo0XP0dTRqoT0fsbE7foT
B17cq+llRCvJjKHdVNpKJMaW3dpXDH54ZdZKTIAbxH8YoJ7iExhsW2JvNtqOaEe2DUbcrMs8vUXN
/DCTk3rpJIYUoC91brD5k3XlySTi7WdGgkaPx2EWrKaQV0GB09ymKSQSAO6GrpufMcpEDpNkZ8hF
cNa1jrMPGBgto7KKwefIjIpOnBrIN+f2YhiLWwRtPo+sUx3xdwqeFY1MbE/f6k4mIHWLkNGJSTLC
Kq0sqGt+CYyODQ9645k5j58x52k8Scnf7Di/6EWGHlPULF/iYzoqyaMp78kKTY9/vkhSnB1106ez
6IUXlnwWGjQcFLENW8kk9bAJs0NfsgbrgmYelmrE5sha0gCIR07Nfm2WxntUmOxuMe482HLFU5O9
IqoBNhFNhZ9m1F+DNse3FvZeHAaXXI+zlyzlvW5ZvmO26BEJ6uhIlk2nwr6KOHRxT9q9Ol1qVoQo
SCm4JttKeDI3Iz+5yA+dYTh2VD2p3YTJt8RgxKQu6+w9NjtSaHSxqXQDHlBftOhBcceluD8JRAFa
BMJDHVsClovxYlhpsUkaiTBzdVhVlIEUcT9jPrO3ZI45dF2/Um22BwZMG/D4erEqlRljwUSBUjMh
0pThgC5lBkqNqlr08TmQ8PXLGVPruZcok20Gd63G8MtoUfeM/YCElSFZQSJ3Ce+nM8TObnxg0csX
2QRVQU5qr6vRTiu1iaF/KG9Kgh7pRMGWsP+sX1AFkxnXw0snPNStQhUrl+WfO/w6wKc7cQzHAS8a
I1e1D+lPCSt0LHNGbIoeXM1oBfK8fiBTeSmW9wV+2dexZQMCiMLKc7FW0BNMwXxo4xSxta4fBYTo
DZt24qDl9IPkDbI605J0ViuYPH+yhSeG+KVgsTmlibyqenEEr+uMRYnB+znW0G6UEs5a5s7DNmo4
3IXqc5PNfbhJlZHNW+kDvqLyDoYe+4vdzyipW9wKs3oMcAQ+2tn8ZTl2J7TnUqWsBbsm5yXRekaX
HePW2ncG74+a4E6Hl7zXIvMB/6JbC9S/tppVgKRTaauP5a+aRN+krVjrSsZaWJoYQvUIVX2HA8Ej
6KLczHyaCqF/ppmN0CYDW5ojP5Ml89jUSFHywMQHb5D3HDFdau1Tl83BY8ziMcbeSlm8kK8QxDbD
GfGXIBQanvOFTQgdXY4xyqIeINJyWcOu6jnIXQ4ShoXFtC5MMbpNBgdO8KY3dAtO2rNQi2q+pQus
tRiNdTsHDx0LMsZ3UyNtmgp54EL25hSDdmNMdJvNIZgFSfUcCZ3ch14dMkMp21qjqPNSkqM20kSY
lOhGflON6Vs27VgDsqymPJDY7K7r4gZlf17bUaRtZcLRPWnK3wzrCdYdOZLAJQriWx0/Z7rBXN2G
Lo6D6z1LBd02MyC7nW60/D4xBmxjFBuBQ+2Dx/Lr+kbkCL1Ss2PaAho2Bo42Cn0/gN6A2qvf6ZEJ
Z0zk6TKHqQ1s+wp5nE5pDPchcr6NralMuIemZwtK02ug97PAKxqQ74EQTp6Stm9GYuGtA4Dld5F0
qfQBto++QBgzxmayZZA5UYZPvbGAnMr5iuk2WqmqjwqzICC108lPyGb7kHWRv11G3mMZR5uo1b7t
id4+tQnzGQplg6OHmJN02se58pwocbqmgZ/29vLlzz9pckfWvBHWqBzlnpRqn4WpMjbQKpCw/Pny
R42BNKGf3VQeWUKHaIxqNcafKRZ8Mx0HC5+ooGAN6adQh+VttWTWEa67/Ks///7Pl2asgnUrWXd+
dVa+f7jU9pgz+lSah5D3d//njwLG0XAshm28qNoigNZhahZrYPMsqXhmMIhP2jVVJ+wRGyQLIO/5
nzTvMNZl+jDMO3+iZf8kzf758gwKYSKwCfVZLsVPZt0Rwd0b89//iMS+4e+BGv9fS/2/aKmFKttk
Qf5TuOt9tB//gXyaLILzR/bzf//P+Wf4j+1HVjZhVP/8VVD9j+/8h6DalP9mKIqFylr+q5zaFH8j
etdAGE1cgvH3GMl/yKk1/W+qjM7aJsOE3dofpfU/5NSa+BvxYyaCatJNdNTQ6v9LwqT+r9FPyIxN
k59EQgqsF8avf+Jt/iKn1pAGBhUH1tYOmk0SGSc1C1ckM0r36phuTYOoNbwGe/AGReV1T+2H9hU8
tc942nCvTsA+Jxzqrim9tOUB2oFCaHW+gc+gsweVtyAYQIbQzoYUGczIdqV/SzfM99b5B8MpFXph
7BAOH96V7+pge+bO9tja/OU9+TdiamWJ4PkXyfjyGm2Ly6arJv+3SK3/8hp5Gk6KIDuOKHjzuVNg
z3TzprLUh3jQvjr6nYVF6ZRJ9KZHyu1//suRuv+bv13jnYLlLJuy/l9zDdH6jlUcqFiy7vZwkH+L
W33RQhfr/zr7DfEQcXL8Mg+jd/C0Q4h461FaWyf70YIoe0FSpV2V+qQcq734yM5ov65J5zVnBsDD
tStdLPvn6QPrFIWp/mjG5MR7xXb8Kp5JqXygnrF+At0wVoh7npOfZFgZD9pb4w20c8Tu8j2nliem
6bAZdLr36p7dSYqCz4DyOTMxbrOhZw/u8jAENks10Ryz47DGOU1rv12oT5zSpsdDEPDnY3WGD6Ac
mo21V73svbiD0wq/4ideznp8yX/njXSbQd+e/C0bwEQ4/QcJYMOxu8QryoT4Z9pmHqyBaRWxhC6d
X3FA3ojI3YmlnYyH6JMFMGYm4GOfDQG7mift6nccrSwt6zvUCI5YIRDOOMETIwf77jfg6q7Tw4yZ
HVwVArOn4pr8BDjNMkc6FU/6Zr5ZmO5esuEJbAaLCi5HcJxe8w+soAmAJ0f/jSsXkyp8PIWDZJWz
Vwu2vQVbjgvijfRMJiM9ysTXHtkzyymWKnBecvmqyWvwrOa1fh8Oxmfx4F/a4iweB8pm1emLbRS4
HOH2jRTJM1D9c7AnUiR4MA6UHJNnoNJW3fIj3bNF7QChXQmn/41XAeXEmlgURNbDZxuvIOOFHEKG
R+b9K9PUsniInmi4obpNnjlgsnYJml/lh3mDaXJFZJFN6Zs7rHC//VNJZsNpfkXkaXvZhRjl9/Ak
Tioj+V1TenSaLEPA/vuzE29MfMxOHm+mg/ViA/zUEKJ56U99TUdnPAuIhBf5DRWpfiMtG4ULfQCq
aYbqKC6eeq4Eo6bWZXZUtY7Yxh/drnazi7gpjIrvwadxpp5qJSd68e/g4VhdnZEugMBnd6TujHN2
GXZyu8rUo3llW7ng9rb557BmJRNvq236alPkOPY2ZEJ8sh/s5xkFFI196RLd6WbcHU7606MLdbqD
iJ9iCvpLsTMuTUqX78idw9jRTPbDK35686o1sG4dwfTOA+X2YWzxkVWOsrLhD64WHtzavmJEY2yE
ZY1VkaOTtrXSIsf4Yi62vEBkTStzh9wumLmQjjJs4tO0pY1kwEjlcSZtpNuFpyR2iTAL7yoEQ1Ro
CJVldwm8CVaB7Cjf6T1cpVv1Dbky83dn2tJYobbdMPrELndv3ydvO23DuyYztHdQbgQXs/WC1tGf
/A9EgYg8EOef+n43vTCyXrGUtq+dzyzDkTZQSlnFjBuWaQ3bq4va3SGanNq3cM/OyXybbvILOVHs
0B35plww4f7Pz8d/DXbj/FmSlTUgpiifOeYwB/3LsxlivaUvOtBtw/yOJRELBvPFipr/Jabtvz2E
l79Gt4VpIxKwhPFfUtrqWiL32yd1QleGp+WvIKBhNwXjz9xEhHVnYDbniiP+n7XAvzl3hPjvp6uF
K4rUTc3QTAtsNIapv548alCRq2E3zVaRsheASv4K1gE9x4jUNDdU6V3RGarb6dovn2Nk2Z5ifRTq
kGMpbtgySgaN6fRU+D4GO0twq6XFvO7YDbag9I5JN17GAHsAVPGGThLqUcQ+cGWNAmu4QLU8zwUZ
eFVzbkceGSkgX3AwB1mFWZvPanUERmZ5agzUx1jjLGqeRdlBDDCjJT6hQzGckzZClMCtzTJ/zafc
lIJpK1SkQ1Zxb3Wzewz0RpxwGRzYr/RelpgMG0AU7Oy2OY6ku22mgIPMl8s3uy92gX5JmeuuU/2r
Y4VX5V0K33PxaHeOVGRrFCt7WCrKRpVJeuoA3hhJXDpaXm9grnfuUNdodZn6DUPKvZH3DxF8b4+3
veVxYLFmbNZVrUj7QqYRtUL7RZQ1QlR7Lj2ljn67ukW9M9Rs3wr5MSFS8MT+CtUOGzseVAJonk7w
msU2oaqvRhpRo094DSKmvZqeq/yS1i+MXgXoS5yH2IAFuEWApeyCA9aPQpq1jQZTGwVzjqA+QScV
y+apbUx8oDM0RXng4DO1y1Sr08aQtM/BHjWimhYVWMbS2Ey3fS8kR271BkysshqH+EEtpC9b8Jvl
+vykL+oyNCyFlX3XZGxvddQYDsD/S4zbNJR0MowKZCIiMp47BGMrjZXTsCTdpwZFQt9Qo9XaTB9n
POq00zJehzhRzjJrC6B0DwoYylG/zaWkbjT2OKNRPpdj+kEiN5q0FbrO2xjmj7EfPImo+Y4tVFUz
H+BZ6xDKNC/LPyNKVIYIpmIkQfrIVC8YZ4W9nMRLTMjO4UjIseogxVFdwTAAmXG3ymLYqZAVzyFp
URi7ThKgaFezeacZGhZw6DdSChwbc88q7geWA4nM6LUbMMBn9JpAUSCzWewLfiY+6rKUPrET+fYJ
OGJLVfPgQ2ssJxsp6TBeBx3ETtYwsonmhKFjypiad2DyA6qI2UlnEllLDCvBuhseSwSpbYkchbwb
4BHMRdEBy523vGeyj149/QEWsjbpp9VQ96DTM2/ADGvhPHkw4NNmuu305uzmBbgDYE4WGkKdbMZh
NJ24JmEqAk8ET1J513sAHLXsJBReuf4Thx/z+Dj3EBXH/m41w9FWidExUaih4TcT7DQzGT2UaEix
jENm1sZBBZ+3IQfzMoV6jNrfN8XKYkfgGHWnHn2pszongPGuenGBp0hvAQk7pd57U65UO2Hki0cB
ShE5fSVbjbE75FUN3STwWS0FKBcgFC3MBGUfNPjLAAORvqRajWf1IthOfb9XugYRkz/6blnmK0uR
o/3EVhCFyTL95YsxCbF4U6jZmGCEm6q1HvwWOk0u6Y0XK0zINaAHqyGUk8OoDcneNFhdo7Vy/vxR
ZL3kPWJXnPvp4c+f6KCP//5PvfjijogPM2RccsMV7P6V1q+CmpyFEBYA1j3IXrj7BHRKIa1BVkar
B8RukyNf5htzA8pFSoBya3nNqbjaKEI2LCApGf03cZ+34i2GsOjVJ9zZJ+UjTRzQholr2J79MEvI
29zkbXrk3q+OI9LZ33qjrBYxyVE9W29OcQ0tR35jTqRdwo/mCOPrhLLGPxef2YGSXXaYQIpX3iPj
1To0j2wLPSSPJqln1sUs0c/iFXJZT+BTjRVXxrKneTWGi7P8QJoME3eM/7Wxp5xl5QaexjJ3yhWl
BxtbVItvCosJE+wXwmyPPFREqHAjPq0H69vaVT9R/4YCjIRyBG9axzf2vyxg9OfhyN6dWEJ8JHlC
1QM2wUvP9sZ8Lp4o5IMHyxmfUYdv5Eu0AW5rcoiBZb6qv+n7HG9y1/qc3+PZATvdkHFBpY3xkLLZ
U4AQHNotu5fSWvcHAZMwINCHByhE5BiFkVfrG0MBRwHpbT0N29HCGYLgfaU2iL93eszLWdUt0ANX
Pi3O3nalg5ggswpzTwWM1GFFSX0O/IOlq+KOvDyCOFbzIVtB2rDWoeSYizib8wRanjvim+EaApZ7
SdsNIFeK0zMWfobd6q7EN/cqSsA7a4iQqHOXZSNqidDRLwL71o4vJyBQBSRe39HJGUFy6g2vXGMC
5qZp08pOrW7x6FnGEbSgALQGw6NfTZIDhQGN/BVGObqw4kf3ESIe6s8COMQnPwYXD0IiVDXpxTb2
pHDShRj5beh3o/0mnXmE2Wdd3xtvWIX6LR+LTNpxic3AyYJH86x99y1PP6IZnZYxF6s2VEMzNaP1
ZJ5ZpjXx2YoOxre+kq7zs3+hf2remKaxI26f2EfxdwfvlL6v+bHc9d/0ZHnjaj9gIs7GKfvoCpe4
zvZlgNzlogy2z9w2yYpBPIkwJMsW93JdP8LvBjZmvXEHqJ8ZzVrskVwG4IHVdMYH/A6iFZXbObnr
lKrLZvwA0JGcG9+rX1grAG4o+f33/L5ydxKE2VB2c6nxb5Ml4jzViYuY3qw21R2KNZ5YXiY/uu8f
CuUVom2OHNVCru9FCUshfFKOSSMJ9szVjwpSjAMWPDpQeAwF79San0F8IG8QW0v/uUueg3lDbIeR
bNLuIH1q+Sq6BQpIele3N2zDWS1cpmzFZov86HHXH5OGwPo1n1ykEZLDevGAmGTct/vkRE4rlQ1B
jLYbv8rwYo6YRuhtDd9FrYVXrvisK8enm3NQV7ATxphB9T+DKEQjRgiEI20Fz4zuM15phE3QmYfb
fHRMQrle001ruBQDNGDDCuo4JNBLu2FjRRZOojpNjyED+SD4IwCofETcALL/EYkN7Kn5ZPOpoUVl
LrBK32uJxsXFChle6cjJlkqeCGhFaPRkoX99wXsGucxy1R0e8lfiwjbGPd0wzHljiTVzfOzSU7TG
tchcYWUeDwW24cchW40PFfrPh/RKP/PGAHMXRa52SniMscPETeea37hWwHWfNX5u/6ptrHdew5VO
18q34b7f9Fi5Sl51mnnzyt4VhTde4HVNtSub6xxR/Nn/T/bOZDdyZNuy/1JzPtBoxq6AmnhPd7kk
Vy9NCCkUwb7v+fW1qLjvIlL3IRM1LyDhCGVIHnSKpNk5Z++179pq1a6RN1MCDrSrV+1dc6O9Vifz
HkNi++JcUAW/hR5CPBopbBMu/rh1O4ptqOj38bRDDsND33N37oexzZ5YQttbBKTiatxBLb6uf8DC
YaBhnFGhujeaXJNrrB7Lj25jnnnCqgd5HT2Sr3JQxjGQRzVt/WllTCDxkadela1X6rfWRZ3t++Ip
IzYBDUDO1AMH4iY2D/UnpQEBmqfaEy82zeEbSrprVhhaIdSI0UeLvhibTrANuVntjd2tU/LNMnRC
R857tlEv1SmPmKFv6xcBflZyGTjXQChrBJRkiPqHUDuMKJDhejHplvjIL/p4VSjPiNcUqT0dhW4H
fFchtWazcEVVKT6b6oNdhYsOrr1Sl/ABQQ+DpJ1zMfbuvQg3MBkKwLX6mnRQFa1BJ3ar2guNDfjr
8SqCj7h13OvqmmmKTk6StRbclb/6eiM9LrvgGRnN9ddjDn7oMXujuzLEK/GWBQe2Re4W1eCejv4l
iI5SfGBCih34WOfobWDjxeC+BvrNEPbkoIlPrTMPfyYDQYKV4aETXOnar1Vf7R17WwD2iZFCTZRg
D8mxv5+24Q/xjPuaimA4p690IOSLuKEB0gMVvkm9eVddBIxf9nOX4I11iYeBlO9uv+vO/U3BGHtl
/sBfjyX3WdfXiJstzACcgAFRPi6mFVBmwTpsiS0a5/IxcNiFrxMCb1hbih2LiuBp9xq/tfY6uTHY
l17GF9+/h+eVsAH1JFcsU3nCEjq4vyv/DcsLE+0cDf1H9YhS079iaIdj6dYpT655IMXuddl4Inh7
h5qF3LZf0oNXyTG+meVhZqF4Fodyp/Ydtlgk72vgOvvWozztzkvsYr2vjB3xv+YGMhWPzaBaMavt
Xp17fb727/ODvfVfu5+IL0t2AQ99gVh7JdFAp6vgWt9mj5ghSJe9EBB5VxIosk7eye2qfsld90bE
bvBrOmbvhryQaoPjdMAsdmYOiB6OTfg9a150cdfTba/vzchrj9F2eoN1VD3yVJcZj0m4g8fqOjnV
94xnWEXkwXkieBgbvHtDQ+mdqf/PxRNv7gf8UPSZabGO+0W2UG1TxsYPBt3Lk3lX0iwJd2F6yX7i
SXL6bfbTtFHyX5hMJWKnbR2Sa+xrwsN66KIgOagT9DdFuwXKVz/rFCf6SgUvs5VBuGCBUtui2RXc
ehGFLVKHFTkDiFhr9DkzccQYeRYWJv7/GGnYXhgrdZ4o0F/yfO2fa/mrqX/UDBNv+UzEj5F46XvB
T/YwJIiySbgwlvMJcWaXcLRbgmq2ZCiWr3HHHnelfvr8GvOjieKES/9xSDB/rhjBXfWfIIzefLjy
2Kc+qp9UjW6zId3d/9VYu8WfRSy1c6SXbD4HsF+XVWgt9vZxPk+b7CoDqrRCZ2+thuuEbQZ0yVzt
C21HBEN5QklbXUfbWYc1t1OfUKFJ3drXoABP6lwdaPjxeAEPdZ2+5l68D5m+fiDLIeQ0fKhOePVT
FKDn6MbZV9eOc9L348/+p3PNVakhb3mYz+E5/+E+BDftmQms+nC96KlGg8bIfVU9kZkw5b/EfDuZ
+GDWlF5TzISRce5u/GHjqWVMsShJsbBxoWvNZowyue6dwFircdKxqyvO81iZwXGmigUEoJ+GIBWn
8esvhN6e+wy8oN6A3GhTVttu+duvl6/v+/rT14/ZA/KFPEkIQCs6gf4/EiRgLN9d2HOJW+Q2DdoD
s+7wAgZ2g1BIbqSD4CPkOdNWDZQkhKxb2+B8lTIAZVVamOPHjL28s7bNmJz0kRs7a3qiLEW0Me3k
ErnhyTIdjs1t6dyqTN/1GisIuhkQHnkF0SZBXI1kH9y6iZ+owzUWGTE7Kg0MlT/pi7AY83Kt04xy
TfqcPlIbCH2vIrHCbdU1w73ImI9nebqrDDrsusuGu2Wwtal8wOUkZN03DdlFhe+8GyHavlArN8Ek
N3YKJiCoU5QLEFwIEKppmhs+/u5oDJ+iaGdWoKC12Ba7KCCboZd+vavMKGXryVJYVEV7V7E7cmQI
ozjGBYInADgPig29GU6qY10vk5lGijOcQobY8FQJsNKFfw4b+WqpuV+hpT7GXRJ6EGTVSmnocYsB
sTKuZBYnoldPvdQ3YgZzhthPZ7XzL2nk4zZMGrIpcpr1I+UzPF7KbRP89e4r4RkQs5cEJ+rr27bU
042hyOGcjCxZtLlUIhObiqwFyjy4j2Fmh+s46nZh70BaCa78cnyxcDUgcNWYk7XWrR+jyKrh+7ji
pypTyrLeGbc9QajITyLWXw2cuEpflUOx4if4j2an1FbZ3NZbzR/v5uCS5bn5knUvjVbomDbb17yb
aS8PmOX8h8r8JbQSwSsEip5RNPd7Aou6dn9VQEZFg35A03w6JznHkE1iW41qOxB7QOk7P6Mr7tF+
I1pC0fhr9k3aSFRDDkSAcOjDg08vr+rmx8rGINzFJB4D2KT3bWHUtILheVr+MXh7QSJgBIKoowOd
olYk/cwK250SsDWj2MBxFxqHxa+yiqS7nxNVrJOczIPaOHXz81Bpz30eXlusof0iJq57PM0txdjX
z2ax+Ut3vETgOSgH6nf6aZE9UvKnzk1qgcyuJ/2h1dVLPiaHrtoihtQU2/uKVWea3SeeyiEysoAj
sH8Iv3kuzOGIFTPGQcoWVRbtY15pMPiVZK89uB+499BqfyiLrXHUdye7YMNckjJhq1Xhqlc3FS81
9iNKUAZYLTD2ZJiuir4jpoySgeRndlZVZEN2IB24zgLvLjQZKpFLR80YVnvcBhQzOBGNyr6AS30i
KYuyySbQxNZfk3L4iEdWGif3EXnSD8paz4xgCRqkV7qLnF7h2rXgDsWSR0qqUy2HDV7BMJq3bYbN
vpqM9kBQGTKvPLKOPUZ80w4eulFh1pX7nro0bnt9LTT9ghZh15B5D5z2wQ/jd1MJOODCxrPStp6R
Svz4DXbA1HCBnvf0LbRA5l5T0dFb4ip5RG4ltnMcnN1GB2u7CboS2XF+iYb6UVTgL3obveHUwEcQ
7Z07YPSq9OGRWEiwBYZFJWNPGPgaxhZ+i/MRa4eh28GhBBIeWNquFBiUObVcnQtzQ7GlNWvVrPoE
NWgBEN9PmcXwDM+u3OpJOpRoIo9f7RY5uIp9MjmRFsWB89ADyZ+tBmEsOVIOtvKioJYe+9DYmkRp
bDBSGDclc0DiIPudRazeKrXBT7lYMFUy3scOGnlymN6/BHFFmD2Cw1y8OOwqXYl6dSRPWJEDAaQM
g6r/M7SgMffdMyllMYqjxUmdxvG2nBis4Vc+Nv3RaYw3FGcPXdm+6tYpECVSNB+SFfoyp21+uiOD
e8KBdMiHtpafi0nSm8mC8/qucEwvq6p73XWuxxJV02AxaWv1wcvq+rNMj+6kvwcB8lO68hoEKCKM
tYZMBfRLr4m2A1W0MIPCM+45g/ZoyoaHEmd6fUfujMSvYmPfgBHOe/qkUjOu2o6uSK0ttaoz3EVO
zsYjji46HHgzNbODrBj7jkVHbqp7H9QQldJuYmFNykNDAk1rQaWKa/1U1Npi8kjvxr597cu4wh+O
wCgwAopl9kRZ3l8KDQ9bD38jlDdBn5+QTtwMIxj2xO2wRMeUkrAuHA2yItJw0FYmX2J1rQ+49feh
TU2cB0HDPiq1N4WbPRbjwP8qaavVQ39Kw+BRt8dNQ0RK0phij5ssZbSKq1bvjX3D02wFZ5l2Ry+v
kW1hrZysfaQQ9M7p0YQk9T4DwgJeoHmxLi4Ae5aGc/k4jDATOqu9HyUdXH+wL4SwsxeHtkZfdC9V
kwBNTKmbmLUGirKqt809fvRdUsmNH5UHKTUi7Wj0yRRFciRyT6blqXeie43PD/GETnKRvCR2ErIS
Q5qFks8FLxOmbYPuqZ4gb6y6qAQzWsix5DlVq2gXlhT2Nil1xD9YLPv4TbwYiHc3R/iHgzgCf9X3
NwnW9D527I01BGhLCbAP50HsJHOd9UQDSEULYtua3tFmx+uFobcuysSbdYgZheOpuO1IRhKkzXdJ
QnMcbAMG4AHFxmYIp3UyA5JpdH7/Fgo5GVKXCUQsaz/WbifAl55ZqnhTO2j3Ozh0FVzZfTwYv4aq
p42bNuvhodcwlTvkL1ZTTOnQdOcGiSWT3ZAEiPwwOe19k8HS0tra8zvnkNpLFGptXoaMJbecOy8a
3Ws8Q8U68rGIWDBYy4DFhqFVmkb3QGG4Yxrz2RhLE7Ny9pr4+uNQh9Mevh+DOvfZ1gMaff24M+Xg
ryO3yeBWWS9gQek6xMS1C5kwpMkhyyob4hZwikIYL22PoNmy6Ak4S8/aNNK7mYCgsJzv64QJBA92
U21FyW2cqeHByQtIdI747DJiDjCY7enjY2NWZbXr/fYuaLwitT8sIyLyYlF7Z9OvuEB77ljoQH3O
UKHUthvprwmyGmg5E7JpNdMaOSD6h+qHXVWsbBaXRNj42aYdG2uDFXEhrYIsx5JgiEdf74KrnjTF
lUIdUfjgXdM4uk9Qdu4Y0HQr10EVBJ2IbigSCNLDUh/lGxONaaCvEbT2GbkqCgxRnnF4EjXkXny/
IbEDkt0+yvubXu40x2AuH+JonutcHZuMEMCvP337EjTD5IUFhWuVfERMhrZiSUYYoG7/8fL1/5wa
LGGkB29B7GeEpPBSgQZcHljAz0t2bb4woMgV8thY+Q+z0IFeJYhxe13DFF0FpBeEPR0+YusANlDI
LgLAzdhDBIssepoplVtQtkdCXApP0XUy0d7TxE3/9QK9/aJl0kYdrVnHJp4QPBtmYR+NUFq/X/Ic
/Un76orRPuKq+NdLhLxAzWblxY3VwsznJTNGDqdCFmib+l0Gdl9gYM5vdX8w9v3iJMA1rf4/cPW3
1O8fRILCNRxEdf8WBvyHSPCq6KImes9BgP5+Q+/z//yvf/3UfxNXnf9CHciOSElH2Qt09d/MVVf9
lw4LlP+AqyKPMBBQ/DdzVf4XWFBDdy3HQthA8fRv5qrBG7rKQb5oGC5IVlf8v4gEoY3+VcOGNkMq
Q6Jis00eQaah/qpjiKZ66Aj7qb3cJMUzCht3zx3zUM24QicAKZZhadsc7DF6knFtjtmwM1KnJIN4
o4d4KsOEyY2NNN21kisHbNU+r85j25kQirNH1Lw4OwZI+BDbgLy0zaZtHWfvlxVrMIFBmaCfpLCX
4I0/Wkb9mjJi3zW1Ac271NAl1kxT62fnhv1HwvCJ9naTtfhhXlIrmnd5LPs1wmov7plejSaQJI1H
+ewORDvNGPtKdkwJ2R4stfqe5ygCmZqDqDK2bqojVrZ+qKuGCgQ7/brQSaruFe5WJYx9wP4aD6Gz
EblGH4xEX68DzJai4t/aHdvtUpt2OJRaXH3pe5nxBnU5HccKVQHbYGReYzWeBKW3VRxLKtibmmw4
+DtUb1Q326hHPWyNQLNeQ1HTGEeBQeKdpQE9MOQuKcYK1RLAj0Eg2QqWcYey6l0mmFfm2Myp7xE+
duBenYDBYeyotykx5eGPK/p/kLqI/7xAlIJTa3KVcM3hcv3rBRJPDmVYX5ZeKd0HvRU9Y0leUqeB
4mE1JeEFyEnmtLvRu6UrzK6EQKF/ncy/PxZIw3+qPblWlXKlLhVqW8cW+jdwrqEJHcxcQkKhVtNO
L/NXKTAwHwqtuw2M7FFz85+RSv/pDCy3wB8i0+WftSEB2o5wTFcY8tsZoKEiZnaWqddoEcbKBNvm
45fhKYzpyrRGvZ+0mBoeMOSqrKtlbz3ke39A78L97WHifvr782As4qLvR6RcWxcWNyzy3kV69Yfs
NdaNZsjyJvVUyIkAMqrWFG6MkIZ2PxYFWpaO+t3C5761YkbneToDqoSlF5PpMUqLSn1wf/Yjal7L
msXeLdL911tZPixVSSXf+PH93x+0/KYH+zqN1IwIkoWjLIIs/3rQAXdAhMWCg3ZrdgfNdGhjB65u
ryGZi2mE6bYZkVlTvVoC02kVcB9Gvm6t0CAU+IE/K2vKAYChIuy04mJRzoRR9ZgSZlaNDF6KkHou
QdlUxR9twTQ3NRpa/4if0N9PH1QL1/gsORFG9DlqI60xEwkVEWJ3hlO1WxBnD//wiZcL49uvybUR
dMP41F0l1LdPPCZBSntBj8BSD55E4AJ6IsLgNDyGDokeCJu37pIbrRsqPgI7Y2KrIRxJZwKgy8Xi
V9KIqHuyvjAq0JarTVxPckMu0bAyRmSXADzWMZYlGkZbq+Qh4JawL/PUf3dLgWu1qxKaxULfEZLx
XhXjfKg1GAKFnm8rMP5RoLaKSdHff2zB4vTtY5u6jvocUbTLq/3tfklFYwPilDB3a/ehcLuBU07G
m59+EGbZ7SuirklFMQSjXcw3G7zQkCG3NnneOxAHaFCIrIYigg7CVNd/f2zyfzo25IiG4ZgOIU3G
d7Vg5aayreEBV9NBrxMa4GnxUiCyo36wHkqNQc6smduv5cDodXbpJa35AFuUTNnxDv2W+Gxu8854
a+zwQ81kVLUw/7gsF01p5ayLFtmCmOtfptJRrRkPMwHBZn5yHPOW/Jv6oBmDzoCqzjbY428beFPo
NyLohGV2hHv1FhGHcf77jy3+8xFmglYS5KtalmvjW//rvUd9P0SBVcbebPno2dL4VjWzuwZ6zv5/
ji45JafKSYNpsSH5fDFPqPxFFd7FGQmXeQRV8B8O6du6olyTw8CyorOVMYWuvh2SioiF6kl480If
vXGqzzc6XRLGCrmXA3j3wtZJDgE1rOEuMyq7vo5sLIhNJv7pSJbb8I/b9OtITAFwAMuETnvg2/Ua
05/Vao3btI0IElWfTQhwfoFfL8How9rgOZQA8TvOOJRxmW2KIiwPbVaOx2lImRK29mPqGNgZAXbt
TMPcFpbxD8covxsdlrNlom91LVY+nibL2fzjid9ZKSzfYuRR0phICoV7rDUqRbd40gynIWMTkIFO
xEtU0TIKP+x+mc8Phn5tRtk1G8rPJG7oI5WfienG96OAaMXkkvo+uzW0lKl0BOaGnibz2znrT7Gh
PZJGWyGDMZozyVH9xqG3rxEf9Q+fTHxbFpazL0hUUawMNurd73ckGRFJVMFv93SFUKZqQTFW/XSK
iMjctE3OzLEduY0ADrSiYluRdjFAkwmXd0M71rCH48CsMom1f7hnzG+7jeXADFtxwqWDmU93vl2g
1PF9Mft25A0xWqiWlm0TI+CBufdg6hC4SLGjM51gMvClWE4g8y5eybfaIcklyhiA/6oG/LJpCH7x
TDfaFKW0PYVn5TCnDTGXAkHukN6Q5khPrwfDT9q8oJeFIB2E2oNcvJw0+bX3glhmU2LfIH/sc0xI
AVYz8bNksF4NCh17YZKnWhXhDike3MeCJM2K9vPaLYb6KnTaTx8i+ynpuuvcSHDl9/we2+RQmWX7
7szxeTSOnGrwuCHR8ymAIDdwEVNiOEFvOsP+oGr2OZDL3z8E7OWy/XbrgWejPLKpkFz9u3ib7ao/
zLamHRTbj8PQM/ypGEXNdJGAxpvWrcz6i+8inHH8Pt9V4Fh2ZBCUO4vGUiECGnQ10dRuMpqereTG
DLP4dnL0zdQXpVcX+c9CqmoHOOvZT93mwP3srAO3NmksS5QA7hB5TqtwmCa+i5e1pOtbq9fSfyAZ
ALavcVUQy7tjkPESB6EFS4KGrcx935uIpzrODYOAkLlGqk30sZa0vHJEzqavy274NTSI9c3BbJm3
gkS3dLSUA4Amksbr97DBmpkOEx1U6gVpo+Vs3ICEe1yBkYZ1JPDrkEYq8jmnmFe0gnokEO6bGUCi
yIvphiPGd1UXu1kr4qOaR2ZepvvbH/hj/N/Bz+L292/iz7SK72s5N4Gjc/3rVG7sVa3vvyDdzYkR
SjlLBCB3BEM0N4mf68jcO8zkYtrHhPQVAx6hyqGJr4/5g0UiFUolpJA0v0C1IKDRihRBL416EAft
9u8voa+n818vIUdnHWe/YTi8fi8KIg3tvq81GL2XvXA19PeZHwTbggD5GVvcauA2A4wFoNtHYU9m
MPqFqngjv1Ou7ImmaAGoVs02jKCZAuwfjo5+wbcL3NFtm8QPB48CQOJv+43JacyGXDGustpAuAt3
Zx10ECdjO9n5Bt3Gchymk6ba6ZRnkYSrccjm2KBDvCx6IWibvz8g+bui/3bCJDgtnfgFHdPc9/iR
tC6hwVeGfxglg1tTNsldNrLtEo6X97n2wl8RVRnlV6QZhoyokT8b5bssXnEZI76Usv7RYT7WtDA7
DLMTnlTxk+1Mx6wUe0ME6XAXRvLWp5OPxrdydtDvua977ooeJzo53k9B59NcpmPdJ2NwW9sRJRV3
tcev8hyPzWfBnORsxQXjgna+9Q3AN01A2obNmdyFAZP+2e3l3qqjjzoOw6vRRN+WFHW/dWN2wSYi
SqwPtx07jGPocpwokKZGOT90JFo9vIG6PCo5uocqD05dyluBC22WmKdqFevBnWvNjgcbh2DZAGUN
E+3oWMb+wIxwHvdh3/zi180QFETGzpicT1kjhU7Tmg+VQd1YWHg53PKDLlFKwQk7FUEkNnao4gfD
eeVkh2eZD3e+rvydPSDKDVp65BYFNIucIyADkwvip8Hw5OMw7xqgGm5eb6I96WMbB9/DiQX1TbOH
+SJHmsU2LQlznlKE5jRA06VzAZiK1NsifbWFNp6iFJPZEGH2omzKj3OvXjOM8ez1ok3i2psS3N4Z
bvV4ymhSI2NxnIPbWaxYHf4vN/QJH61962U2gIcY+zrsJ6/NjF/Ewxh3XRq/2/M00AeatL1DzAlA
hGUNsZy9NUi1eeEheJ0JzT1DH/UaMsKuMQcBhMvxa8eMY/YWAaUGMWrAlbISp73fwhRw0Te2Y4Xw
TgtvSyODXkxbn5md2FPdGPvW4K6emWh5s4rLjdR8SI+F/YQs3NpMZX7dDCPyKIsU9kqH2QJ56NVp
EZDEQV4cp8gFdjg4PxA0lDsiE5IrekAoiqoULiWG+wfK5mxnwU3gJyc8XhhEdn7PtUwEa+tZ9fA5
2MDYAs0SEKTKmh30BKsdTCLNi7MyGzrtdnOSI+E+7jQ8qhkBK5uqgElIt+kr0TJeFcy6SVWAf2Sd
lNvQFhpovteNvTdUfdbjFBMZ8aXIaRNCs3NtI0SbQOSC3KFKElutSF1w7dAQzkf2qR2N9bkA0B6P
EdwDPwuOY1bdzt3yT1j2lZ0W+kWvxCnsKRtbY/t7013nPgj6biYdM8MrZtnYHnOxp8QxGC2UGXGT
YhtoM5232mSPaHe4Mm3UoVDaScNR6bMvMEY0DUBVxAvRbZqCWpkbli/pPBEDHl1qgWq6S1LSegq9
J9N3Ek/S54YMjUdDC8YnYyFjqAbwmcGGCdJpaDCSRRheWPiX/cC/gg9FPeYAhpQVde143+eTdWYP
VMaZD1nTnKEKqxva7MFZz34Qlm6RP+YTgp240GaWg44a90aQSL4OC7QlDd61NSF09DrlHK77MCBs
kbEKT+V9RYrmtTH9sJDjTyhHzknPGEPFRbauFTNZ8tTNK51wH4pBspqJoH1QAPVDJrxX/QjVXNdY
yl0dqF4DVIEgi6tejGcSJVsC7UP9oo2kFC4fHJb9sBc9Eh8Vd+OTU7YJTMD5MRHGFftH7QD6m0g6
g4NL4Ek8h+38BJ/IXdkaYXCzU0F60HsPjDKqxWGWT6UN1lsrwh7pC1Uuq2EUJuma22pXNmZ+ZUkG
tXaUqOfcCKyNlHF+moxArgut0V8rX6EKAEDeQE3cU7pznhz6EwKsRZRA+xACabsYnR/FIHskrYqM
m7gFJWjZdzVhVfd4n2h1TLFxEmb8xgwc7Am3K1vJ68mOtmw0KP2r+UXVPHqqDpRnCh2r9n9mPV0D
qsZPo6hwe5my82Sj9TekZnAKM/fSJ4T2OTYSUspsKpw8OHTuKDb5pBAg5AfTDh+yYaxv9KJoNwpk
PfU4YPVkONv+Db/K1BMD6RsuoudCF6UH+hmCp8ZslzbJi2AjQ2RicxzCKDyjhzqRGLSf0+qyWFBW
RS0h5LjmyLMeiVYdN80xHcAtRt1e1sN7XqinFtgrts+S+VFtV7tSVceI1OKSzvj117uS1k7YbeT4
22QcarzRMkQg86bGmmfVYObrMNWJlEBV0ud6eZ4bGKlyyS1j3K8Z0K1Kwz2CH+YSB2K9csSQ78rw
NDPCvVR491ZOQy6Y8MW+7fr7OrPiXRpIIhPd2tpNAj3XXFgwC2txE9IOt3EMrZlSpMdhbomJlLXu
CbfQDwGEYaDUw1YbUrbfFpKw1EpPU1QS3ELT1S8U8+28ms5DUT+SG8YeWvYvaffeZjRvqFgkCqIE
uS8j3LjmFxwRvDZkpkVqQVrveF5A/GaEuMSN3RS1eZVbVnw1hNifo2iAvCLh/cDNZlVjEayyQt6H
cGeUOGkuARJ6VXuxVmyHPHOump5INGkfVLXw/ubUS0PjZXZtcRXaOiKj8KjbbbUVGVtAIgRinIZF
u+QLtwc3T06l8+CGVA/uxIhNQ5+iIpZbXWfKG8e4dShB7W1f4m2TTGBPOqYHK6q1rR8amKanUh4E
yRKrIUHo5s7OI0ERn3YX5mdXhcc5o8nVxWVHngA0aIxOp3locD32OOOTsKMKNy3qmI7822C8SVXu
gmpHZ9z/alo9vk1m7S5VdbhlmA31Fd3QJk3IWLb75Fg3JuzMER2YHc+eIu9ubzPDWTFNYfqbFag6
9QHHZlw/OdHwNmjPYwYWYoWgReuY/zq+eZ8sAw+e4x53gbOKXHaGZu0/lgNScrzNtn1o4EOtjUCJ
KyPbOugPoo42I7dcw6IbIWeC68pYZ97LodxbSfuuQzwdWYnHKbvR6H+vqPxoOxGEoaXkdqIXoQvN
gKSxnoJhLhauoEnPzL/YlXtMMii/VqtpcKRJ75pGbHpEhUu7Y0zD3mlXC7WOlXnPlnqDExLGALEO
Afkqu6mfO9ow6Qdi/Lz7KANi08BgITmSr4ENbHz004Ojkoea1shK17qXbsAz3bMMeAMYplXfQrED
woM9f8Lrpfls2wxEyHoZbbLZBqNB/hRBz4vWLHdXY9L5+MUj8yANHcseUWrjHK56Hdns8wAYmPU0
QWqQsjRHgfEwzPjP22ybBF20UbLoSR1Rcj3aWbsdqumzHCSRR6n1KRSuYZQGDNwa6LQ4LTWH7QTg
4R3hedvU0V8jMrWqBNR8WjeAIk2e7wCdsNCRwmqMV6TaaOt50F5UizIJmQa1PRrZyiG9lHI7HT0n
Z9YeJvDJyCqpV75sHkMKOLYV9pbv2/W9VmyCsPwQljzZFh6GiUWOBkx47nNadrG1jyVWsqbCOlrH
7jF3LdLZGNzNAUPyUbtJ8i3uXBtnChYXGyF4AjJqBRmHwNeMkCAfCUrfgpFrU7wrM5acmM4/KIHw
RgZ77JP+VGOLonDqQhCCSzPILY33qCvP1YRQr4XlWGvpDwPurgvZgUB17kZidYSOEoud2zWQUhwR
qtaJKv9IHEL77Oy+tOoDFN/Hln4D9laaHJVLka4gPyWEXeUZOoaAB59LW2blp9wuEGZ/JK2xyYac
3gQI1xbwGL1EsZGk1DTgpj0rCcTmrSmyHAkQnAIeBRsrIY0jXrqBem/0+7oM78sas+7km/WZESC3
RDWS+zvXb2yOWLJ7M9lYoftoRTpLJ7gV0uGgpS8vfRPlYIB8WKokCELx5Muvv/j6lq8vf78skXaR
TfN01X/9cfD7LYFB71/fZ2UD69jXN7qMD//1PV9fT5UeLU+h09dXv78RLDz+mFG/+v3lH//U8tZD
4gQz4DTfx/kAbbkY4n1ZZfwq/vrORlsa8/bPt50aY0MjHu3t8jG+jvPrT79/8vc/9se7BK5xD8Yb
pih2Thhey/nQTUj9cRADOl+O5evHvx3fH2/57Xu+nbjvp+b3+yxvG3T5o4uWG7/ZGTo289lWR5rU
NP0NU+FDH6MOGOzx3U1Jy+uDbj+S1QHJNpyPWm2D5uzp7APYRETHE20XkxqBhqQfbqXDBj/Ohpcs
RDacRO99ghenpg3alCau1nZXq0RuSGh9GtoRwxfo2a3egtqJUKRsxdg/B2Hunm3ij9BQ+vCuQ4wM
TIjRcVdEWyYl4kfZ3+pzUrO10jKv9sNj45T5VcHs3bLLK8vJslvpeiP6NlCglGAUICCCQkiGlqH/
akI3uIv1j3pYXKtJ5BxyNJekcahx53hzzv5cG+f3OkovyRhugc6tBeLelQX9tKLbh/adp2mcjmf4
voOXCiLF6kE/xbW81NMyh/AxBzjjVRuGqxI5G/HN2HOrKaWUctpuT/TkPlQWtMdUnnUCo5HIk+qh
4N052i240ooWCaYq2aerocRv4MpDgIDzLtjWVGzrAAs9SmUyNSrCaraNrzHd7ABxKEDc+n1Eq3tT
z/YPp+8M9O6oWhvEyNbgWVw6K9v4TNmzGZKz0YKvFyaW09hOA0Zu7RnhhFzbhhbtx7yrzzQm2Pf0
BEBk8F7GCscYlttsONPXeNdFvy+wlAcJjLWsoQ4KB3Na2e1jLH3nKnSzXYQWcS3d6bUU7i2AwXZf
x4JObqbt+qHtNmwVa6LF4ogebXIpYRBj7XPtw4jpQKU8UFUanEj02/VWfT3kZkqc5MAcSz4bPcB3
q2cjQrB0wdHSTpdxc1VTUd84ZBsE1bWNBv0KUza6b656iINOhaMQXWqASHGcp5ifdYkSovsalTi/
5aQ/JvDu1s6sRYcZfV6YV0xyLNUdE7zWgt6DLwZnn9clxHRIJE5HyyNkkkkaNlk7AEiyjjVw0uCw
ODoZRl/7RUuzsC9OosFzADMJhEF0wAfxmYx5vst0+elPcbgf/y9757EkObJt13/hHNfg0DAjOQgt
U6vKCayyKguAQ8Md8uu5EP0e371N8QacctBhXakiMwJwP37O3mtPA5hA7QV3CaA10fMbozPBUeqD
Fpq6+oE/TV0Lpgklc+U7Q+LRSf1vlSNwMSLCAqy0E2vput2hS+QWvm5Zo/fCPM8r0zRHkY4Anrmw
UPnKZ3/87ZjKPPJN+GpH8vSKBdBdeZ89ePRzC54U1d5MKC8BIjTwbXWdgnXdp+12htgJUnRGSk0l
WabDfV5GL1ns/GaK5LQwAxJ/ybQkjTvBPNwUeXTofTT5iYNFAlUbA93ItQH9YpNls/sYO8JjgyXe
Bqgr0bW6ubcl5m06R+RDZdklEtU2aZkImC7OopRMdkxG7dly8GbK+SswaZ1hKbMLRAwtUOadmfvv
5K5BDyRcgX3TeVEqe1zGA1M3oIL3PRyeqXrJVHxx3S/TBmtFl+ehndG1JAVJXf4SC5ZPi7HVHAkx
jPt7IjenNfyEkre2FoemcT9JEGXRcDC1CRfblp+iGbEGyBB2rT+IXjtrX8BRtOffplwIg9OzVQ97
qB4RCjdyC059F6otqLU/XIADctMlNF46b8KHzEedD+bWgfprkFAe2hj89QyNx7a4AJGiJDmifpsG
P8dkbL+ToD1n5cU2/6LGGHWcnsGkn2YP11Wq0Swuw+fYap/CEjMkC8Zb7trFLkvfQnzQtVXWJxIb
5D6V4gosGbcqQYpOSBfV6Y/ulL4YJGmumSnGG7/BGxxg2tm3RNRB6KoCilCXRksprWq9yAK3XdG/
SNoWdiP/FEbwGECcRprrjARhObiQFdLuXd4o7pEJG1tWXCfXMrcMC2xf/Na2bW2V1pcibkDfAPqX
C8i+G4qXeiZXQhYSPgAoZi4l7W3Hud6RGZbv/GqmngGb0Do0E4TeeoKnySZVPaBYi6+GeZeahMnU
iumEPfyMkE2Q6AEEbOomRtdz/CYz59tqJugxS+tpnj0IjpQUpB76T7ZOdijmzRHkttv49kVxBySt
8aUIOV4N/ofRlhxYyPa4YkLABu+++aI7mQ1xg2azJtunZ/GbjrEyHswmxdQpQO5mS2TM7BM/6jM7
S6K22xtl8JbERA43ZvHDo9BrNNHFFrAVNCy0y4bReyFQ7CAiIoYUd2g2E3LoGXJdpZWzTsKB82zB
nLSS48GUPWguqKJpF/1MnASBta37Q5dX17RzPzsauLtQZ4w+/D1N0Y9e6PSMVvTbI4B41ZHLNKOg
R00crhVqdurvBZGRcmUmoUucp1XiXRB2fSisnVdy3gjSiUDZTpW73j+ROAKSC+DohjK/CbBaZGk2
XYYlGksMFdGSjX6yPHoajZO/qG5neAbmUlZPjqrgcPO+PeYSX32bLEc8payTrvRLHXKuDzocOh0g
kK3t4blMHSp+tqqTqUi/lCm2C6NNgeYvwDezzw+ujv9EwG4Rqvh7ShGW5YHJ9qywmMYaFopJN3G1
dKgGB79XWLFxmsl0HmVxqOL+WJf9yhlJhjKPHnJYQIEI8YjsegXlihrcGmFtp+MDFjxymXqawjZR
L5VJN4/le4DYQ6x1hmHcBgEK56Ifq0PrLfiHApxrBo21X25SM4zyLc8IrppY0DBO6behTMfik8mk
4IWVUM0FROQAo8XWFLG7JUly3NCsaBnD4ALosMbH32WaO5u59YOttGrYzEH2JIEB7zuB9QQc+lzZ
5W/64nlDoi0yixr6c56+x1n83jkEJwBipTgSzdlY0mLK+hjNLjVQm+9dSNX3INJXDWGLZ26i326F
WnlIMvs0leZIZoB1ZwyQGaO4YWnorY9YpLvgFM+Fc+C0Q6NO1Z+FGsetVdV3aejKu8b3jsB0+hXV
/LBTPkQBr7F3gTzoupenDQc3klIKk4giolempAgPkzk9jdEe9ZyxVW2792QL0ol48HX6aaWkGBTb
tJ54eUQHKMlgJKTDftPaYAjz2nlrwoFQDvXWJIyzm8R7J1rF2hnzfedEpKNZ+momlCROoa9I+M5m
bD9AQucVGHCi6eTe4/ZfM3C/k24P1sFtIpKR6Xcq9R513sjK5mPfdVCaI1LfNJzHFs05eS7jvHUV
ojUfINRJxJdq1C/MCeQ6MELgAI58msWDbotFsoniqVmAgs4UbYhvqFYdSRiz0V7QBzrbfuwpuUIC
VVyvuYNalVzdYnjqRE/vs6IfyeRdGPejDp+LRWp943XTuqUpjXUq3sqabspfH+zg+DQt4iBMggyW
yPdeFYZRs8XW9mtsMaPqYsNYKSUtJjLDxG5UlZvOqXBqkR8nD16CRX0OMRcvD35sjMjvKJ2khji9
POCJwMXlwwlyO7M7+csDtOuTP5v2gRRLYuE7QlArsh0I7rROQw7mUutabPSg0vPgveo0YU5g5PMP
1LnbzO78g8jC8VSPLQo0u4IVZGIFXB6MJUr79n9sVx5HBydY3z5GoKAL4fKUWbI9aeJxTvhK+VI9
MEQVQ6z3FVmWjpoaTPhJcxpuf+F//NvuCh/YfcDEtfDt7ux2eKL7Wtt0fnR18mamgGXK+QGUBZTs
lQ7idyvLI5i520nWcI+X5yxtPG1kWf7706d03xQZXPhkveFEy1riCS9nAjdn49npgHarHwyayVle
Pn/7ohFk13a0MC3NdsQCrRV0DOQb5IDAEfJqzh+xb9YYx1vG6CUok9ahG9H2AASMxIUAjjWmbKSz
BIfCyjF7TTwGZQVXAPZTc3nIVEEEBDQZ/qjCIQtpNeMFSOsoPYZwqva0gw5/fXI5v/NGMigcv+bA
JoJZuhlRWRrzJpsefwnDbux4nD9vD5KtYjPStlpZLVnwU9o1J4BaG9S+d9Ir0KDWWm6o4oAZxFV7
GpeHzFBIZhiX60MrZzyok3UilqhfDXgsfpCjro9Bmh3QchNMlMU/G6+BB1dy/WqNkXiCHH97oJ+9
EZ1PqTw0/noi8ZaOBsGft0/e/i9f/tkGNZMUDUCx7Bh6JgYZ4fbSW/P78U3lkChRM8di6eBYSU1x
+Vp59kQrjTjEbPrBCkhexQoBFCKaHuso037kAtmSPWD+iSs+PPfDYx6cseC8kb7HNDPq6fKabzPn
2hWS1QdrtN+FJd7cHpuPjvo1UbFPUdrvpnkkJ9HqjtTE35CuNnhB3O6DKFLYkzk/2i3Le98YHlFg
vqmekK/IeB09KhC//2n2Ic8tGr0xmi/fcX4ivnwcW4xTYW2OazRLxyIozwZN/nUw0DK3LJJDiD7q
OVFy/zpEqkGzYt7MiZeIsOlCQgqHuuVD//Gg6EcxdOgWFzNMm+WTOaacvSE5sy+f+9uXpvly8d1+
5O3TZqd97F/O+9++rg979PW3D96+blZwi8zGuVZZwVSoLIgbnex8zajhD4Dvq5OjdmnC9IPwP3AS
dJuKekkPpwJY+UWIyaU1N4FxLmQUnNvOQHaaE+RGWNaaueCjoYL7qPXInyAvTTW2Jj6ENwT8GebI
6Mmxl0mYa+ziLOQMC0sH2xQE/4DRRp+Syjrq2n/mlhPmn47Mgfsa3lA5Dlu3ApPL4nHx/JMzpPkm
wPI2hb18ItlKUtFT3JRVJk/eKM+jKsY7Fy/Vul16d/Fi6Tdq/dUg89xXSD4htR9oJFhA2psXjv0+
NV2zd12H5Q4ykIVGeVOk5YyBWDwL2YwHp4spuuEy+AE1xsR2vbe9O7sNDxio1MNI+HqjTH1KIuuI
j5IIzoD0ZfB5h4QjC6UiiusEkfmeTiRnfS3++D6ZXRkQV5UxSZK2/KjHihYNkBmfPX8a3k0R9CdC
+H6KNNc7y/N+qTy4+p56hFz+4On4N9RCHH6JsYljch6THh6EtTcxMR5xKK0Hk+J3UnvtBv2R4+xr
0QYWs2EGdaKYflcqeGssO941yyBAVf4dd8crsAH0BgIWTGEHu0AnX1INH6z2/ImYm2yLs0SSvDjh
+OC7iJyY9885lOgCf/ROD/Wur5qBmcvc7ZF8fRu/OWcNFxl4LwKf+BYR6oKysV9wnOBjckAeGTpP
yNv2/+DaJ6trhu4PxJZJ24k5ZhEa6IJb8q6y+dnhsFK4ltgLgJue88sHIcCty+yDuRpWZ7TQmmns
6PP72FG6aKnA6HUMkTryPfZpWzzQ6qXK5XBuJ9vBsA6d6i7lOFc71wD9Yzj92jHTB8MWn76dPAxx
/yARA7g5B8rBSUh9jKBwDGFD6zrbuIa5JVKGk+a2ybzzVBPLYzO8ylCSWC4UVt8aX2LBELhsk9+G
PVt0Fwx4e9B+gu46FuMPh4iLVWIPD1nlP7YevQrtPplD/57k/UeZJCSkjAdJz96VNRD/qfgMfPRn
IA9WtsFt4QzVpSrLn7z7Ge6Q+JGU0V/UWkCryuRoTdmFhd5krvTbU9Wl84bvUTjfHSN5FuifY46g
TbkDs5PuYS6Ldi200uTNWRe/mL4KFfyBY0JB7GKaaU3uTvFgq99oYL564X1aLwRUSto7LJRzU/2a
TI9XP/keg4zmGem/a+Km7pICvO28tAIsZhaqf5tCa+RMJBELBDG3qKZDAQcIgfsPrst0K02fJntl
302x+aYDL4GEx6k9ys1ds/wc9CItRT2O5WnMznbQPosA14NimkjrpFi7EX56tDqLDNCn1oPSY0LX
YsiOst6aL7ZvM6TnF88UaWgm9krZ6HpfziWj/uacdPqHzs2S0f97uvh+O7bVQoAU8fsoPLdkfmZt
vdKGe5+MdrMX5cLaauhRoCEX5RBuBjHe2b1HFwxf/tRl+75tLt7IYIPD9X0SW+zq9/ViG3Ka15Ym
rxe7Fw1BFpQVa5blKrCOydGEZuExk6K15vwaTGQ4lmw2UwCFyYo7al+zewmUfBrUsCKNW4x4s2WH
JbI0aP3i5GG14gIkTZT2X9EcjDY4cJcuOuGjHNRjZxs/ozB44hWeqETY2/uHKWbpKeqtMRFgn0Qn
o9P3XRaB7XMPFXzMYgAWXwxvNJhs3/yD+LnsQiYEfvZUVdNzr+f3eqgpx0R+IuntQg408Ffent5F
/yhoYIn0F8KQLLcf7QyLCtb8L+Gaag1eIVkng71TqYmixu3XMBnUvrQxkUcKKcnPGC3dKuyjz3kw
+63g98A7PSTGg0tyXmbOCGqYV3b2F60J+JBYlJyo/qX1+O7Q15E1bNRq+q47ZGitFzG7wm1taPWW
pN4rUwuaaB0dZLKZv3UF5qoXwSOhSfuu+RGZEUgb37wzC+MqBREqafg2xoxCmRQiiCNb150pGso3
o2W3rcL6V5yAcaD2Y+Np8egGkQCtgIn4Zpx21AfDJGc9yKA+YFXA5tX36Nosk+phnI6W1f+ONOeX
rJsfWs8kdiMpzA2yGZrl5R+Ttiiba/9IAB83JWqCSTZkZiQvs/plpNiOuqzlatH6LPqIiwhB/y4v
notWYBwDhrGukhzebk8JTATcFPvpNQ3b97hcjPPKDO9juqkrZslfgqHAAfcT7MKiKo4Ja4kDYhT+
OZIgA6fbZjZ4PSXxqqhBaYHOln2pZvqspj81mz4x78JFRm9CLYsD9y4YPQdbNfFiGUq9CnmFQI3n
Rloyp/C2/JXofpb2ElGfvzAc63MzK17iAa9IFw37uYubg81BbOtnKbREOxarqEa+XnmcL03TFIyf
1Z9MDIc8RPaUZgXrK+zfjY+WESY+0qqyK8BNEQu8G4O6WbsifImCvH7WEnc+yW79nnIzBRVHUqir
s/RcutNjwzzvEjrav3gp2Cy8JZDiGreCtRmCwhHWNbTyrxgM7CXCRwGQKjoMod9cuuUhqFK9HQVv
L949LL+L72Qa8zMkgmBv1nNJZDAHxCxbOkuoJU9t3oW7xYY55YU40D+79yTqudtD0JEMaRWbogFM
mLkQcFNlowmirR97AwmbHZuocDogoJmiP8ZWcnd7EBPKPSNEae7MDwGDe6Agw+JKRPRJ4mx4WWIu
d7k34iyUZIH2qH6tpnJgPdPYqiNQ4041EojbKfOZWrV/9klTMefnwM1KDByudfY68J+RZvrVF0P7
osVY7HBFUCVKae0DySUXa9d4tKvXuKsIF1r+4cVi2ollhl8BK+gddwAeye0FORhFdwYw4i6ZE/ZV
j2qmNsljCjUvj2eVziXpy2/l6HRvW613yWecVbCgDx4TurXXqHltJoh//Mi+C/0R2VwXGVsvwxaR
0wkGgzc423mw9N6yOO5pCXp56An4mUKD4Xqh+WmQNZ25Yso/mfRcdHg3BvvBrmHAWubGkvowsanf
Z5IcQacXFTK8flx7g8fP3BOZKS7xxBanLOIZOIDWvMkjGFmn48iQkCUFu/wQ9fbRCLEYJZQTuRTy
3I09G5Z3kGHzpGcbs3oqiOilZ46JjiHGbFzH1u02QULt7nUo75DH6A23GTBZHR2MUc5cpA0YakhP
DTtTqvhm24x3Hi/ZvvZoxBs1fUWldLAZetQXiAcwUTqnKEVQqWyQ8bN/inPnoerlUdD4o4IyFO6l
t8Dk7HEz9HY1EEATJt4wc/Ib7A5/Hhvo1gnkVgCYPmI/uMZj418TOeb7Wbf39excZlWUu9Fvf2S9
8Tt0BgctKYnU8SJvqch+VwUvBHodjq5Rds5LzMcUgcUqGFlh5u7Lmaa7uS9Joe7JqwzJ5KtUHGwS
aji7YtssMbWkvrF12zjdBsUEca53/mTR0BJrMT4jcRrvfBmdl/9ml91X+gPJ5WHzniASY6yZtNAG
g8h6qad0ug8Gg9Mn678NcHCckh8EKD1VyliNIo4QsmQovKac94gyxWF2RuIjS7VTAb9GALUm8wkY
jO6WGNH4K5cKQa0N7Didqvkq01956YZHDvs0UD0F0aSd6j2gGgvzI5Ziw3OvWdlwIm6xZMchTbA2
O9F4hXNuS2LZIEqxgprMyLx3XDLyQcfDRwOLUiRddyhjDmwzuJtQkhffF855GrvFMk2AcUjJ5Akw
rnFmx1QzOjnYgIFWsgC5ToTmzmqG6GR7OXelmesnWxDs4PyOsjChBkdxPTJaPUcyeejc3jhGzKR1
LBpwfyU+pYSwEDkCDQtiBFh5X2wLeoTLNW5uO5vW8BxmzXnSYteUbBjTGByTriazAPOVdB2GPf38
mIv8IWkK7wD9HQ6KL9JL6cLFykb/nv3w1RzrH9xChAIbaD2DuQ2PvoCmVtHJs6zqzWIKtfc6/VVK
OZw6N31CVby4TcbLJJ2r1wEyT7FUrVQ5vLWwK2ZvQHXCzGP0aM56UEiTSgN4lkxI5vmz6Vt4JLV7
USb2AafmRGV13N9MkSOslPLE9ZXSy6sfXJLhx6bD/OPXuM9L59jNSGnix7LuHfzjLhBLY+0iWl6w
Y+85iggbJhgOkx5Dd+l8iVkYuzIL6KEzkYB1XG+iUH/drPG3V6wodQ+C4j7BmBQpbKHza+0eTDKE
V3XgnxUv7aZsKzCADiViLsBmZVRWKMxxf6IQoQ9MkyJw5EWF7mPfTVRMi4XiZvYzB+2ePS7wdeTC
OfRddz64KPrvaufp9lWtJpgANyVrdWgi9i6pQfoEqD1UgJA3fUlX0QgRrGDvD164x4ZBVSCDO2Gr
ahM2BKY5pYQEwtyk8RCOZAFJIojjrlWobL4XvIBudjdrphkbX/FUvHDWZ2Y2JwdmL8AbM4pN3DRV
9pUMsXkQHs1goOXbzE2/SgcRK5IWaK+L1170zm4YGOCWBRKmhV1CzDrnzlmXeyI4mI6viwUlgAEc
kyYyPcNx8Sx82vVAjguy0W01EbMbMeAMSsxzsf8DKp6x5oT5Ih1+ZG7X5CQ30TG3ecXRRYHqyMQK
ys5L56GZTfMXpxl56gyrMT2TgwNvsrOpuHLFtycRaskI7KIKo251+0o/40B7W1Izt4G16EQ/ZB+9
xJpQhIQZEvI1TrvdlG+G0Phj9yDjiga+VT8zockwULdYQ9BZrWckRkZDpFyDQ0fJ7EHU9OKsAfqM
CHiOrJGbJEEKMRBDkcr+krr2T1+wHmVme1clVNQmSZyxxTqfMD9Gzsi94N4bg8ObZLlPDRfJxG8V
KONlzPGU13L6ASKqoLPK1MdIebMdYl4TwI1Lay0xldosrwzDSDhoAcWdGgl+GFF40ODc+4gL7SIP
Np1Ivm77ydz4xzwuj5N86C33V1JzdLhlRdzad62NJogvHaklx7L/SAAykYBukD9YldihEaGQ/EY4
hLx3hF3uvXoszjKU4tBiIFCdHndFwiE3sCjng3wwXr1Ej6dBOIfGNO9m5alrC3PlWjFzL5iZHv2s
HI9LDezlA6Bjm0UznZwf5F44DwvkyRytFsNfvjVsq3/I9DLhmTfM2srNMIzyUHbeDwU38Xx7gKP1
mSRGfJqM2t3mVXoxYtBfazpz/UZwCDmT9PueDAbyWXeyrtNopodoxgnOOvrEsL3fz5b5VLva27GW
uGe7i86IUaiHRhJUOeIfmqD5hFZnrRslHhOy4jd6WqDpbJLLRWUuRIekcz4Mn2Gi1MvrR3vt5E44
05zoNDs0QfkrL2N4ZNgT7pczP5Azf4XAyTzq4OA3ebinye+t0CIwuGvMTT6Y7ZFg4ZB+E7Jb0fX2
WljQETrePQoDIIqUCcNyUrNaK94qBjC6YvTHjRgfKzP9kD1K0MzHzUD9+Ohm9Z0/xljK5k2Lu0cV
PmrTNuVaGoy7ikoGiQNFU+5lz452S2Q43zjsgo1nI8AWnNZXpNP2/G71tK5a0qwH703XAREZBeUS
XLltqZq3lsp43YysQbeFiPYKGZGhHa5qxXYMYc7lZv+ay+U02vmc/dP0Xjfc/T5zCWb3FLdgzMaU
wy10vMJn6k9nrd/6xX1hgiwhrgMSL5QIKkX0IhYkPqbA1Hshq3GnoPYaGK4jyjIHLgylPiNjDSE4
b0+4XlDb9myqt9fJ8z6MAW2aI/DMWziGbr9wPY/Qs6m2zCF+nSkEN5Su7PUwUAQE35Qh+i7hEkCY
Ir6J2R033JMbo3JwY3WIJYIhomgdaWTiqqOjwL2aEgJJjrukZ8CCZQmWmgy5j9bkPtHr6RGJMjP1
j1XGGC+tk1PrJ1+L+V+r/KsouZoQ0iL2FsbGAsRInkf/HAv9NnFZ4VGCpPJvl6DZMvSWeL5jp3sR
mz5jxcom1sdy15bQgEPQfG1wTEXygYtebcoBIxpUCMoSvqjS/n4qXI6+URuC3zO/TQzsdMuCjdmy
5Ed3xTyxJnvDldb1RI5BFa5TlJ9ujMgEfYBaLW3vdYDVRRRPnOPvIBzSSxEI5pb1qle7HlEEmn1W
cjVx4Mv4cqel5MMgQqvSkl+hmq63ljo2EpsAPPQYC+ay8uQEvNW7+EufkqV9JhhooVxkxUPtQ2Rm
kVkZxZcWcIETQm/XtVlsZzjIjTMfikglG5f2+cpY3se/1sRugBWVDbtwkF85Q6t1Y2OWycn/tHr7
nEsEFO4QQlPlbg+me84kyV3DFGpV0Ld973v4kwWqgl3ukwRT4Dk0h2BpZ3TfKQ2dA0Ex5kNQmd/j
+ByHlfVJowLFcznPl9Tx5MG15xYomW9vDBpUlUkAOjzXY+pa3dUe+2PRc/gLCVG69tQ4RT6js66m
aB96IfdJBCGlRL6Jtp/LuQZ5sGqgycIlyTdpS9J2YJRfbikAeOTcj8sV0orulw6nV8sqrzAF7oYK
HEjUAsnC9H40W+dI75tDTge6kIbyZliuHtdsWKSoEs1lJRhDaIARi4qdGyQd59xxThx8zlDE/Ryf
s+dk78t6yH2C6sDf1kn6lfjRS5U1j+XsfOgp+Z3n3iEh4maNl42slcBdI5qBHej5zw3ltT3QIbTT
pbOfU+46y03UjDyRqmjsze5ihSzq+7hO1lh9ubxryg58t0CUJ5pvJitymLfkkfmH24YdcbY1rTOm
OXirsZuDioXSLc/92WqDr3oBojoh7kDrmIgUe5auf0UK7r/g4jI792UMmJM7xRo/cxkW06qEBQrV
EXJ0yeYb9FzaDoMUNj/55WGmJtAsPCz3riXVvCv4dUZiJEbNcteaMoMiq+FSUit2Szkx2tHOaXAr
B9V9VHMzmDCEW0Wr242duwod3ur2m7c9Lm3pTfdNYDx3vWMwjsf+RhVRz+GdtXiDp5mNwPaxb+qQ
RY7kDmf076CZzYcbiOp2u8QyhMtdXg200/QWeX9jTAhdB1XTrVmWIsTxGDbevOXD3A9EGbY26djs
KhX+2k0B+KMSgMcn544sY14Fxyc3KTajPykZTvvl4+aE1IrSNdjkPVIhJENt1PBOOkxMp6szQDe9
PdfytYoFDjwSSRA1zJzluFP7prW2bO6kLr3iiFq69Gw6SalIN7A1GiraIaXBtIQsLiYoXBQBnqbc
g/5NtbQcvPIvq7BPbRZgH1s4WTItYRfSUYziRWDn8WfPoZzgD5/dAD5VspztC4P0+cr95dacVKKC
/TmhBe0ndbjPDdPbUvm89WG0NVoOd1z9EA6xDNysuYGOGKBbS6dwLLdRFgM95Che5JQIpJVufOBH
DHcwZBiD/dxYbkrEneexixNbJ2mcBAZHgWXb5OKo8KTPeywaxnZucJ9luDbK5rPinSOWI3xVGGtE
ajymisT4tAAdGTgkeaO7W0etY+5Fk/KHKvXsDN2bXk5ZeeuDILcnHBRs04HJuDwZHiTe7k0+p1+D
xU3fOt6+WzLhoS5jAsfFgQGpPcRI/NFYzkhK5pCW8XI9Djc+UtXDpTb+3NZuvHQ0GgQK9rE69Lok
ELniLRttG059Ddx/cr7z4guM2fjBGBTK7gUXHUL8HE0vTuYjYdjTqRGgG9PICTeuL+s1sobsXtJ7
gJIIDp93G3RRETIDr4JnxjnrciA2gR+xwyiMPAj3neAOgpuZb8kNe826CSZ2S7IM1DBG/KZO1zQP
B2LJ2IAGCNjGzIpl+dNLYKOJ4ubHrdEzWmnC+dAr9SD4Hc/SR8g2ue3RSYdm1073io7XjG4pkNFb
WIr2WGPLQYfj7fsY1+Bcw9OAGSFSMgLgybQ7bXfssTEFEOaGiuA1ktvGRj+APcLUMmX5k7BR3lQs
3xhpekR9VievihP82qaJVxpm+TByWnyaEXB26En+Qvr8/wjj/5ROGDjQBP7PdMLrz7T8/lcy4e07
/o1M6Hn/CG3PdTzbAu1guyF8k+Fb6f/2Xwxf/MOEpYDT3PcssnVt+GP/Hl/s/8NxA1AL5O5BR4SS
8T/JhA7QQteHOwmXLATJALTwv//XfyFNqL/9+1/IE3+DZ/0VXwwSg9hdO/SE9zf8ivalaejRgHA3
rdzVUhcKZhoblM7WL3FqP7sX4xhvIBm7R+xF//RC/e+wF38DrPHkUBtdNxCQSWAz3nhK/4TbqUq3
auB1zDTExhXOrlmf8+EOnTt93SVUk/rE+0af///4tAsr55+eFjGd27cpT9t+dPhZi/vO2AMmW090
1dXZBXtS/CdP+Xf20d//0L+xj7CWt1HQ84yIsrr5UfjoRrcxMvp0o+Xb//3PQ9DwvzxdIIC/Id6x
TB9B3t9pkyo3anSLzW1lJqaNRRFqy6K5oyQrg4YyOEu2dkWx4YUxmamc3K5hQc5F4rvFihEkhheE
GdKIAiQRcMjLicns0NTVem4LF4YFQTS2Mjti3c33yO8FaWTwz6YCTyS9Szb01cgbj+DML2mOLhYb
u9B7WP1Q9xsYTnK4j+iWUCmghvEExeWs5AYbXrnxbqa4vt8gasUBBmG5sp46TCY4fAjJHSdsJzPH
D9sr7iL0d6cIdSDp9u9ZyOZvpOOrHXBONCb/efTz6PnapRaHlTo9DMNsbiNgwsDQUMjTRjt47U81
jVx5Nus3FuyqnF5dExhk2ZHelruLLMhf00y7+oQjWq57KpPuyCzjl11RUUUzY5LS/nYLzhZ180kf
4nUg9FApdTVciP3W4K99vSSISMaCis5GJpirD3TePUVk7IxUOPe+AKASgDvBoZt7p0FGPLyOit2r
rttPE/gu0zWit1JjN03EThUVAA0PjMTGrg5N9ovh+Ldt8H0Yxbl7sUJ6Fj/Kiom8CYJiLcr5sRLV
vh7yiSihIdrysh2MZvoojZOHRgm84swompDqIsdpmwoS36p06zjVp09bWZL15XfTdzaPr4mHgTdG
MNSOr9OQJusc0UdfIi7N/PkbC/VrXP8uC/WzU03OHH2priRZv52xnjJZbP2h/oywPxq+t7NKxoO2
17+6dfFtDtU21TrfLD+nsMdXc3Lvp+rBa6isM+VwopyBlbo0wKh+GKc/4RQjNYf0gLk0+JKq2jqW
usxpVK7xaw2bzoBhjw+XfDmbFk+heNUCHOODh+kK2evqOAaITYvK+TYAuOxRma+dgpS2zACGMggc
kukftdSHhWLikxj6ktlLFqINoMHK2w/6j6i6K/U7rBBfGok/boFwnwpSH1fGbH+bObFhecw1Z83k
uZFgJ0QF0zXgFyHXNlrP5UzsJjHF0pTWNcdohD6Q8JSG39lX5WMo2ieQQxQ3QlwqCY0d/mq+tU0U
rrmRHFFQbBHw0nRtuH6aTA+kFXK4pBNxQzomWdNyyfAN5DXd3ugwYNFpop8wdB74WcDINGt8xIsx
ANismRrw7HojkuFKrf0IR+Cvy7e0QubjyE+E9HpUkvkj5BNJSa/mlXaCpwxXLOYW/rrIIIu6mgkF
sF2iv3wvOy7XzTiVL1kx3E2WG6/tXH+KxiMxGWlbVTGxd/wQvEHYTqvewtY7Ih0HpvhN0EC3mhLz
ABGbzvJ89i1fHjuTkVpte9s+a4mvHSFodOoK0OHVKFu85B0v3+3KM7Nsw7pbLhMGDtbchnnaFHsp
o23aRvHWXe64CmH3mtTFJtmFPZ4QfE+44xxLHnr6MZ1V4yNGBA7ShLszi8nbMMzvQuhna5B3mUUE
IFgU8qd5sDGwrFXHGu+07e5/8HQey3Ej7RJ9IkTAFcy2G2i0J5tk020QpDiEdwWPp78H/CPuYiYk
zUhqAxSqvsw86VrjfbD5jFshP+016m67PZE8yPSpO4PJjegmUrCFDK/hQGFNL7BxFxDvmHBP5pb1
c6tFBK7Cvjisl5NTAaei9RMFuksw1yf33HiVjW4CBqeaRhTWTVAmlFrckHGGRF3NDN7wFoVA1X2m
HVBcWPL/liPsBBREkDLBSt6LPtv0ORH5IuRNuQ0KGX9JGpn/4eA1N8PMNwKMmHLYEaBk+OQw/Nqk
fKnmov8nQTNsDNfdL4b1FK+VvLywbuIXS7e6JSZIkmEMelneKfOVO2bBxAcS+ff7p6XbCbt6c/Xx
3gzzXbrrIDt8QKEj/53glonS6b5qZLgnnvul8VlUsYePJGIqXidmWdYYWXzKRNyb0h+i2sZEZQBK
YoAhuBpZy5C6jNto5jdNLW6F2/y6i+0NBPojfb2PTb7RZeLjapVsZw44aVS0zC1iAPN2DMWmsjLZ
WgpG+SiKiW+nR8qJ+VixqFJpSoVVDYeLjzXGJ7d2LUejtcLFZnsr5+kic8D3hCYktmL9P/RS1s40
ecm7B6A2zcJ4LiPTyvqpuLy1yElbBL/50LoSGWy+zyCieZGMDogqbApif5Bflr83qCk4eJuenvH1
gocx90l6iXg481qXfnX+zu2s8RxNKhHYbffBE5kiKD32ZcoX7oZz6KttcbPN9sKj/TM2oneZkV5P
bJNM6JKd15aR3oZE4iYMlKY49zrd8HuZfy+aRWP8uqqhidJ6pWV4G+QC0B/xeZOMiR+uBphxzG7O
KOd9VeMU6OoQE6Hd3tK5ZFDgwrpxpBVosSAlSQO9FsuZop3iJktuCn0aH80qBp/TXppSKJvVDZ+v
Tz4aaC9osjdTqShAruJnntEnvsLQS4eKAz3GTme818T9d6bQFxD0VYn1yv3tojIoSC16OGBqTysp
ynF4C1C4SAEI/FhUqW8V7lhqSJF4rG6+u2vlEDlxn1VWCeq6AAyVxBCHyGPN7UmOLwsOJdXOHjqd
IFpuNbSfTc67bECc9jqtdDH5hcamEE0jPmvD+9x2UZv7quCP4qH609IvXRfmI9YNjQfgdM74p+qw
cM9ht6/1QX/DfuU5ogjygW1NmPanMe36U0pPm2jEbkDEPi8KKCizB6ySJDBaRvFh2VzKTTXyV036
56jh16+IBMV1y1SeUobBakDKRe7DIqcbzg9i1j22ayqE8Y1F5XYYW1AkeYlWY/Cm4tLh48ytAoBR
9jIsTN91kgVIzvBmq6znibzwrMAZTxMFRP85BhvRmMAgqsLA1xpRM6DziojZHtKmNLYuUjIC3w2y
9rc55wCNOuVT6WBbY5rk05gHaodo7Wxa1LWRPhtdf1IG5yBdZvapjo6E0wsX3rSzgTBxrUW1V0hS
IGq/OHvFlGd9aR6M0SpP7ULvqMLiM+AN8Y2FRhgkOzGoe8fVYE9ptFSXCeZCkKBsy0LiQloBlxWB
az8447/FrstjSuGMMwg4UoIGtG54ITptMs9bfcED9Qqx6mz45zgbPNOlOTKYaX9Y7caTNUznyEAx
7SbCTc7Y4xak7DUR4RcZ8WnzvxdBQToZe7E35wc60M+0nn3iekrW2Dl5eCOHBRTH7A0qwtwG+BCC
ddEuVdQ3JaLFJ+nqvQXIkkZCcnWuSmH2hE8D5wxmbA6h9CCZL7ORPBmxXXh2N0RHqdPaJDvIWIYb
lp5Wsf3BsiuDaXKuJoPEMmE8xrM3bRi+JCnqg7AP8Ea+Q8cEc6UUegCNS1umn8Hmpgpjrb4kgKdZ
gNkUdGGHs5mwWxzV6r7Tq6cyx7anNO2/lluTKdEPbjcCtUP8zyQjy2QSOGCaqyslZfFcdrxeOneh
jyKfielnUQfNn8qciBxeAeZ7GXcLS26jUDsEbZj60PWKYqFIbCfhfgkvCXKA50670JYEsFg9ovms
jTXdRz01gY5JuxGfBNk+iEV0JQF2SyMS2pMSPubiJ8r5slurSn2CCxes0blP7IWaRcJSUyWoUnTC
xjeS5DvrhtyfioQTSEouzoW75Ao60zjcsrNxspACuQ7icQNX3o5anvQaRgJFV++JAWU70jM/5/S1
dfMG9skovopi8NhsHUj/Do9FMrMM0EkvaA8PeYTv0lXFMMbud5I8iMcp++ZUhDdVZyhXNyZ74QLu
jcG4kvJ1nuj4v7mMgYwadblyoHelqr+ujshtp6H//lGYteoKqkqhfJ35cPKnjMTZU60SrV5H9SA2
4sDVGnpIMQeCDmvIwKesR52+dSknIAc3pF4ljLOZYBQo0R2a5YBwV2z7df4/mebVqsRPz4EVaRAV
E918Vfl56Jv2TxHpv6W5QNoRbG3BElKRpvO9WiZFCZPVHLCaZfTYMIBm1PmWW8OTXTPD1ip7tSLH
h8gBpJzrYXejN4ZqL230YztFWOp/hZxCX9QtB9s5vRtqHgPKHscDe9SrYI6u5yBoEof2UE0fmlPL
1gK3jKI2HYfNLPXZU1rYH1uy7G3PYYP6ttiiwZ6Tws6acc9Gdrgz5IQ7oXXeu0wTnjSV56S2n/R6
oLJJKdogN1bTG6xxTCvsmtH3sIuxiZ3rljbNvTuI5GKI8Dm84FMSTy2URdwKxC/I46WpiWGebhr4
4/xe+i/TCs4c2aLywM++7aWLPU2xdqOL5yUiZeHhAWC1GQLDfMPK1uFBd58JAnUHdlYIgZNFs3a4
glZdmyV8FGc2wkUwTNzX7ug+gNjnRM7IIO5HiKstnd6Z4Tg7Mr8v2B2ALkzfpswJbaJ193l0TUlI
Hkoms2FujcAsp+8V1MmiyH2mYeLxx5Bi5clBX+PT5XLvRh+Cm+XZZuQeupE8tWNKNAlr4hTXducJ
gKBvpnLcW8RaYSU7lP6iaXLa5PJ0SQFNkSRiLejgHdcrLTcJUAk1MBodw7DYjTEnRqm5TKJZLRm4
YlxNFOOI5++wKOz1QWbOO76quIo8JhD70lHJqNkAeVrmDWXmK/QxQFyzgQCoy951slM11pcuJ1jt
WnOgoznaCeyh2FyAWMU7+vZUj7Khj1KrfamBjRrQGGwl/hxTDET/pLocTXY1m1o0X5UJBLWdNCxm
5rFRge7BfFqcCVwVSlqYFTd1af7L5hnaFJ+hK0n/x6k6s/5z/TIv3Ftt+aHOkAGqUjvMVX2rEuWr
JgGIls3hqyDePcwmZWKUMVpscxBk3acOqKb3oFUWjgM6y9Qxg2ECN2mjl2BwwFrvFuBB4Cgnd1tV
T73gJBt2FU3X2H9SI2opNDVH2rWw0PPXPJcmk8NshQCE/gAJ3rPQrs+hTWqJurdBvCqTXQaLRTds
qBVX3WEElmBZhjyZ+0WZUJUO/LpHpjXr/r+irZ+GIn62y/D1T7W08oYje0zvWZSzqNrKyVCF4hWx
KVFAqzf4nboH86/ahY6vM4/aNCOyI7rqFl1nOdVwUPOIV8Cne56kcWsT82JYEoiTCmM6rbVdnxvT
wTR5Nbnl7E1hnt0FExZCykUJmaSkfG3sao3HmpDnDrPlKpgVcKkUMzA5oXg2haBF3tzVkvnJhEss
XF2hxI2oG6uLR2v1QmhMk/y55njXwXTyejb28E9YBMMao2wzPHbGJJkOrXqfar1abJIAtynbQvZy
a5u9RQBDPRCZQdLfz7hmIGf2v1ZsNV4a/OnrZY3Iq7cRe6RVuob7ufaZgdGWBQJlo4XHHFfVBrN1
XmTl3qKJb8v0+Y7z0t2t5zvcT9Kfmzd9rRGzkCjikuUNLFsAPBKZf/WbNnTl2dyO8ZzH5zxl+zOb
yrFS9ad8bN/tsgO3MRMUGor5mtnSZUGB+GIkVjDb2bKLSSf0mlZux7advTlhCVuRtVlpAjiLM0Sl
aaDTZiJklsSEDRgJ7udiBZ5q1bRXDLnF0El8Pa+Ntz61zz0m+x3B4zIw8Q6fqmzCAI3+bai1chhE
+kTitzhUurgZjWGcaK7PwnWpz2AWq2G1w77bcs8Bn0B81nAaMPk16O/bNgpBDEPF1TMvxnfcwiht
6wfdJnFGsyru4HnGUj/KnW7bJreze8F3JA/9mB8GXX/Im0qcJrgPZtSMwV9jTQENRw4xAyeiL8Q8
/vestno3344c09KYU5Pr8sAWbcxWN7Rdxmlq7I1L81Yt9Ab3oB4dnHpgYjjCa6vPQrccdnJ2+Oga
FZGR1tj+GV9qPScQwiQToMzDNI5vYQoZztJVMoFzfPzzc1W2IQ/N+LcupneY5fLgaphQrZapq6yi
gNRntx30Ivelyai1EW9QnQ1fB0ojLboOC+UjB5VErG4ijZvxVMiFi8mID1BHBdPI0LGhdHY1wmOU
zSbmucQNSjulnJa1V4tDAc7CfXUE/l4wh0yYcaD7wsl2hSOhqprHfJYnC956rDA1bF2emONUsWOh
151JG59MufszVnHVbLQ5Q4lcDY2mqljbmN75eehbz1yvr643koCKKKy6RYPqx5WTK0ipc/vPCk3G
dUJ/JT5xSfLSb6Mk9jIZcTT6sKQ2niOKuOcpmKQ8VAVsjG5k+EgYjntFy3//FO8spppNCLblcOOw
e2pc81zc04mJ7w/dIAwFc16ZVMxLbigPQyp31jSdy1JbTYN69mjWyneJqBlltqer9ZcrCTGN+NbQ
FyvtGH1ayq++oDADRSK0hOMUt2zsklYD8WIMiAo2cS0Imjk+o4smQUOsHireCrusfryB5zwrJgcI
d9HEtnGzn3JifZ/dJg3KO6hlH4tXuB2EKjeN3UBUWI0UGRHkCSFxa6xGpNYuzsKNGc8Jrj/Q+eQY
V81cL5WXP4dVYoxiC1KFUsAQepVNwcRGWkyCXFB11LuNTGkxo65/sto5L60zk9WA0Zvp2b9xnMAj
z8Utmb+W1k0DpigXSyGqEGMiWJ+iCRiCLQ1XGwXnKUwj4SLJrkPAhdl4NTYPo45MymGvgwRQ3ccO
WGokkQMg9bzh51r31roF0tB6GBUG0J16IHizLYbiRfkRIf70hcJ43DP2do4FgM9k19UGXirF3Ikh
3jUUM/Vm89WIwywp/44bjuStCL+tkB5H7LZsrnauCYvIxa1iJxoKtOW8GZNxolICwXZeNmWnnWEY
b1qYq0XL/T7yLpxKfmWSTgOwwHh8RdRvWr+Sww+labjItPxqgbsXWcTGPW1nv3qarLNhzXj19Enx
O1GwRbR55nXEN2urPUc15eVOr70oNVBsB5ohrCQ+SIXiHxHfIgKLQlYakwEIhmpmvIW49sym+XJ0
mmOnXrmxQ/2qMRACoHmjxfWMTnBrNRa7UTnWCfLzosuvKZvr7VhXeyvhrcmp+mIw+JZMxsuimC9j
BsGqGy8KmuMmM1zsLjXoaK74L1KTz6ZSfpiSX8gUeXLbnh4BAdlOAb9kKfVTXgMjbXlYZosgqoCD
hTnW+59Np07cc8G1gH+q+mcouPI6iSHiz0w4vxaa9gmblY/F1CmQ4Xn3Z3mxK1byvoCh12DFAFX0
Pz+GTDgD5/Y253ylEicKzCbFwlWAK4im+LK6ODSOtUCWJq/AvbUV5lNlme6zEVI1QPUv58SE8nRY
i1PrZIGs2XMLZBYrldZ26HSS3YeZW3LrhuEQqKp0NqNT2Ph20/EGrHlPOvlTT3EMJcZDy3zJT00H
rJ01PXKQtJmfY1AsmDXp1iVrSTHMrf22COtdtYbE0wu2TnFcjT5ExXh1YPwZxoeUkzt1mWw6gSz+
+TTi1cryd8jLI6YI5sCWTk1pFwfrns3TtRUs+wnR+k0RpbwGXHHLjLGns+0aDF31rA2Ggy+Uid5M
1hSfzwxDXqcV0wo79zYWgVr8Nw7ud+nAIyEvBBm++aDmFyIHGc7BeVHkxN+XYmXJXQo+RIT1h40R
jRdq7myJK6MmpjMz5fVg2xl7EUoI4dxWuaFhJy1uzlpp16cskFNcHZ3Vs+32bEtszX4ZtOgJ3zAD
1GEkrk5B/LphaTDQAM8Y8hPZp7akeFVp7McpLasz1pT6ZqmHwVBfixEMTCtV6yim5C3tmwi3H6Uh
2UxLZqXGpwqtjkoo6y6a0dyT02EskARA2sNTwd6FbtBN09T6XhbZE76M5mo5/aHCRhosbZQGQNRT
6G14hoyXeJ5+WgWXNkz/+cRmT54EkS9lKlz8G0gwIaf5flp4mrQVD92IL0IPLVYqPjPHrrAYDfTo
iXuhJNEBN0q0V94ayCiESw6LdI6428GbrfvUv2chIHFcvvqTbeMYiybrGgke2SCKrobCABjHqOLn
4tIYDnFAAfxCqe2XP/ujnGJwDUROk7BFG52QEVW+vL+FHscCfdVjeOsEzrYG697fpQvpiSO+mgtg
TmsRIJVcBhCM3xxromca7lktnEcVu7tXZMMVdinBL2xYNj4vYOPD5+pCcwbcdH/3OeeVX0PyvWOX
k4nGXLmpf/so9p2QPxZ8IjTTuqK/d8bWu14NA7Vi7voaq7UgsMkWr3MYXTQVRwsWrW2TVpVXUY+7
iWcGodigrBq5F+PGfkpwP/05wGLiq4QKFqL5jkUTsNCPeup+uSMyKZYjv86deZ9m7ABSm/oUVSP9
V0H19kKTeUc+hLfefDYYLAIUWBjQ5T6OO6xkOVlCpsMxjlzfXXgqL22P9A2AaccnlA7jfNTAjXhl
uXgw4bkHjWJhf8KL1Dlv6PBl9x0wGnf1HHH2giupKr4zqb+JBg7HjV37ONhHrbN+aNBzj0YbUUGr
E+uL7W66/v0Iy7PmcaFqCPpTsqORACAtTY0YV3HnqjwiuoimRJMyls3I7nhbY67zlLm+k87MDlq2
t6ebrnDPpl1B70Hc1jRLzgD+HVbrSHvTk/CEXpkftUHhTqYDb42saA9ECbGZj0O0ZdbgxSmNNyHP
x71UpkdaUYDgukXy0Kn5f7nJU2ayJARnto9WqOfvTWoEUqXGOTc/YFRPt0XMHCWTx5jJzC5a0p9S
tZFJdQfVRqNcqw8/CUnZyP0GdMDicx6jnlF2zq7RvpSxR67N3ShWl17dNU/TLAOZj6R5K6l58R0O
U7C6QHoR/UjfZ1459yQuUCE529WR65F0XYviwQEIJgt6Y2AkbOoksCvr34gAL/Sce7aGzCmIlJdj
SjFE1TyO6wMNF6ZR08bttinRKSOlRSOho1ZL5t++owuqI4CIL+Jx4ByxEQl0nbIJGP3/hHVyUbpS
83JDZfQWYwwsXHSNJMIabEfhWwTF+dMedrbRYeFfXqoGx/hkU2aOLu8pwD9N5r11hwcTgR5Lejqw
QUZa9cw0wXNoC+BU+nJUs2rhRXHcLxmda0lzrssYEakY2kNTZ9eibkD96YDwRdbuKprWAy0cvsDe
lS9TzyiW8u+AudYdVnd1GBMcmuxY1+geiDp3bdYw1GPYQvVnMHa1s3m1N0dzwO5mnYJPw9mszRio
HqRIM7zrHM9IcQm6RuMXzZShx4PPYRs4m4eQfypZXlHHj6Glwg62QSNHpXMhIN2d6kL7yjs8kRPM
+2DkagR1yV4O1+XiV/Ygg0JB/DTL7Gxk86+OIOL10GuPOrOlwMzK95KSeEyAE8MhVP5dPFEBbY0n
zNmHNqrCwBIduyNdD6ZU4eJblhadiAIeLaJJPFXIm45jAgA9Wr0TGu5Um0HpXI7PtUotnyV4hLKx
wVKJ1ufYS/NkmyC1G/yVlfs46gw6rWXiEO4QylOMbNeldIWbo3asl4JahUz3S5jK+4TzUNRAm6Ft
AdpBpHHscOP2+Peviqf40dAgyGJxX/7/h7rKBaaR51WZD5vWrinb6/9+K/oh/+nv/206uRjvf39C
or6kIYX1mBU4WUAS7kyIzpLvkXk8fyzNbsnOSMO7GtUCYO3lpUwc+ZCP9KlqZWQEnGyKLUAoFwfK
4t5c7oCtUWszGIva3WvuLlPKCM5k9ODCLvx6spZKEpl1Q3oMuFhK/bvs7P+y2xwp2iHpqAup5/Ch
bsdTFrvLI+8hOao1ga5U4KRN+g2Wf/dB1euaIG/kz5FO9V6Cekw9S4YB5j8hWMcK1bQxtmXo+/x9
zxoP9AXbdAgfKcvdM7mrQym6apfW9UcWZx2ThPEjLbRtMYXDRSXhG4wOzEHKIsjIu8Ylkibc8Jzv
0CAkONUjndcDo1OjT7JTUUyBm/CJFOBWNnohhktTwc2Ds7mvK856OlumIi13iWucZBJm7KzBwxWV
3ClZdZ90jBlrqfaC74u1eeIbLPq3rgLWk9XPMxwqX9O7R0vCLh4tqg/DVp6YSUHmW4jFdPkgjsqK
5oq1zDxQpoeVmwwoP61YEDqY4dUvo0U26SJ/cyuC74m9G0VY8/UeofgxKW2oAktParHe6QBciNdO
yRPoiOsw2vYmZnLoa7RrHVHxD42KukzSbYfHnaPPGHlpQdY2Ui0sfWAQY5zQNOWMzs62jfbaL+yg
ora7GqoOYnBxAaVP9MG1yGpMH0R/x6WTcvCeKT3S6wMDQBKZqrsfwZNzIoVPNv83g8V8w1CxITt4
pGRkOpQt3o8kRm1uSlJvs2CWVw7kOS1X73dZycWOW2vT5BBJ+jZG+qqzyAdboW96hfs/q+ufJaZT
vI6dp7oemUzUqLjNjDSdrjakIRbpyZwE4AdpHWd6I4iAj796OtJCQLzBRbuzl+o3NcSrGOd/1NJg
K0rMs7DFCe3NYzDEMBJ6zTpZesOWB+C5L1+4iMXVnGkp7WROnDpezGfr0VGS/tYncFf0iIGlqqUe
dKeSLpzQgvsx2ocSQpRiFzBXUbeghRmCW2WwL8Ckx0DYOUMzDuR72RXOifwxLOFWcY8DyJVDA5X5
OAreBpd/cYhccPSVWrWcQVz9bPXhEkyZblzSsHbocRnEtQpR2NP40jZmeMUPRVeNnqqPthaWPk2X
5X5B7cHhgne+Izn+pDGH9IQmhicmsL03KkJ5MoiLDAobOCcqpufORFqXSpe8NCZlu4ps1JfebWZi
mXZxx7ID69Cu2ABTE0yKtZsOWsiByuQO21plKF9HjjFETDP5CkqHK1wk9WsECnA7qX352jWISDWl
Sa+aQ2KcEpfsVZV1vmV8mb5iv8+3NILEr39JUE3LotdwRl/q2KTepxITQZ66zp2FiYF8W9t37FXV
lsyrfCSs7RM015lwY49yJI7Ev5+m8aJf4W+r/pS89zltQvWIth66CtJiozzGqRCHxGrHaxiZw7Xr
khGsdG2c+xgdc/31rhkpaXKLAZ3KFpdW606k8vZabzmvXebcuxFfZLl8Q0dMPOijzESIK/mFE32k
S0eILpbIx1Fre9YE+NEq02lXjVCT2x7svjPwRShTRWsWEXn0ynmXSEl4ebBMv6nQRqWqzRedfQmD
kczws674UublDAOkekytFFhIfR1HowryJrMfF16xklrnMkqPbtrkT4VgOUYBLpi9uqxnQ4kvitcf
ZsQNslEPeRChCJo1TgmTzPlqcuwgp0gG4Iovk9jCF2APF2EOqCdj6Bwx7RA1kf1TF6WnTlZL0LQj
ao3IHoFO7Xs5psdp9XyFC4v8MKAn08B2Ditn3HbLMWxsi/BFws6O7RQPge6zVKtlj8jW+sUsf5ww
ZeBGjHVdtSPax8H69JLyBlAstRRoo+u5FpVkC6lVsLiziJCsPzeSR4MVN6h+VrBEGLEwgtUYBHSm
PLFBLINWH8AJZLfdfFC5qhwoScKyLimbTQ5NoEiMuT9pgBo2JSPgB7tKzyhfJ0CiAO5Cp9rVTkJg
MJfTnstvLRl7UIapwcRK3nFIGJ7bQBjKGY6jCRtsK/JY7HvL4kw/lR6BCs0nBcHJIUVYNNN7a2nN
YzRPYIYYirFsUy1SNWQsDLyjyeuyDMtTxBiBNB3eltJQw0sbj/HWINPd01lwxBIHEI7qsTDOWUoi
uc36BhblxEyAN7lADqRYzl40nUndxVG17NrSKzWPvXnOKWb3qT1xjuZAEXOfxAV0k5l8hLKey/QH
VEGMqobxpqT1f3Mu7zFGZq4sMnY1YvkkNGMNZxQEcwbq6lm19nkkGFpWzGoJv57VsGUokM7Ap93x
AaPFZLMcu/Czjjz7Q3+24nJLxuqtmtBHZtUla9KX4FcmczyBljQC3X4Awlt5bYxg09d6cVTiQWXV
788T9jKCSmAMU6dqzuzMrtESDrue6w1pPYMCElcvHOs03EYUdkzudOwmUzK7H+CrmCC5567fcTLJ
j8JWpD/OOPGq6ENRXWzvjIyDuW8e52ntYyPns+cZ+q7rHINiw1mHP3tpy6urk1Y22zzdlY2TB1QD
Nb4brhlNKzr2TsHDs5a31uAEPLAhgKk+MkMtKeFZpgktNlTP7GwAU9nD2ba7HcBvCdnPevg7OPJJ
bmRhKUHcLHs7B2WYCxwEgwjwpFo3xZIknXuR+z3vZweP+iJs7Lh5OVh+pnKOblQdZ7gSXZdCr8/t
wvFCMWYQFZbJWIe+AXY7jFzHAt/4kKavRhTmx2yBs6vq1sm1OvARotubafooqpkpSR5RBNyY/YG8
L2ehLsq1U1T12mkZ0AdhKDIIXX/t71/D+qNwcbGlCTkzrC5a4RUWYDJptTQY2LR/0HOmbMlY7cyw
KQ7GNKunZP0Pfz/SS2T+0l0Zw1MHSvfikOG5DV0g9O0CDYnr9JgsG1yizm14H7G7v0Rec0g87bF8
dz6Hf+6Z/lQzJmu8Uxj8AtPyzFeOC+at4UIw/fFG1C38MgjCjbe2CVy8hMpmHavACjR3sbvRPqJh
VwfpXt3nQelb//iFh+rZ4rdio9c4b1Sb4lUn53VdPuwUGNEWk514pDWH4mF5t8/Jbrko6k7Zv0oC
dCRB2eA/UM3kviARqt/2Qb+mxtZ4zr4te2dW3gLyIJi8JvPKn/olY9DWXOz6ARa0dYteaalum++h
vrAgrKgQniNImeVJa33YLIbu9SRdSU5ecEYXUCFLBnae6wRJzYkh36XQjwKsMPpT812BpNgX+cWx
XxTlH28dc97OuGfdFmsPM6bxpzlgLOmQIr9grE5XE5uW3NbHOmiyl+KZXbcJqwAUBnZF1o4bGZL+
UL6mr8onVgJGScQe/CrohW+8mt+5ftLVjQHuPf6vuxh395hyqe77Au/xPkJM3AwnAHIFDPhN+jl8
FcPGuMWe88ibm7fmvykY3+iihnvw0r9qO2opsNpeqFSogXI981TDQhRw4tR87CLD1bQ30K9zXBib
8k4rE24S5SUFZkOac/CHzgu76/LQjh7MmBI9B8GHceUG3v6YbkEXPo974i/VDrFHSX3UrRPYNL6b
+Viei1ftQbyU49a0br2+z3H4XswjALqhB3q3c5/Vm/2iz57OhaMcaFJhe/neH8kGLMyG061yLk7O
hcExB8mX9JBP6xUQceKY99Ebgt2wK/+Tl+ZDuU1UoO2MoDgsvnm6Y5z06WvjzbzBfsVQwzT5X8uW
94smkat61X4mxv0b0NXEHB6AxHefxCHeWIAL41DVvpYEoxngxOh4qF7dQ4z5ut3ah7nYqMYhvTvq
tuckOx1thszcql7/0uzKK+dwvAQzsORj/EqlmWt5fCMtEov02rO+SY/R83RXgvQqguRg32X5KJID
Nc9h5L1pN/0xPLA3zQBEvnXQNv6Tp2LLMtgyLGG2uougQeEE/YDg8i5PIY7Nt35HWfzTymnHx7bp
9vHaHbeJr9NXfpQX+7EOvqZ4256NoPZx5TYemee37JNAyLN9w+NSva+FxTCZfTPbURoa0yTxm/5C
sME80TYbTIhX1Xjs9tqJoc/4yVJmfKPzrYZ6HOAB0+8cW97V4IPBqbkvn91vkW3Jd96VLZIJ5KKX
7uSM2B322nf7qa6ct63rK5fmoPZbXKDudto6783BedYgRv0DyufJoH8ontdED1ZcusL22XM+7pUX
ZkVpx1fKOEh9AfTyr31Pv8DlNL4diNtib+RbDQr2mXPi8gtsscv3xVl9Nm7uLU4PjMHCw8IA+con
xGEdjLWzab8VmvQCthulj0xkHeNj9WC9jzv7MzzLUxSU+/q33cXhNv0mnD33G5dSddQT/vBNbW56
dRNWe3S6U28/5TcwecluUDb5nbn9u2psiXyanlhT3V67J22NGRlr3fgbqRcQM2nPI3Fj/+DjnOlO
ca4j1hpy6KxAL2QWGp41XDSwKmfoJljzaCIDqU4z14FPflO/xl+KTdZo2/7jxDr53UxJ5wYxNt9Q
DrfXHqlYwTtChdSpPyeSL5uLiZ6E9dG0eh82zkN9I2juVJCE0HZOyhhAccUAjb3O8ttjeKf60oTK
LJ8wRE7Lo/Ksozs+pXf83Aqj4E1eBARItcu8J3hn7tFMuy2r7r/o6lxqkIee6ndn5Xl6dM/Lg4KI
yo7h4p4jcQn/G+ENnuk4ZAKMIvrCExFuRfkuXuxH+yN65pHwYR+MH+Xc7rn/Ug71DAwK8mjbeC9f
5REzUIJTdKs+uD5hhm38Yf1GJ2ziEeLrRv/QGPSPGxQJWIpcwJAHN0mAkOse2wifAm1A3Mye6/rO
s6T351eNfOWYfgIgCp+0g/bQ9F/puXiDM8bUjuK5tUh9y6kNmwxcnJGX85CzlM3hvmE9VMfAPLSN
Fx2KeZf+uh0tGhvHEyOPTJM6oC1Cr+J6kfC4s+gQhmbzURzaeo+khKfC5jo/KBckWFzWs2dglkEA
2S+3uAxU/f9IO4/e1tF1S/+Vxp0TYA6DO1Gkoi1LtmxPCKfNnDN//X3o00DvLQsWunuyUaeqTkki
v/i+az1rksxdSO5Tb24gzT4o/UReVE/WThKX2QYTpGZM8mW31ZcW00S6E57DeWVzdJfv/S93F6Qz
81NsVjpr6j3AC7QL9cyIl+iEOQSpH4ldbehxxvzE/BG+Xd9O5WTabcYA1Hm6T16sZ87o0jYXwHAD
d5wJb9T5keM6n9o+hAh7HxLv6QzoWSbVuyWi00NgvCscloUZPL+j2xz0bj1solm5LKcuBqBlviNc
7z05y6f+OaZp9E7px1ubGygt6rx88Z6yfl5+MOWgd1Ub5V144OkuJIJxZjwwo73jQQz5FNiLfwo9
27IOQTuppZVMG420UoG3xJyeKGfRX+vmvFtp4RYcui0tB0Qaz5Vdodw1JzBS9U8HVls3AxAobkgM
NnbNnwoIH7UvmVrQMnkqEQxOm0fhZeBJN3NCrwlKAtFIv2me9A9QK5MNcbPc/Sf51rPVd9U61EAz
Ubb0U4BCH85KEaYWKQAPgWYLJDQ8Eg6Jf7GC6YNni4e3waDYz0lUcTO7vdPqre4tcWMA3v1Dvizh
UxrAtx09ee0Asl0Rjj3nDX+qPRWHFpn8O9R6rPw4Pe6BaSOpQVlroEwG0DhnYgL4W5p2DD6P7AkI
DPdxtpKSmSdOaVghf6g3UQVCe9Ina/mBf98gKQm3QTMnI6LZkEw+aitD0OUT+ki6t1CSBZR47uy+
fuCkEKSPurqrqllpnrhICvWOA1v2VTxUFhRN2+EY+hrEK+nAAoX8SfYfKQomD+Wdf5fgqVy3+dw9
1ucwX0JmZMbQrpkQlbMidWCRfQDt9dj0n7S7TsGnsuBWjDJAt90UGMSa4hzHOVRI/t59M1/lHYtE
9BUcmleD2p1NvMlrus1X3rreVC/qQxYtezrCaEqPkAGJqCOkZeoNJOrOsnlu2NZrFS9NFEXxJiWV
ILkj/wQLoAeg5M4djuln9jribHBvonkwOZp/ESGC3SP5g7crVr/wlvXPeBexYUU6MCS081gYp5wZ
CWS+K2CqrCmTnpKlX2/KI91O5ywAE9wNf9KtfkyfA3Pq2ObJ5fi1Tp7woE6Vatrhzdtl2izjZWEd
0ac5k5W3xGA75NK0QIEyjR45x1XJm0sSLqXRXUdd78z3xByKeYDtaw3pBIOO+UDHzcnOWnMQ7uMj
TpkOtCLTjFsHUtF3xJ7DFxtbjjFiA02VGqWzEc/oVo4lt441oAiNXvvetMmI4vER2K0dtB06+uCp
XzicUd8Z+AKUljXnVgw/5AFPk1c/nxVf9RYiMlOG7QlVHYL8J4DdZF3ZnFtm8QF4czHTFuk6WoD0
2ZnbDC+YySl4Ci7yjpOD+8qciTZNus6wwKhLIrKyoz6QxL4Y/bYhCvY5oBKiQ1HTSdpa2xsAqDfU
1alTqGA1kfIvAILQ8cyOtH/dV4kFixNVMMNYkmxCcxk9ORJ5uJ8vwmvWvYrpoSFO75mqswvPcMEJ
yl8iUUBIzfGMRPBOJYjooc4Ia+FYX8EV4+wjTqxPXga7asgxngvNCijULj51j6Y/aV6JOC7WAMKo
sn/22kQ7YWihOykROHNf0PJb5GfCdgFcP5AaxK3dLzceBz+ZDKOFSZ70IxM0RTm+ACl3cJeIbE3W
zzURt9v0rTEn7iY6ufuMK5TFWalGsPNFIeBBfac/w0WUA6s5xyZjbVEsQwBELL7275MHvrZ0L76C
qzpRzOBjcUdxR3jB6wMNlLO4uElnvFxhE71Su+OiEH2VzgYBydhlP7mfrMbkB6GoqvbmGcPue/Cn
sANaeqtsrn44WxOzpsOdjzPyJN1ZD3gZqetl23Ydl1OwiHPvMw7oYXEfskk1ZB4V62DOHsV4qckf
GPfr+pnSR5VPSX/m0jBz79QH4SVeiB9ivwBnCBpYuA9ZDxF+8sirN0I31I8CuD6W8Fk1TCEftSuv
mYFo/nA25dktNgFi3pW8FWbGOsbm5s1yuB/mCrj4i0X2SccM5WH/QUIvgD1f4wMx0ErMnG6hLa1D
cageEXOeTRgh+B8RfjJXUYQu+q0HSXke/GH1k6KZDsDnvafA506+mmzKEYFjE/psdvnqXB88ZRt9
as+Mzgf/zVkSD+/MOn9mbYy9hL/wk94CogtreIKInc4NBSn8RH0VtqKdY5SfW7BQZqz++obWycwj
mgChzzxYlWsPC/y9dBwXm1Ekxh3OWEn32XiJNekwLKnnufv+UXp+ziXa8jPKPjRt8ZyzMeavEVr2
abdQ9wwcXpJ3kDfeF/ZX8wEEqP8nODUfbALCUVokL8mpj5fkWuoHZ9mtjCNrFJPC+KTrtlW2/RpU
kPFCyhyQmYFAnWn3UrmzGjoImaMKp7Spt+JE7HyhHOe6jvY2+FK5YnAyUiH0Trwd9irxgVXenXTY
LXYBHphTuk/fkKNbRNFNEQYQauc8uEeP+TRxztEXY7h55gjdQ6Kaigf/juVIZsnBcjah3VWey7P2
Up5ZHr0HYign/n2+aM/cXdVdspUWxmYVHsS58Vww23IEpemCxZPFUnvhbP3YvLY23Zhz9ohAjdRW
dKTrhqP0on/mwg7vstxm6CTzWbkQafnR7Huy1oym9+KQE8XrTuFBsmS0J/O57zbWrNk7H213DsqF
EC81cZmSLsOuP61sY09aO1e/0eHDJa7FxjgRX8YJ1EHw2mR/CESQ7UFdxJwAavI8bHfJv5gutU2/
z+5YBdEcWuueL1ssiwdt3S15AuJWmZc0BB/xGHsTookpSZD5l1IXYqOkubUfj894Cd8TjmXevJuL
n0QPhOWcBfwssJCPwoVJZhu77K18xk4hc/GUDsKjr01drWqYSrW6NBBBt1YEPJ7WzPr7r0DTNjhQ
M2tWEnszMwqmNOJ9DE2vYxx2Sl+TFGi6bhK07TnU8HDjf//9EBFWHFY5Q8UKN6XUENBVsI/jeXJA
VWKYUoboWYiUcmFUGr9bLwWZaNiEv3RNuLwqtbM8wF3ic/ZCpYxCtK3vQzHIlxGhjzMva7A690yG
dvwjQHYzrels4PEeFGRw5VaVOo5LXfq//+jMYlermb4MdS9ad+QBq5XKgTIqonxtfVlfaWk1WwtI
OnD6NKUIiz5hHmcCN5XvP/SBrHTBXdJcoIiJwJhkx8Ln+OCZZ0SWhe1lHMzRPWJBpPCs4j1FyUGJ
ticaUQtOQnjvUrFoM9dENCBhfS72rSp/yiF48SQYudfmweH3rn0IbmiZ6lmac+ci36meWri7c7f/
UjJnB2Fe5gjr1pjHngNdLpkqIv5jXkStyjZ65ZjMt4HtsTsYJTEGA1YLKjM0zpzsSS3PvYp6dfxr
3+xgFPrlpxAEJwuUetGVD5UwhKyR6jTtordWzyih9uc+E5RlpUI/bfSF1Bv3Ye/amSDvFS6esP0f
Ekk9GuTOTQyZlACCQ4mSUQgpcg4OzZ15W5lPWT1oi9BFDeR0w2M7yHe8Dg4wZL1SJ8o+TQGcktHU
MyjPH6ZMuKbleDj6PPIgi22ZdOWqxmXFOhNFKyLfWLQ6uxV7b18ImE4wY/RLJ6+Xjej60xEKBjPD
2JmR1W2ahEMmqdALBToYbaBBXVqW/EHutEK2n+FMfMQZ0OAd/KPnodb+qC08XQF4Hyj/aKFFHBfG
JC8M7Psg97gNS+b0v/4P4ucauQYEUJZGvZsmq8///i9NNU3ES4amWyruTD70Auiid5GcNIJZ2K0K
HyK1wBQ07BcyMVRlTKxLnC8LNVhnClxJwqgff//4n3yX8dMtSRFNnQ6RegHtMTqtq7TUKOB+tX+c
Tp2JpUvpIKCKIYwCJcKBqHaJeKV//1wJ7NCPny3JimGZGs0tVR6/2F/kHLEE6ip3UkGnhZyPAqdY
oS99o73vdbzwg4iaPi522PB2uoWek3YyN9tUWalWu77xVcbfePkGJJmADZLuLL7RxRuQQk3skYcW
tiOCRQhyASyE8OXBwbaFOw/yH/3JEQjD8O3onjWPBFgMhOMt0sbtbwwH48p3kSW0qIqparJ1+V00
35FkIfXplYMGZnlggx+xAlGfvXl40RzBVG+8CeXaAJSxeBhYTERd1S/eREjHbsgygYj1hHKf0caP
hqKhk+SkVQ+wNsfHb0jVa5aReB4nyxInat5xtEcOgMskWivEECAxDogV5AIDZp+npPF/csIFtlsc
V0XxZKIByXqUqVXM682IPUFaSVk3IS0pn/tmdfj9pV57p7KiGFhkzZF6dTGue1cl6SB0S9uM2QjJ
Y4OSk7c3Js/3IL0cOYrM3NFE+FuGIf87iDuczn1lyYXdFNoJNs2hiY1Na1D8rpgxGSVYo00OQ9aA
Y7D4i9ZcdYG2w/8B57CNDrrHiIrK7L4lhcIkDBgftKl+WdXILMleo7zYDT0AjUzPl2Lp3Iu19yct
4mLx+8OSf9CzWIMUWddk0TIlEJ/jEPlrMlqaCjhcVrgOWBxNXSOFVgDisKbV0se806HwYxtY8KqD
9iSOZWVzkRTRkyvBdPVCCCN690Xo+5cZFgADYS4oLrSCoXXvnRhe7+9f9+raoag07kbmmKx///O/
vq5SWnpq+HxdRta0lqDaYLiaDiN2Soqbx5CW+ujpf+20TaBQu3QRwFGTmUSmWN36Ltdmj8LCLaoo
6hGGXgwBF2GJJJh9YYca3RMjD/vZSBvpPWpCuZwvXY35VDW02F3aGK0Xf/7+MK5OX8XSZFWE86Yz
EC/eHX6T/4zBDkHRrJBkisyNj0i0fzTBbE5kJZ2U48zDlxUCBBlfTiMfA5O60oiT6bDJYWPvvgiA
4k0j9p9WgfRVGSEFV3eXRRnsnohbNmGu5J2fGs95hxOxwUZJwTRo1iNlqRoxVL//MOn6kzV1g91Y
Vs0f6xIaVAaQWNhlutFqSuy6gisQ1dqiAzVD+ku4GiRrFVE4DyC//P7p1/ZFRthIPBMB7ikXe4La
OWqtxuwJ/cjpEShNtCP7vGmDpeQaj4GWUCBpqxu/+dqqpYoQk1T4PpDsLnByIXHhTR+1hT10vEsE
N6+6mb7+/stufcbFLwOfLOMTZcAi8tsNerFUzfjG4nt1TDIZJMViXtDkvhyTVgCrRa6YFLm0UFpa
AD2riNUxwLQ0OZCnTeFL9edaXu/wyxwwNdGMRz8cRdvIyTd+0ewaEX+oKUtk4kV0qQwqBl7vvfqZ
u6hGJimRcD0ssP4RDgmV0REY5RoPme+8j8Ax00Gl8fuDk8ap/O9qr4iiZirgOUULyf7FnqJqWa0I
wIJsF3H6pGIbn6iEksuIoCCSM82MMnrE3U3LAdyNK+R0TTKOvhkU+d+/inXtm0By5bCqyZJxuejk
uiGafabkdp78EVya7Z5M/dqoJPq4PWGXlbNRAFZ4yub3z/15OkE1aSKsM3TY+ub3E/pr4bVcqRqK
MMoJdfFmhsycLHnY0zRr8KOx6I75k79/4jjiL545v8/UDIzzmqJeno6t0vcHogpwh6kQegOU2Rxl
n7MiePp/+BxVFiVeMKu5Ov7yv34ZuQeYywojtU1qN4ND7hIkbjDVN86apnLt9/z1OReHLUGJdLI3
+RyQFJVgqTM039zy9YnQIQuQUpW+4kPkpysC7zrW7exFDVZGHpz4+dQamrpZCNaouVLiuYIeS1I8
cRFwEpoMpEYTvkmsg0oJitBN385VADe1S82I/Efs95lIloKMvAVSOIpe6D61ZSKqcNyjC2tZlh2u
+YGy0vLSXQzNIo29mLhwOnTEYKVTy1URwKfV3EuHD3zmwqrlQolnskUeSS8/qz8aU0ReEHpkOucJ
rp0ufGuNGddTWm0jC9mKzBfJQCkB9jHD3NRWs3SFDEk64WNcm6730sa6iHAVuo7WqQeo239EmHiz
0KGDbWgmNcxBMhaFpj0T/BkM91ya86VDhTW1aIA3OnabIEQ8YHbekz8MJ9e/+32kSFc2Jg6UhsZi
IKIM0y5PS1E0CArXtJQ8Y4AAstcemyg5KK18NAvrnWpEMxH78ICd52zFwX1peSqQphar/zb1tXWf
qEfM68+alM8lL3schOhV0snKlJWKjPdIXg69R2En1+H4u09FoxOv6Dn1FFPisiM4qCjxVxvhAVsb
XSrVe0obWqcCQFDFeo/a9qiRejVU9VGGDF02AL+DhIZIbO2L3Jur2Agrlf9DEPlTpatnXouXMzjE
srrFS3KQq+aIZc4tPoM+WSmK9Nm70tIRQHurFDqUQn6rE2mZdbQefR67Q5qv6vsRpaY5JGnEFXgW
puP3lNU2nJVGffR06fP7/9fo2zItD6hvZ2UDoUJGzldF1hoqua3RFqwL8a0MGtvpWNMk9VmRkxU+
i3XkJ7vBk+9dTb1zQ9gQXvEoDOkOtwvMHc979NrwpSBBdlt5MHkcV3ioknKn1sYnGeZU883inGJH
vA8bom4S+MZDnT5wB2VMjWD7GyPkykYhW9BSKT5pqDKNi8XEiaGWykWPOhoMWeoW/bqCXDrVLeqQ
caEtoGh/+gjYkWQUyFlEXntYdjRBHaW1b3yXcTu/WEAV2VDBTViwPKzLKwpVlqZpszi1wYEgTydm
WvBHoxphiOjlal1qyOsm/UrI2rfOqD6kVDyWBcoazzPVedpkdBNNwV21VXdjE5N+3joUbmiirsuS
CRXzcm0v3L4RvFon0RjLAPWuzEQqS+MFcbm7cbrixYkH6ISGHNmlAWfLE9pVTc7KjU1thCNfPiL4
tuxnpkkOICeWf9f+qg+J0Ohr8LLmI0SAeIn/Lxbm39wQTB2TLuj6TRIhTlRI/B1pGtXoOVcbC1lx
BA9d1D+0eBNhJ6As393D+xt2qSMgf8JYIqvhVLZQzjpFNRt04V5pIn6LX8kQ52BrqUStOLU+wbIR
3dg8r61U3I/IfxU1ahuyfHEOK8Mqi0I8VRBa630lW7TeizcYVJMmKk55m5yiukf6owzAYtK330fe
zxO0Ou6mkgES2rA07eKcGTYZ7iYpwI5i0m7CrzTr+v5EtW7h6/m2leOHQUA89PuHXhlTnNrBXRsG
ByNF1C9+cVamae02dWSnIZJPtIRZWL4Neg30I7jTHHTSCR657i0OjAMq6s/fP/77CPjvbFNFhZ8t
S6qk69rlwcz1oyxRo5zUO61S6S02jA5dRnpHpu+g3gWRfmgwB9De1uhJC6AtWqoTeaNOOtE8F7Vy
qsd/TND7XV/i5c86k4pJ+tb3D0q9A+O3DlIs+kZx6239XCb44lw6OLRrGl9/XNL+Ov/kGnVrvY75
4pjuPQU38GB+BpjwQVDeuB1cGxgKRT+dx8RJSLv4KA+psGNWVmiHIVwDA4eHayxjrd4Z6LyxjHGj
rKzz7y/m54GZnwcxXQFyPi42l8cuNQOsKZiEpLDehVb2lvbSCSTDTMykx+9HHjrxXJWNG+Px5/FV
FbmSK+J4WOeDLyaBVlLEqBwjtIW6XvdRQ5BdeOfr4vb3nydde6aaSLlLIb+Fx3qxhHHs6nyf/7bt
JtpBb7jDE8g9FtzYKtOXXFC2oSovAlFbmLAF1JJVtlBwWtX9ykcUCKSKWAuF0CrBuTWyrixCPANJ
5PxuyqLOjfDfodUJckeYH7bfAh/Q4HtHRetYA5xt5VebunmRCCSc6AGMKOnWUNPGnfZyPo5Ln6EB
CWOnufhsNhACaLwqtC0NuISK0Y8KCKwF0UhZ19N2VcF0m2DQBNcAiSQhg5lfgKo4Jl9xjHhrG2cg
JMrffQNvTQkjoMmkViS8x10cQqxhJyBinmlPwUySixnOOEQhWZ0snDJ5iFRM5N1IkPmGjlVj/qaL
mwSfWDQ62k7fLAMhN+daC7zo+18HiGfBTgL6hImcUis4uLZ9rUpt/Z3KMqTiaIonZ9pU8insY5Ac
/jt1PZRvHXA/IW1sQFzWVJbyNwDPi2y8BtwYcOMk/fFgTWsszUimpV4OuCGA4eqpLHR9K7w6AXo5
T5vr/TouUKPlAFEcrV6nCSQSTFOfuHPmSlbe//4lrk4ui7llSZYM//9iIYnVnMODm0Y2nk4kVfxs
MZROplHduLRdqTcygi2dey+Luk6t798RjNtNSbI8iexWoemENtGsQXawTpd5s+YIdYJ5gB4cXEal
aKS1ydvCabatOdz6Ij9PKmOFXqJNZFL85On/+0WGQMRGDJrVlkq4FzV/zLpiWbpvYdw/a6OV8zvf
Jtf2oxE+Nt//7x84T0FlQ1dNUbysyDEN9Cb0WM360Pkcn3eBviwunBuLtfzzkkwRjJWRPgPle/ly
1nZlmEhDyoqhh7QYLDj/kyiLUGcZh7AnukRnzQqUyvYb3Zq0FaMc8jyRp/1CJsqIszRKc4icg8WR
d2zf+ap1jmHmyA5hAx3ywFJC4HR7Gb622hBDoUq0Ha6UZUy9MEH4NSHKznotkOstZNkbj3JK5Py2
F2+u+lefk6zAugN7Yf7o3EQ8JEOn+mX33Z0g1SCRw+ytpmwKEtJEWRP573X0rgJ+aQVwVS0nUj1f
+wkCmN8HhjHOgMvlgBdFk1eVFMJJLvY5q5YBPLl5aGMyxqUD6N8E/ACBkvCq0Ef7hUkqrcp7j9ME
R4KDZZZL0XwxTPUUo61JvzoX64ofN3bJcSlggwQ1TUbjwB+NRWJR22k7zXJ2fSWfzI5iRsZgEJXs
Ta3CJ0upjnGWvlmduM0A1ZMFhpepeClMbZ67JE9ho3yjVE0J0joNUv6gQGsi/GoED3/5Kc12z4yV
eSrrWzzGD40CAiYzio1XK+AtCPwhONIxDICn+jnxueYy7EUUp50I1lLeegyHCRmmsHZev//a0GNC
annKWU5FxUvfA/HWrqpeffcGFVbWP7x9l0f7winHkkLMzpYX6wTYkhk265Ym52ycEEXbog/yeluT
SAHvSArjSQeWdAqK5C1wi4/aK1eDqJ4En1Nm1bJg50V+hMVxP6hFy7HUmoaF9xG8SxbIkdpDlKD3
9zi87BQWWThypoxIRxkt6J8Ng8vMtHLaKOgex7VYMfhHIgR88FIZbp0GJ0HqPlQl/SxDuLENXDtg
SKLKNRKDtzVe4/5dFSOj7gIfgIgtVNJE6pIHt3PWpP5Jbv6YFv2bmKHVcaKDlfY37jjylS1IYjEc
D800a5XL874sMatV7Nv24Eif4Nqegf0/GZI3z63kGGSvtaTYit1/6aOxTEO44z2LqbFNHeXNbKpj
kgPUMzO6ftlYqVqWHQIK2UkW1HuwVFnV0Sui1e9z9drqSk1L0jnvcx77ce1uoK12hZumdhugaDOS
VV5T34nbYxEmqyEL12JrLBQPhxYqzT7hy6EjmbRifYwq1BGGh3XGuyPU8yPo1OfYFD8HWHCB+SjF
/VtYijfuVFdfryTRlqQXw53ucvdVBSvwC7NMbex0+1xvC0RDT26VbUTRP7gctpKom/eBu+xN7Wau
0JWDNZ89Vp5lSbNYq/8dWyx5bVWqOWOL8JQpefAMMHXLrFlq6UwTgiPO+rU3iJ9ZJH5Sp15AbFsm
rbPX5PqINX8SViYyZuDTipjsfn+T1y67fDmuMwpnMG5uF6tuTP4awHne5FClz+DGFv2gPQcay6Xr
GRPup1sxobbkatped6212rlPN77BlXsVb0a0FFPngmVeHgMzQ/WrOKG6lPfNcXw/rW7ZbgnEvHpW
reZIuPVTGuvbLjT3RPda6DzSQHkmqfCzMtwDQZTPCZB9gchaPMU3ZueV7VhSUNVYisqe9KM738C3
JAMyT1BC19yr0y9Ny09RyQDy3fxg1smtZvC1waIQsyVrkixz3bsYLIwMJ5XLIbGpDiwKAuIKeCYT
yKuzTPeOgdfzN7sb03l8xxc7L/16UVMUOtCqbI0r1F8X92xou0J0KF7hWD4P6Bg7vOFGtUN/dKvw
bVx7239/1sV4s4QgDFR1LJRZ8LFK38FgKkHq4oYj+W95lwJgM5E1qsrSE/P9kKUGJhxzY/YWk1af
YVk/jUTfWDUWLv28IutXYqqeAdXHdPJJJwG3FA3LbIzNbQ1xVQrZCUusB0JfqSjWQpHYGJusLk7f
5GMkmjHtR9h82ZeaSDbxy3agNWBXgmFVetIqT4x5kjZ3vf/pysbcKhOUdMbaxINNyUUmPbBK+6WY
W5usaPZWDPRF6JfFUJL/nJ9CAD61gNUUA2jU7OKmXyk1LrW8/hME1akp+ZZusu8SCCaxMxy1iE6J
bBFplGLSnvoGCJuIbN/s3Vx5Y/BsqlowXxzxmSibl7DUCTGsJ0Kv9FNA2lY3a0RCchSINIscP9o3
4dLipyxUVJK48dS1jibICNx8EXcopcX4LUOaRWWxJAer2gxuH8FCTdhH9Jwkn5QRCF5gqSrEe5qW
66+ZwThBabUsA7dFuFm1sOkARbV9QEBEHT7UMYdExVIBg0RixH9ipO4jS4SVoO29zvCWkIWQjFPB
nhDC8EzOZkeMg7JMiAUyhewARg+PDqN+MJMDqPOZknEeM8RuVSZshRrUuBC/cEN2kBV+WdiDDL88
mY45JmN+NX56cIvkIJQVWgoHzZOKpT39KE3pLEf4FpMwfQq6FSzDiaGDu6VxcDaAIzkZJm8gxZZn
exr/rdDZiYRa1YADFE9bVMJqHBKdnh+s3tiYeo+JlC85rgNA0pfoW5dKCPfQ8batXz+nhtvNkrpf
/r5cXp0/kmFILA4KspWLC6uel3nV6yxIcunMCp0VmVzMPiPxApWQ2uvzerA2/MQb6+C1Qwr1D26v
iCnQKl18rOb1MFRcQpcr2j+SaO2TMKaen9xYia5uRxonTIWOLW1E6+JzVMRBwOutxG57y67bGk8U
JPgYty7VlBQ53STzvYNVyDufWJxcun1SuLbis6kaOs+YKuzlxdHK4jzOWo2OAh6OKEdxWqN/bwV9
y9/eIxTg0mdOHHd4YPGfe0Rrz0AibsUCQLJJ8ZFc2m1VFfehTKSWqW+cWKaDpQFLdgiiaSFnTmIp
YQqWju1GyWfqVg+1567him+svgGmQNpUo5GUXidU812CQlwMxHFbz/pUPyk1GLiQ5bLuxx5hJEzl
Alqp149OJ7F/U5LBJq4Z0bcxlQhMjj0RIf+nXIYIcxoM+OR6EVLuP+TZoTBTNOwqpgGxGt7Gt5lC
BsP/1YUzM9CfuEqFMRnNWQ8+KzgU8JYg93ISeXUIhf1Px85j3VDg6M0k16dQ0wQ7k0MqWQUBOAWq
UGVsVDM5aEgrL8A4SiCEI+KNifwghQCBehVlXxipAJOKsLm7Biw/wojWVYk0qNRT1pFg2qP5N7LK
Be9g4dCW4FDQezQafV2KmCijwp3UHR7bJngawgz6RjyKxPF8+g4fMGIFf5+D1/ZLXeGKbqF3Y6iO
c/Sv/dIXSy1OwiaBfkiPSX6M9WjTt+IylIir+f/6qMsrWpPBG05BPtqeAUkxgS+cUGMHkzhtK+HG
z7p6Sta5V6FLQY7Gde7f3yXmcpbmasHvCu3SI03PTeZely7Gc3sg9S8SiekDTnZwwzd+5rVTD1Ua
SlIctbiHXZx69AJZQRKxvHS0fSGgxzGWl6raG561kTLeL//79wd7/RM1KvljsOmPagNwatQtcAzt
IigwgBUnqDJvktOf06j4qthDoDrNf//I76Xj8pw16mOpdaJWNi7FP0OZQfUnQcEOusibqoQcNmgc
MVtaBI2KxWSo9GMJm4ksuDY6muaJIGwEMT1nhKIdW30pHvPqILBRlZhd8ZnGFSdSf1haPdIGTUih
TpA8YsTaJkT0RqHLwRQ3rPTM0KcDEc2uk1VTw2S+tbjSyBqgtr1p4OjOmCsb34cvRfO2JJX4WEQY
4yqYcLGl2GksP3ZWfp8IST9xqMQiaJ55lQdN2BLCmUx+ArXZFtfx6D7PS6BJCAAJCUun3D6TKRz/
l8CEOqEBx/v9qV4dtYxZhVYQrWk0qP+O2rZzyErzrNhu8+wr6gk4ppLiDCvwdXtZnVf1LMDvONwq
ZF4bQPCAKGRS0FV/3AzKRui9TNZjG0L1VzDw+qyhfOuj6i0eNRhdkR3g/px+/7HXdn86TyjexfGP
79P1XyuPaBUhgmTIhyFbSAquZmqh0xq3/iLV1oEp3UVpfhrPJ79/7rUV76/Pvbw/B4MaNakmxhib
u6VJVD2coXLfytK5SJv/ZDv/Ewr8v5I6vk/9pCr/+7+sKxVqUoh1RGJcS1kVLkrlVWsS6EEok60k
wUPXNe3MR7buUo2Vi6gixiX7oxHmRvdpWPaih5fdhJlB3VDiRTtOaUy00lbczyiFfqTr3V3gKgdY
lV3sADhVIkR+gvTp6nixShVYnqO9BGgk57KMLK8jdq+EMegFgHO04bGqQZoM4ZG1EXYv5KmFl6w4
02KLxm1S4tYmue38bS7RzUAk9gnbnbUPU9xIucB9QwJ/PeHmRcE45awvJCdiNkosIdSdHWnpNhoZ
d1VJmh7BkEip5onWvjSD2hICx7VHqrQlcq+9o7uQnFvgl2SasAVXMCbCqSvDEA6V7qBG3no8N+eF
cjY5EXclY4NIhbnrdWfVHYjBqk5BWu+Je8jmRihsulCbt+BnfcH7IwxFP9e8ak3GbLXXCo+0KMyv
JPTe2GKuTRprDKCm8cBsvRR1RlFWorvMqKtn3K5S5dyAo6hE9axl2oaG77kiouzGSi9fG7wWmgzc
EAat4svxxP3SJbeQBUKPjL0M8B7ZrSPPpHKaQ8L1x3QoaWzBlb5l605ApGHs7Ds/CGw3iI9FTVsz
k2n7xqR2yMGfxMme0dsTbtUMI1oi3MDihZdQA1QHmzWPGizAkgYN4vc5eMUpoOKxQOchs9xQq7yY
F67QR2gqI5hHTrxAP4XDXaTi3RXSXo35VeRvEc6OqU/o4a+HgkfYnmUhzO5TKuQuRkTBqpZNzSpc
JUdS9dBvYXVaklqAExd+O5Ee0VOjLBxdAR6fQbysBAIoInGMhhbJffUbz/79R33Xly72RE77mjQe
pkzKP+OI+WtFs/TejCtZieyOiPucojooNfNUpXozLeRuIVlONktj0OGxLJ08+Arc4RPsvS7ZIFUS
Lv2QawDUStMzb6xD14QYiLZpHY2nBONHYdbttCFzGhbbzPS2tR+9CVF+8FKM0ZqKEbki46SA411q
3Qn4453XVTuN1tekcbh5VqXx1C5iL/mqQl4UlHpkbvFXT1qB0fKfqBNzQ2gNah9V+HPjmYpXVlC0
EUgFELjR2LnsaoqB4+qUjWL02QVBSiF+v7pn2XDENcnPaER4ut2Q+qvWW1st6IE0CIedJcJuaL1P
sc/lOxpodLcjiEGKM+Zz1v/D2HktV25kC/ZXJvSOvkh4RNzuh+M9bTm+IFhFVsK7TNivvwtUz4xU
o2hNSMEo+sNzgMyd26zV0PUmplc5c7tM+Xf8kOV2KPUddFS4J5gVw5ocR+lxt7hJb2xSuKp4O7nZ
JqjjbpA8slgBqCwr/5BnoYNtt+QsFdinysKQY8fkhZfKF9yU+ARADUhfToKi7xeuafTOnOLjF9XY
Mb2GobE1m5rOU8N+DNzkS0kb0sruHLEaamKlwAguWfjDH1iCvbR7k665iVyimbI/0Mi2abwXiKXv
MpKnUcJ+kqm7kXb1sOwnvf8JDebLEhTq3P6i2vZZdN2bRa2v5/0+sQTVf36wbernmJh/GPpjWGsK
5PEZan2/kcnw8xqZ9i1kN5BOmu3JFjKS3jYoU0L/AR0yx0eIgCyxPcyvWh/mfOGOTuZLWU0//uZa
+KtLgYY026RphUPtr1W1iWJCrrRdHMa0ysFC2ivwvo+FVOOe8xzPTxI+9I6BxHNZv5izyQrxN50l
fxG0MCAY0GfuLjv6rwledNdNUywBWljx8g15/dnzQQz3YcNzQzvpIZya7cwc6SqBtfx3d/FfrP6k
SqjpkMYlQvw1+15SY++GIikPWYdEsi7Tg1PBMPMB3W/shvGqimGkS+A+udwDuyKKgYeqQ1RXeJ9j
HeytMr1FXWMd7WlRAPYhEEK8XKZ77LsxukLL3CBMek4CxKHEFnuiGmLCtv19F/uvP4VF6l//zfs/
qhrxqoz1L+/+67kq+P+/l+/5P1/z5+/41xVzW6Wqn/o/ftX+vbq9Fu/q1y/600/mt//70W1e9euf
3tmW9NVMD917Oz2+qy7XH49CvlfLV/7/fvJ/vX/8lOepfv/nb69vvATQiBl7/qF/+/enluFWxmeW
Acb/+uNv+Penlz/hn7/xF8eJfC3/4pveX5X+529GYP2DJZDrn6Bj6R9amjeH949PheY/aBMQDKfR
w0uDo8e1W1atjv/5mxP8g4oIV4xHwELj17Jzqar7+JT4hxcurVLBkgNgnXV/+98P7/73ve33V44n
5N/v/zHeFcsv+WP+3aL2wtXJwZsr1KEGslzCf9gDm9EYdZMrcTYi8aTbprpivHRPFbzkagi/j2Js
T2YHws3PtUmJOZnv2maKzxiUbh/vdditTkUePgAmdTi5Fl8pCg7nj/fcMRcrQ8TFTtTyB0b599JS
D5Vh0Kpdwg2cBTy1rIySkzWQPZzi4iwzDwF1g1TXKLhpJrcQB7spmyUY/0Y3qHf2vf5RtUresb/Y
n6IUkp8xmupEi81IlFrc8VzfK22Mj0xPJzvPiyq1Cs2WlrGuiM46HQ9ubKk7x9LeLTL3hSXlg3A7
jOITw8uJqyD8zEP86unmUHAEoJjYI+YZRfnUZPR6TVFgbZOxdI46jqJV6NvOA5ULnL+Rd99HlvFU
pO6rTfPcw9g7LRhNgwfd/PAqOTz5BfzpOQU2nOIfqBprepGmyTA6kF0Sc24PgA2Cm2ONZ22R68hz
5VEdNGlqB90kmyC8BN0IVSEmCRr1SAd5+ZjmoVP5BoR1YaAsA64ijS+4Du5qx123pZ6OQhv9DZsh
m4Us3+lCAYA9qPAJv8i6s6xq3/eZv1JZat5VqFbYM+JinfQZVJxE9ReP9IBnxtHeciBm1p6AXATj
P/OX4phGa62S4DIooEKx7a47tw92OGOiW8qAvyFx02M1nQVwszDFrGkZtlrz1x3NQHr33szLErsS
QbaZXQu/f5wj0390B72fPEvfnEaO0FIxYRiDS+8FHgOcduk1RpOcY9nbah0252gCMJU3nyV5ibPo
53kdm/Xj0IRMd/icKKY+Czh4wJ+zRt869sEyXAt8JkhB1DqTKRh0AGo09Ij+0C4ykmXfdaL+22lt
+9cbzllGLZcDCCwAkl2/3HCBApMctXN7Hjzf2PZR5W0Kuq1sTe6JutEVdyP4KTt5QukrjiX2CwC8
TKk68McEs+Z/kxiiNXb5jX8Igy12RZMY2GGMPfAYjP0l9WYkuV0bAHfPoYyHY54VKRK3GuRTPTx2
WeEczZ72JM4uGTRe7wX5m0FpBGo7GM0mtJfRhMZbRw1a5xy1DUrbeZ0UkXwZnOECjHxVOMXwzed1
Wyk7lc/hj5p2xg2F8encdylpH5fxZkdk3p6B8WibKpdDZm+se/ohaIiOr17ubZoqnHa64xulVxPq
hNTkpKWGIzNq0E98sLLa7eY7f0qvfUfgPE3+sen7YFPWdyJ3vHPc28nWFFihU+qYN8c8ajsqvhv9
7G5MBkT2nhFfW2dOn2W3NF/H/hk0REB/fK+3WSYY3hf4pwwhAaWZdMXX0Li6OtZXugaf8NO8YDCc
HoPW3rqt+TmzUudS2erk4du4n9toH0cgKN0U1H8Y9hud1tYzLoMKY5+TjuZRyOFxxDd2iDn8rmSa
O2BIALsT8h364WcR2XrfpN0n0Xrc3MlyhrQZ+Gc+5zaV6AQ6n/KilOkFWWW4tYtvRaHlNhlKd+vk
od5oVCA0LqlVVc7wRLrui++NSJMWq00KvwgdQ340yI6vPhLepNg2CHuhBc7F2VGMDQSyag8txPuH
0u+2iuEWHlJ1IP/fboNs2qbpApJrhvHCfIq1jXwADHXXdIfUFytL9G9+OGD7TismEOJ5LYR0tpQc
4D8a/gV/QHWmueMQ+AoiVYZSsXfR7bhcIJ1u6bUCRmh4qGpAH3t7NJwQl/Rs4LnOBma3+KHpco+0
rnEgI8a3k1DtYziK/ZTuNHEmE2tTWJ0bJyzIUVjReqIJMQ/rcKspOEIndpyzNU/P/E13sx89OQRc
29SBJq6Ed8vnhrbVbhS33EkWNNlChQvwecfw19LQSXZW1CZ7YX3umwmwK3cHY6ORv/OZm/ZajZS0
CvU5Ns1DhQzu4kb+Q+ylMAYGG2xaTu24icIAdGVy1wogSDr41LhcA79Lr+zoFZJBspdUDdtaxHsx
JKRfoiejM7DTx35z5SBE/QS2vFuuY09XAJsxZSGTgdcGOHvddUG/hygGpUw9Ky3GxwDWkA85fE0a
c7pOOM9K+OhHw6H9aaxdDE7CucPCVYvZPirb+mGQiuL0xt+ZJdEzXSefK5earmGXe7rRk+0il7pA
XqvFiO24Ge9pCFZrnJS3Om2NTcQA/zYqk88c4Ox179XcDjElKhz349bHm8HEYE9yo613mKfDbUzn
AzKzBCOdRSwQ1CWjK2AZqIAAnWWXasbWfcIP2R4aQxl4ph6ISdS2pN9qQ38cZDbKNVuabz7Jfvru
UHnH6yTv0zYEzNaYyT4hyhwTSs6Nk7+EBujNj5WnmduX2CQv18eGxXRg+xlb7SfVucZKoJ3ZjyW9
98PyPFStezZTA21jRW49n2msiZ797msb0mbtinttGjDXxOivZCex8Nj0Moee3gLAocZoJpcqZpQi
zg13P9TOjzrJnZv9o4B9Q8wA97cZdo4rfg5UrFkYo0WL+paoxNuGy81YRtF97DELXeIJt/sBehyl
k481rsaRs2odggzl25d67PV50skhH2FDFcJtcAi0L6Qy04NRoABTqNwwADBpBUkvgLI2N2hi097a
IydiOHdy4RIvd67lTIveY97WA/Ymps92bvHoRqhBOpP05zy6Nz2U0DKWO7KwkzVTzxjV/fZUKwKq
VgFr6VuSgTPuub6FUOnM7QX997Siutxs2Tg87Jv6vcDZeCu6bif8zjhEVn2LWhHch6YM7wOIBeta
DmoFbp5Dut1dpm7T8NiQHRT2yeOcnUwc35mjzh7p4js79aTOuSSErZL4qMN6WvtLpacxemtN2PyM
BAGAXQ1rB/flpQHt3CQWMggDoJ0srWs0pc5KzdguMVHFsPzSYxHMJvXuwd1Nnf9zGLj/6NWfN/TM
m7B77HeP1fiQobrdQnWCMhEy6wylYN4QlYBMjNzylMtgUSfIN7o1ygeyYWRKquobGsb01NrdQ+Vn
+lyymNza3LXOSTdDLahpBub0cMxpmD9qE72f0iFzKLreGYN3q8pbZibg2SDn2UV+Uujgt8zBVmdN
D86OWc1XY+4m+jJsGoxnX977MrySZiMgQwF/6aGnT9lKsxndARia8ApYwWYyG26TzoGLQaF3XRZT
ta0Ezgszbq6kAciqyOG101juGs1N2OtlREw60xk8ysVjTdsF8AfIR2XD2uzxF6sIl2ERxGwQDkCW
xvb52wxuRsdAL+q32KmNtOHkHCHEos/jAbIMuMzlvQHND7jyOtmz1cC4Y4t9yq344M4zzDq3T/bU
9FZ9IQGVtFG2MXvWckH3UtpZ0YMECGhiSA+C6EvBVPx66ptip+mHZWZ2WM2pFW5nN3jN/TrfUqLq
tu3EsaRXIP5K6Xya2pc6CvW2WhbYZFlqO+wQW292ScJzKx1FN321izm+WAEmBAe79qAspD+pApbc
dGzxLdP/cfyodfBOkrM6Z5YhnlUvTl1I1JQT0hK3tG+CURhqMuJW2+KZh5Meyiyh29jU973nHu0s
5hUcvWIvaRZVtYBB5GjyWCNYwKFR86ZfXvZksJLbPIyfs6GrNyxFZjJsZeGGSFWMI2qrO8fOfuK+
qwF801DEteoYZvuA/PDWq4zNYBY/JJVmNwvoNMGiZXCTcRNueKA0Ly5P7pSmu9wvjUe2LsebxK1s
zXuTZffgzIqC+giuuI1z/+iGxTcfNMx5aUOe46Z8rKksMfDcMa9ZdA1xJ6lkNxwfE9PC5ZSyWNg5
1YLMIDEXILunR8n+pHxrG9Lqm4SVvi9Gkh49CaVdXDUlYmnedKX5VqU4hplo4QDGuOY51huZgV5N
u9Bl90dEZs39kYnnFvfkQlWL+UugzY/uHkYDrGnPBZv6cYBsE39+LOkrSFAeANdyjnWyAM/R6G0S
osGNWUZqNbW2s43iYjzEM4C+NLDkgZTsXd7G5a4eQNj6NblNqyZDX0we6bcif48iL1wbZAf50qwn
Jxg7x8SnC3609CpMuvrbx1VZSDndI/a8ZKZ7h6Wxvo8bFN1qxDVtueP3mBPSOsUDs6ta09oNIZF3
7Uz1rvabLxanO2oyqVoRXdenIKnEui8955VHxsPT9bChPutuOi8r9mk/gWXEkb2b7eHkL0u/pheR
sXYIsaWVHekK8DiG1hsmjyL2LRvneGnPG7+s9Z4s1nKlz4fQKL5HZqhAj606qqi3NjhOZtZsEc35
R9V7j7aRpNvAyM/SCH9gSDdP2KzenaT6zhHXQb8BMVdYnBv6ABBfTQfC2Kb5ZsjwRYaxnb0MONbz
yQ0oRpk+mxy3Mh/3aIha1HJRJ1alDUm3cTuqUaTR+l5c+s76LhgNN6QTru3JsrZdPZug1AaAlTjH
6OiKmk0fO8HKMImt3CBO6B73AHL3Vr5tYnB3DgxwZwiBkzOffnFfAlY2dEXi0SYRAWSNgY+olDuz
Co45pfPPbpUA+iyXOnvr23cjttulbP2AnSTA7N7N+2q0bmG7gAggXxtOu5pE0aAgIvxgr7BPP3wx
mre8l7ATQkbrS6bqbQu+ZWISXFOh+wYirn3KtPXEdO++65r8IqfBx+pHaoUDvkUnjITjlOJ18WUq
4Ko7P3lVkhPAQPRbS35UtkdnFojlO+AHllLV0Y2Lh65JP0dJ5a2tnm6k1FvugtCbSTKwAIRF8z3K
lH1xO3q/leOfRZZON+jgZRlc8yGn6zGmim+2hrrQ/HGtuiijY8V/BUfmP7gRlrNu1hwSLde80p7R
73BJoUl27nWVUSJUbbx1G25vu0icz0S5T2BNe99qj2Opb8QAGQlUOoISdTdBk9jFbjbdo3tbCZ9x
8TohzRSXqVhzbXL+z69u0dbnwQ2zTQFhz20c9wpBjST5Es2hboYGncprHvnmzvU4ORgtyQNN7I5m
DH26PykMrvDrByreZK55MyfbdpmLjGJhbtvUmredxjztVyZIMg61qTW8ZRZ30tDzKyxiq9GNjccB
BMOZ9Hy/JKKra1Ivia85zIkVSN4A80B524qjUU39ua2YwomCDA7o6MXnhIGB88e/GsFoR58AQ3a0
t6krpClxgIWHCC042ELcJYmZPpKfLO/cruCExkKwlinkE4uPbfyxe7WjNLvnXsnuRzNuN3bH4ZGa
486XVn3XZEN0iSxNwa8XI7Eolb0zoX52LoGKwckFwCvMOcIfjaB8sLRC8BCkP2YvdSB1l8UjCVBx
EFMntpYG/lwNYEkK8Ahl9I3utmIhHnBnlV64cbo0OHUux4jeb0YGYCzjeciAUOC1WWptgPKLhjYx
ElMoy6MtutHpThRzu5W0da37uSnOGbkHaY/Zo1HBis1/920yIlmG4hzEVnE3LEkvY7RvPR2rVMI8
CSpbJs9yLN1TqXksRmLGz6zS82Wq5Bv8kMR/Mhvff4qZSiKUL71jPLntuvW1tWcbTymrZOvEsvuz
WeWcVFrWxgkhHYCMl2qG6kELQU/OrK/2RlJY910QPfWc2HeMj6WHPO6M9TRWxjHLguPHH51iuawA
rq0neg3toBXXj2tFC0HjTfEwEAvf1/XigliSkDSCZGdUYNHGiay3CCP2ijg5PzRRfzfjdjLL4Z7T
Fw0xmTqJdKR9fAgm4mXcIiQDCYOVeY2bT7PfzpeWbMC1NbxHhn6HdUNFkYqFuRNN6FwaEOx0m8TV
JRlYlug20iT3LDbetkj3LaHXxqWN51whrV5P4RE3vbyill6RJcwuvpWO6yzIovXYjfVGBhpKtuRP
EgkAr7DCjKoC9VwSUBzakUEd1c43z6edJ86j4VrMXbR2rCa5Ib5X67y0h6ttYhUwVdBsynkonFWC
umEG6ll0JCMzxwHOyILObmuO+3gW72UR1mc1AAOLE45JeS+MfdThUEtD8AeIjUi7Tsxq5RoK3vLG
qSy9nxciSW/5534wbULKsTt8BCCB0Z5midlBqVEgF9X88lngxnTlWpUmxDGvYr2wyMSkQE3n4R2Q
0uPoN+cBj+maFfVV2grTA7nxrcUOtQt10K0zeVAkPVZObwdHwyX3Y6YA2foZy4Rju80hSm+dytTn
MG8+0bt27Rh2+lQWVwsP58qlD+VWlEJcXSPZobX0D2wZ8MEnVtAmU8H9rEE+TH3w0PkhlG5/zi6Y
mFcUSW06OOq7Nnar89ior3YN+j0Ih6uH6n4djdI5Igs9OW71HBXZ7uMgWamCc2NXfGVKZEbsweHW
YJoicHRJ9yh/vprIpFZe9Zqo+b2K0UaFCrQvc/Keh3zDTq6RNOmyDAh3CprN12nqzfu5Mrz1hKP0
MFenRKpwy4tMY/fYH2vDZN7O6IGhx8nVleXXOMF4kPvhq7sc8QpAxksoPZZQxaOkoKKQ4iGKNhG7
/Kk8K6bO0LxwVncai3xTxEVbICzhyEsyj1LNjoVGYW5atMKOlmcngSgNrQH/RdBYzJ/nnABzY9sR
KX9KKaWmwqOPrrLNZ+kujPC6VGRoEB1+vP6EbtMmMmYM1k79xeh1uQ+smaNQ3qc74bXEzfbnqSAI
m4r81pMFvYQ+cmwprcucU16YpmTxbSv7itVzJzq8QUZYOhwqSGS2mUvORKj6YjhoMdgr7+JpO2RW
tuJ5hM0Ck/Ye5/sGPma9B4aKdNybfg6W11wVK5PqGPkRZDoX2ZxE2DC4p2Isoe4W6YFcEgyugYWw
7ejMLe0AwA3kMqaFA3IEvYdJjURlndjP3sBxZmQYCx4UjXmyQwooA5yGVrznmACjoy3I1GVpe0gm
HhwI5s4M+5OKSp4FSRaTSCc5bWm0A9XS21+DzJxvreM9lkUGTg6OkAs/lJc2pKHpd4+mlgdHRW9Z
2m84D7NnmUULGQaOdug20DtL0lwrku3GOkt99l2P9FJAZvinX4rmYuTSeOoo7njo1H5PpnRR85Wy
x2M9Zv127qEdFDPagQK324Qt8lR89mKy4ZJnaWW3hFaOV73ZbXKaJgvdnc3pojQM/+Q2uthARjqE
TCguWVDzEEu49EVF93ATog8rAsL/xNnnI+O+vkfaxnPI75B/77ZFE6tNVzPeYHgv2aBsJO2sO4Pl
lw89Dcmydk9EXg69Y4izzb4YAFuRCkqFQ1NEw1BL9RrrfngJtftcsXLMJYWoNLraU18+mNjaugBY
k501IcdMUX8LrAFDQ1jiIMxFQtODJJiynnUNnFA6OjmPnWpI9MxoXYv4K2wqIyEL+pG5t7mufdjR
N1snj8rjoB3ONN9pjrlhZeErS6Lwcx8GtzabOTssRIK+HYxzVylaxJajaWezhvsp0VaQzqheFnrg
QP1Lyi9pwoiJb8LYD5yRjDd9WyuG6ZND79jRKewJ/Fi+yHExnFRKEaxsxgQ4xkg67+wuflKTw0QP
s6FbF+7B2V/euIl/zU0JM38JWmIL1HSljF24IHssLh0tgrkna6SLnRQq5XEHDe6aBMuJFaIHDr3s
6PKuEVrFBbxdcSk947NXMSmkWwzhIhzMW4XBsotZqrUWD5kAd6bsn4Gh7UPp9y+2bAOyGTjcUGQu
iGmIl7mS/pk06X00OOVpzOrmoiz4SlMt6ZrxXkxDNvuqwnjkNWP0oIYEE9X8vWp0+JSxclEvwTbp
LFCvbHbUmqxN/uxhTDB02q/ntFzSRyGjkNRNVzXDkUQvvf0lnvWPbOnOJyoSJyulv9pp0TOPGebx
cCxXkAKCFaPnin2coWCnnZpNOtIqMJvFqbGC4qgNxpD12FH/jSixZjVSWkKgQ+8roOH4dLczPVzX
tGvJz1jJiZ9sL9i2+VkFBP0AW7dp6PeHwfWDe50WL209QIYwLcS3bwo00caXvnk/p80lHJJ811hJ
gWPDrnAvkQWzZ/3Jc8toZ7c1yQ4x2GdhVZ/MgMs5BAjCChehrBjnr9io1dZ2vzJr77GlDjXlWgam
ANhYHMUJUOBs7wuKgSdT1euUvCbjpxuPRpnHmSrtZQ6de4nXnIqsOX4ZmuhnlM0cB8m6XYJ+3Jks
pV/L2nqUKbmbrKzjLfhPXCo6NBbpn7rvnZ4Qxb1wd4hrmhjdJop0Rk8nUe2cwG/POwDpJYLlEecw
eHITil0W1Dv4TRPswPiroSe593scUyLPEfgqexGh+C3JOFbJUBNhehjHd2PU1N/qLg/OYTQPm4/P
smdSFzXXpDHLi2dUwNIpPq7rmfOEAzse5epdV3BIS7tq37jTfdTF/VEasXXtcyQf3jTccx8me271
NWUxJtQDbNRR/NoYk15bIsJFH5A04UzU0p8d1lcoyuSpQ2L5royZkYhU+sWt3qZYptTaAPGlkYNz
Kmnis8QHzd5fjGeMqYgym+CB49siC0TVRxf61itmpAme3uUDbZKrLjW4G3348WNbXKZJZJRsMFsm
c0pA0rTqjuFy+2KKn1YIVWIpa2cpEX6Ydc+RTtqnYPjCcPG91yWUNllGNlMS/OhzRmXaZA5WdITp
J+atwjPJnHtQ8G9DV+pHaW9J4Icb10GSoGfsXL1If44sVJu2sV9Ly3z2JM21rhlmu83oyII5Mbob
JznJtR7tO0fRRZjH5j7B8Z663ZNj9ceUw8e27yLauLnMPc94i6RyNjH6YkrCHCUalzO5oa6asy3P
JZ4q4wDfwj+NitsnNsWZ8w1aDYi2XkXbXFAWau8PzOf1D36WaloAUh5JX7wJUyANIdyhlOKJediJ
kjkzUZgv2iA0p/geoJ+nqblASrtqDTo+y5pOQQ4ksKFejDqxuGUIXaCCpbUbrryhuZgF82o4acPr
x7+kNC6ZGsKj9sbO3Ng5Y430d3wdZPBpkGQJXDuiJNbEktI+bz7+9fHGmJV56i3jUDLhfZMlDP1R
x2+NbWf0MOdNfKujgd7dHuHGx8e65WODQkSqHfYJqq0pLGdPbIfKr5HjEIHfPt6Yli13Hf04v38s
micmXDUVEt8Z05spg/RG6D8fpSzuM3g/t//78Y9/CbPyiAkQWgb+zkwM0ildHaQn16suDrPN16Fq
3tnIWWIbf1piyGytjZJWRCgLO36+D00NrJdNQhgppA2cssvMUxg6L9a0oG4E5jrTpDPNyAAcMTe0
seam3YqQ4NdMUBEYAZNIphUNTxmpyUuf1Btm4R49jynSyUlSpAUYTzX5PnLx98Bl4rXBIqiC/JaU
ZMjsyHsZOHmtIJ5+ojv9Zzkkn+0BS0GXncgnIz4MJw7PDakcPdn71oaJaLTOWYyUVpgrWAWVPvlV
QXl6eCvLb57XvwqKf51sBfMPe0u06zT3v+TCpawWK4aFvQv0ImvL2Y6ozYPkEJfyUVFHzVy/Ayne
pOuZzNlKcIpDsdVVHn0aRshImRuvq8x8LUfmVWMwBN996kWcpJxTNYwMxTYmVZteomZJsxuwlGDt
9J65QlNrrKwUilBIkyh+0YPjVOOd0wqTpPS3WeTMaTPiO4uClorAf8i9nBJv3d5ceKEcWzsmO1uT
3JoTFZSjQ6xMEaqabslEx273EJESh6eELSjOu5txGPMx/mK7tU/fCvFBStBoaIc8nsYVHfMD6WH4
VjI6aE6lYtlttmwaa1LHLoRvfqaZL6dCdchosF6V1fe8R0+WunaFF6PUGwOzQ+pveRzuxhYZIPvp
fgy/AwjFN1LFSyBNEz7zVGI9hBlpmx1VK+Lhws83VoekkHoehxz7bUbcTpw3r6zefQprf5PMydso
6JJd7gvmB9dpEicQpvwfc9Lg7MTGvI+D4TGvs1tVRA/UjuEHaMtcmdnY7Lw2Olu2v1huOZw5AR66
pQOgadzngDIRLF9SPLEY1n7svofZW9bhAxyVXBJ6drkid5xs3Mo7FNJGRhiVe69mnH1iRHFrdvrE
Vz8NfaPWRtecrXRiWrdE2jzkzlNsJdZKeMrc1immOtD5pNPaLzAe9qMLyZi94931zQNh+w5HCWpW
nR1Z4UnGxzurLHkFStqHi7l5tFqXUWTsHkFEIck2/IfQH6goSL8m/6uZKJTIUsr4TYz2fdeSfXRw
ZNplrLcmMmbdJO+wNXghE7Q/gQp2/phuGBOUG80MMZtku7fc8k6R4LG90aNKj8VDZ+YLRclvPK9J
jYsblWTscVExaE44rynQd8aWqjV7TEUapVa4ueRAVG/w+kS0RGw7RklGK1NHujgxxNUlVTaXIkxN
0j7rLRB0w6EyKsafp/QeTwVn0swV67oJww0ZNDYcq4Jkbav2aUFbrhSW29TRW6aXqRtC8SoVpu+5
oDEpZzsckMtyKkfvO7JVSL+5yDbJUHxhHbVINtEAXzQecm8u54T2pm0a1GthZA9VkDpwtPJ5PRvh
1k8o60yd4bAQltTKSvJbjBnfKIcCcheoqQcPXv8Qmt91jilSNIT2Gd5gBs7LtVG/Tegz1kVN0n72
PubQP1Uh8zEFuZRWIGGm4P7UiaZctbuicn4UEhggRA86m14zVrSV7zagxmioyVXr7YbIfGkmUj5k
MFbNaH/uBrgT/nPRCb2bgZ9ZwXjwARFUBaXayCMR50zFuhRgM5Z40xlcfYQntbJmgngzGLJ9jzme
lhemI+OAp0c9TUOCGLqkk7Iq5MlNeFE902PGJztysPuSptl3EQ/VymUxLpmCCZMhBisUPk/jubGj
bxYr0UZTjtoFo/Nokq6PA5LLDmIPJ8m+VjPz0LK2ftSV/Nxx16W0Qa+gBxOoV/NLERbvfq/qfV2d
oz44yrr9Vnid3Mw2rAByfSD2SJ3GFskINJ1doV3Usv29UEXMMT5KrpAxvxcRStzcoW5ep9WFfOkb
3QEvsuqHo6eDn/0cAt5nw21yYze0gfk3AzS/zmhYoKx9m/+YFwaEwSjNL/2pVWEHaV5Hp4Uol0zB
l9pjjJCe0XwdDxIxvY2Fs2stDHxdtM1yxhsy45px0N90Ppl5J/MUzZLoLiXR0R+aff+qe/aXee2P
B7c0lgMzQ8ACNOvPD86J5tiPqSWcUhXYx3ZJf3lhgokRYjIpevL5eXgN7S5ZMlr5ug9ifzcn68Kj
MGsI4rJhZkpY0fWuOzpRrenxbx7gLx34Hw8QqhWsNToNLVg+f36AfVx5nQpldHI45tFu3hJNlPEu
mxNj3/DA17EaoFtFVBzNZRAgx9yLcOFv+uD/nx5jXkPfNAWvo7CZCfnlNRROpwxJ6+GJbhqKFDPQ
7cRjssZ9qTyCznx5MWuY21EFpPY/PwPLj/5zb2OAE4RXhikEBml+pbg2MvRruoO9k72UpBXlwjRJ
FlhhiCZu+YulxzSf8kF0/+dfbC2v/S+/WcC1Ely5MO/cX8cWRVClVZkXLiWopLmj7eukBwNWuRIH
DSppGgqWLTU+l3Pws/LndhM499NHtFd0ARnD5Gcx5tlmCnvyb+VoU4NHCZZiFnDd6rXwCOLpdfi7
9lT7F9gCVwzP1DLhiU6IS+bX9tSpIOXDvJ5zsruW/Ioxn4YlTVNRdNhk9v+wd2a9bSNdt/5FfEGy
ON5KogZKtuUxiW+IpJNwHopTkfz156Hy4pxu50MH3/1BA4LtdKLBZFXtvdd6ljVeBT5spBlHBHrW
AsAxMpfiggAX/gmxDHtUiZky60ucM3PXyAxvh24+5mb72PQNvEy9CYYW/Z4rCH4TNSLy5XupvOGg
uoyBA6OJTYng4tKYCVo5rMO0ojPUE5l5YDR9x8HbePn339TvV6eHNYqrRMdIy5Dxg7Wtriyp80k7
4UDfeNNxA290IQM5Dp87wUkwbWkAG272qXVyff/vz/279JbnxhzjU5PYJpLgf96fRWQq1O+dExq6
E1TL1O0RaQ5BQ0ytu7ZN//3Zfl+uCCKA6wPM2Ido/HEtdXphStSSTpia2g9VN69ovIER0t3PjfLn
1EQ//v35PrrY1otphdZirUNajGXhw0eby1LS+cAdnEeRG6QaIYxRezA6CwPxsDY71hFBWtP2h3je
NLj/I5P8gqhe48TW8ahsXesk4ubpJhotG7LdK0FVpfA8wovY5yxYSx/bD3EnQYPTyf3DO/h9AfVw
jLouHxgQJt7FP39BVTpGsyocK0wyotDpWVSHrGuvxuBh4HL96WgY2mf8WKz7vFwEVWuA+0SPbZUj
QtAkvpDEqQhnWGFBFVlq5w7MzJtJDMjLUr1Gtlz+d5CW9TP3caIb0KOhyf227vimSvWlsc2QVgMN
fptpB7EDxMwzPDGi2thVq9GBVnhc6n9wat+8fR/WPK5knF40oHGJftwPXZq3PHdphvA2yq2slnlj
eCh3xjY/G4JpftSO853RkxZpZT2zrlVT204EbqHx+xO+4qM5//ZJwDTw4EvZ/wPMetTTSiS+A/TD
kaxXq3poWTU/V66/5LA0r1Tl3HCcDzVXq/9wZ9/QyP/8LHxcOriNLZx1a8DWP6+cddbl6VWih42u
f6EnSPxzIqCceodSFE9Lygha2ETHldE6wtEzUo2JktNQ7r67qXmMCs341hruEdK//TCKkM79NjXa
ZtdiowSEmY37lMHlw2QZ1yXhiNFEVhj7gPryEayrbYODMUf90OP/3PTJynFCU3sfp3Eg6LNsMIzY
+1K27H6z4wdpXfg7YvOeRsCkA/i/M0OJdWmwZ7DwESvY0WpQzRpznGydxET61XFM91uDvcyo3jM9
fjIhlkFTYlCoDAAz/ZYkGmOXAiO6xJnpHNREpEzcaBdDjDMhv+KoZaiStDJ/ajUObhxqL92oFuZi
mG2tjooqG3S4x97oXSq3eO7j/DoAxqI6q4w/LI7/w4YN/YOSFbueSQFxW8z+5oSqUqrHWYvsMFaW
d15y+4DS4FuWdB4sCv3sxcgwcmLhhsygkOmIe6iy6gUfnn3Sl5bhMi3YWKIrNofiQFgVfQK0jAxL
mvY0SPvVXiptg0PB/MMLt3/fwFagLS5LIpdI97ldiX974XExIlvhDBjeZKI2GpNFm38OcWx/I4Pw
3dPmsChs9y5fFmIqkoKZdDVce98im7dhO0VCU3L+Ys1K9UsE3ofus0A92E5bhp2CBIuavmL2FjOt
CkamfAcrWgOEGmYNEHxLw/8sMoW83tBK6ywKJvng+uLQmJrr7WTVU/dfyitiBRZGfzKDwkzpITNb
PluleJw0ZiFF+xfG+Pq8m4qUSSFL5lHSwWthMe21d0+QwW2Xqdihw+L9cboXfMIPJRDrTYsb7Fj3
6LxsU3359w3gIzuZRQT7qI07jgWVm9j8cBvrskuW0WMLK7yjT7PnvnN7GSBnw1/kQ0yO+5Jg3lU1
mtcW0eLSNbZTgigCSnt8aPM/rO7GemL/x7LiCD791VuNggdg3ofXI9OOwWU7LyG/XnVyOyQVrhtM
td7ew0BC9v+Y90CH3Abd46Q3+2RBqV65DN7SpO6wkhvJH066v6/6vCQP6yB8cp/d8uNK5y04cGOa
h6GZpAKZqbOhR8/AkHlDnhi0Z0zkda6jz3f0++eTA0ej1EfzvHK4/sAp+AiSN731taA1NlY6KBv2
eir/271Q4s5pukifQzs28AXiTjh1wNFSxoAbNfBLi0wT6Stzz13vaMbOHXhtmmqIZSkqMmvKK3P9
iL8zWDtJtUsxmWbnZVre/3Bd/b47wR4n8Y3TGJ8d9Mn1F/23V1qIJJ1g46hQa02fOF/sSGWsX1DH
+tRpuXekAQvPBs3/QxT5R80/yJpb2ydYFn7nk1gwoSjXfk3itj21YzqQXOuVl2JWd8l+Quj71Mip
JLrDvO8JZHxmhSjPTCwxHKkmMAeW4Trvmt1s5W2w1P6XqOp/6Avyz3oW0V7T+xKdVVORWVwhCLcz
APw3YXUiQUCMno2y0OkOAqW+1YEKtCWJZe1cukFvSqgVmIXOdkJrG2Xa3ho89zB0xaoic6sjzQKB
PMjx90tdpbshW+YH7mlMuosK6Y1GyBs1D96gXZ0nwVj49tAQFLgf59o63AqQmoEe6lfRXxbckrhD
KudhmZEgjEE5uOarMXOcz/L4tTSbL0VHiUu8RaBZvXHCwfmz1dGDjGKBbl21d3FiQzUZBv/htohm
NA3Pujc+z3L4otcL3ggtUCitLqmhPXVmjxFnQkvhWvFd3Hxi4J/hOfD90Gnn462STqP250TGJNag
kU+DnWBbLbFxbxQpe1wZHTuLGIF/v6h+K3YhPFDp4zf2bbDKH4vdlPCsBjVXF6a5oFprt7czdKMC
ch8BJUoGCGr+39/9tsFtb7kWQwr3N7xtH+tmP04J6Vd53u+12rorhtE/Z1pVnLKRXPrFI4K5T+nS
oMoqMfP80ivYg+P9wexvfihwiFfjqGWuvAHPsPXf7qkK64chW9tiNK29SNerLtxEbME2DVtkvwfs
G9bJSaI7zRrm3erXWFyuRAKE/bcs1/ZJqxiVeeouTatvHERoHBNM1yB0nLSSs9OaXLYkj2RqyV2N
Mnu7wAu3CSyvp8n800rvGb+9HdZ44TiC92LCyLZXK+nflgirYFJJEFoWJpNMCXhIjHApbT0su4y+
9u17LItGePsqr4pt18xwNdxoCbMeJ/Tm9qVHMGZJdmhZ7GehvU1TvoS3h5RTPBL3iYNna+9uPwLj
RfOQ1sUmlv0SmhCJpOz7o0AIxxBEil2eY6B4IHejlQvDlMwRYWpnRHcnzfR/v9RRpmgxjWec4yLM
Eg/Cj9P9LP1ZC9N6mdjfuwG6bBfZRMxDDxTRiGypABVh2fkx0xrm2hlQ3QK5duQ1vO2J+Lx+/XLG
LMRAIqzWh9tXhOxRUOqVziPuZA6rQgeL2WOWabPnPiIshFDG+EgtCurFsQ6mpyOzmZJnObBpsYqh
mJMvZV8iNNbYBRJzObiEcpWxfXAldjZmCejFNSfdmG3ycnNm/rJfoRfEchcPW3vCDzTMjGWawpJX
Lf1q9G1I6BsYWYtML9gD015g09roXR0fyygvthNaEpPhxlNmjMZLBaO8Q8tCilbOqAD6ydaYrfYM
qSI9FKzS27n0vItbih2952jfwOi9Hc9m1VytLC42TZx7+8Lqk2OPUez2KpmB31XM3k9D2q6pIZX9
DBIm3fk5VwPlC5N5JEI7p9D6iybq4ZIhfqK4aJDcm9aybQnX/tpX4zWKJPinWPcPMdrh1vKjZzz/
21xyD+maFOxLXaPtCFdY1X7WHYCf4kFmCGbrHAWWoxzndLPrsG1pm1gxutJIA9kUfYW9fcYuj1vr
yDUYb6YqQbwqtOqQADLbQAuJN74dg3Ps/sI7e+yFMl6UlYtNDhwfDygt+bm2ywsql1XtZF/sHOVZ
jI/i0CNyPeDcWjFX1E++7NYoPucFwZgZZKhrDnWJHzIfauyWqcb8J36jR/SA1Yo2lGEdvQIMr1la
x5hiH436YgZ91IZzqraMPvJKGp+r0n6zqvKz18UISweA3jOu+JM5tHttdG1oYAZWvrg+OToW/ybB
1deO5ieEs5ydq8IKVGulMA8DxZNmQztdeZmb3sEe/6tDqefIDr32qYazpDCSPd2MqfMqy52k/2Ki
72IIQy/T5uh3qabhoTaWYVtpWRV4CnnVWKSfUMLKw+hxGd3cxREK26s1MmHSUgeuR/JVjxfn4HdG
cVAJ+r5ZL8xtlSU1tlbKdVwGXK+L+bigjHlRaMTJRVhhOeu3BTGoGHkMVlvdQTdCd8EdFKKWREzX
tOXUL8as25eplx07qV98W6uOYsT3TKAUmj0Mf4EF0g4XdiSe0Avw9Ev7PJuFu9NtPci0HLMX+KlN
xs679SBE+/UJ4GzzDJkh3jatHBieWMVWLExYq2LVH2G93fXc+TqWUwQExdGKax/RULxuvXOM2FZH
AtkmF5olycnKWIU6nRuiEoO2b0Xe7XpUI7uRAdadY3Y0c1zOT8pjw3eZUMOTQaGHs+CsDnP+o8mR
iqLtay56mq7KFAwnBcLKC7HZVCr9hVZvEdCA9LfSzcTeqy13WxAqcPJG0jNzJ5YvnGu3tVdZj5yY
sKz43V3VD8a9L7QMT8QTxp1ygxmKNabrlmI39j4NFWtSZ95/AlvZ3Ka6N13J9iXpwGOkW2G5GpUr
94Qselct7oyHhptJUs5uY8SYYYoPfm3gqnCU2oWw9jyKGZIN+ue6mejJVeolN+GLKcz0u76JHxAQ
e895/hcbAxPWTnhhX1L1UEnK2MS2iZjXOvSYLMZoRAh19ScDOrJrG3tdzmKbJ1URTkV8LqdwzlMX
a0n/FfRme0hLooviJodrhyzpDG33qdPJv5b+12SITz4+GXKvEMHNiN/3KWPtjVMYxEe2Y/la5q9D
J7YTbis4ktMEaakJmTKCjLXZ4lrfjvCANOgaXYtjZcOS8qTl8b7R0H8YNUz3Xnf3cMjbQ5Rnj1ZF
q69vuPHrprJ2mo4nbUBhfkrLSj/Fc/nKls9ChUaVT1un0ed3A4Yk9G1bzsQ+FqRp3BUMgw/xGowX
1+o2Tc0aVESW150bPLjpZvAPmmy4m3UbXpP4mcfObhYJ81iTKU1kT3aQopqqYubdCGfr81xyXJbR
zqms90jORE8OtrnvPbKc0yInHQ4xsswafddBemACrHB+aYeYvM8NbrHlnpEkjTZ98XcGbuJ9gm05
wBVTHqJF4pXwjfzc6nfmAD+KsgWtGnyaB9UKnPzIWtEmmSLw6Nkfpr7d1ZBNLwjohqC262SPdEs/
8Lkex76Y97XMp5MtJJ7z9Z9mKJxujZXWgnTH4+aYnhWrUOCyhHqsQQAOYzKp4mFCPHG1bGE/S5bK
0u2q6zLX1UFB+oYh6mA4IcBnT5iot5WRbgR8klkAURkv5dytlpGUVC6FKm+Zsq+6/+bk91Y6uF8c
eBudLQv8WrW1ySY1PqNS2960v3WeMmZJ7K+l66AqzIrk5Gt9ICPNuisraw7asb1SUn43U3n0Rn85
GeR4c5SiMJq+I+fAfVh2jyCdu41eG/aR2M77Io/vTXrcD2Y3f5mtJtoVcXExO90/mm2pbxeB1DbG
nrgdYkV8ha2CIV0cssLtCJiwntKLo+pIiNty5jWYqRsTqmbnVBJJvYOU+3wbywy9yE+O1jq87upd
AHLH/elc+kqerVVsPcXodor8QnhoezJzEqn7KMZoPfYWwjw1HQXPYgCXPjtVfUjjxLjYo3NevOK7
7DP/PkIWJGjwHPqlvcpJwJuOyUiuo4VUIiPaJcu5mv3mHn0ZkmILlhqTZyAveusHOR9HCqSBVhAE
gTl7qiFM3tnYJ4zZ8MCBEY+9CHvXRurrzVkO92njQesK2qW7SK/3NiTm3Gc+vMnbMKRvhLYZxnwn
pWHsJqSt8GrpEdU0ogPm+WhadXXKswYYdmk8NnRHsuEvMuMkYgSrjfxTiqZkQy4aMd46hnurwnrv
NFjf1WphxCGKT7gVDOqSb0iLp2PTiyuKVrLSs7ZBBDBEIUUeOnms0VtDeu0lwp55SE37axoJcWcv
3WpUyk6mXnyOJmXtmYcam6TEvODi9UnJszi3rvPsAwLNrUwLo1JKNHtUoHmjnivR6efBincMUedt
P1sVzeLuaGD7NTmaP9HbeylnUz8XC3oVFeWkxxc24+1xDGaXcC/kJHu1YG8GUOJejKHHeKLGNKT/
aASYMoqQtmBJwWxfHS19YxlvQ0Xz6GFhMxbIW0/CS1hA+vx+WGz/gdaJkyKgTJkIIrBk7Ce78Z3u
X/PoPN4AJ2SfTtfbORTR9L7wRXLhvC9YxpF0a7JvA407f6e1i466MEZTOHBxLtbOsvrhhMijg3/n
jY+ar046vua7ftA6lPA2lCHbyQ9V4j5kutUetLLANLMgvINZgFClS7+5Yw4UXw04Vv3yqTVyNrRS
e9ZjqzlkovNZ7jPEJ7bCDJ5GJ3+SzVO1AEowNGfdOWNQazzXNOafRtE9y3J6cwwVPdEtQg/V5ObD
iMma9hCAmTnrEPPl8NW6nKoFbxPWvHE5p52+PJgD4IGW7IH3WRQPOJEGR3N/RknGuyUSmHpY25En
f0lbpqNyoQva58aJvBrONxbXRrGaqnCAdQ2mo9Hp1EXgDz060vsGHcDEOXaWPVOyJZrLMK9lE1i2
LzBuQHf6JQLugBMgHmWcirlo48hZhXB8XqVtBonfkFBP0DnpPd7EKGB49ETpflXcYP6CLWgouiqM
EUc+NQ6aG1aTUxp72I+nIcOgHq17BqXWVCZhZn12pMZ5sOqQJDddY+x6JGth18j0lJTzNZZLvbes
JfrsJKhtJmej6my8xqPFPZd14t5d2JVbpN9zmpjXSFgPPrjSvaFEcZnxUvtp4b94Ao8j8r67QVrn
Rs3to9013eM4oogcm8XarvXD7bpVaMK3qoXh0g0ofwdXTE+TgkoKqtZ/Y/fxA3tGD4/RZz83AAlG
9LG71iXTxFfzadGo86iw3yxfWWet1DFY6mZ14DfzaWormxkdq22U6dvGRx1atWX8uCJlmhZx/JxP
FoAmMT2XPdAClY9QXjF20zb0ngkKjxYbAIrhPyvwK7+4ItzW7bZbUrb1dVwwmNieuNowL9YRY8QK
cEtnNQF51+2Gxhmaq2o6lTpRD14LjtsaxwkcwBhAd67PhRQALoocBHehoBsUtXVhq5nhQ5gIkJrq
J60MP2CqYm67tiTDypzmk27giogmW+wzRHp3ohZ7xDz5uWTYdOrd/mJOiQwnhiye3V755xD/ZjMS
5jxvDr2PVGPSe+3QznNPKpX+XDEDOM80pG/traVL/qpGZrg+ztdNOUTZBYs1S7PpvDCCf1HVfN8S
fR1anODmqstwPNoYRbukJXsNr6dx0Aog4P3KMuoy+y0lBH0ju6ILotXVhFW/e2jk2B2q2MdnZXhn
FpLxgL/a25s0v3bp0H01+wFueDcuTBNQ7mzGeF3Dqll71ZEvxzaVgTPru8Iz7xmWTV8KGwvKvC+L
wuFoS6JtpJC3x01FvVXBmu77PDT6KCz7oj57Mv8W91I7FPGEo8NiClYL5mE3RFKPfjZAtkUoWb5G
qHjVPUycfWV3LYHqHCSjrP02J/7MURtdlpeSGBCVeD9N5i5OOhU7ACn9eYx7EZapTcOstoeQ43B6
IaK5iZb4bpKJ2mMCAAbJqAQJOJgThyGrnfAZVqiotvQtsJtNpE27rXNMo+k+RnB5nEzzp9vO9l2p
e5eZzBLs2nhS5JypY4Isc6dr4t1CcRw4VBQUTeOyJevZOLrtm/JYGkzBtj4o9XQDQXE20rnx/Y0B
me2GmUBqbtxHc7oZZdLeafbwIlEtbgEvlkHjOREFezoEY2wUd7SQI1VPF2VPoUcNETYgwAaUdQGK
3xyqltOe3cx8MJTXPVGfc3muBtkyvR+9MiSDxXrAl3uuh2JCdGvFV/r3uzHzZeDGsb7rXWSVs5bI
SysbIgta+WA0w/xp2KMp3zR63D50CNEtXGvuSFyOO9jneEz4zYOH2ANsfVct/+PNemirpdpNQ/VA
yndH1ATqS4mrYpN7/ZscxMuIDRmb0QzsxNq6WQQmDAbRlpX/W6kleNAKU94pnvPkK/tNq/13ziob
aXnFAVstx1yaGoeirTDQFNmdhMZ9qzLbav7VKC0aR5wq19h3BqPXxWbv0teupT8W99JMOPAOxXMk
fhjAuLCHy5ljlX3UZW1+8qKvUBS/xROeGctVpOyYBf5Ig7J/MoUXYLM0dlHXx3ucbccYd0y+iI5k
cNgxiZ/c4Rz8bg0c5FwaAxvHkPYm6nEEIZjGrWa+5IKWmGEMzvdl61Tv2iLiuzqpqHY848UvnE0X
O1/EaI8PZlqcWt0tzpksn+KWwssSFtyXaHpUs6WhwNLyoM8db9uljXciXfzcDfEcdErYX0cjtQNt
tk9OXokHatELl3ztkEPA6MzcaSke49sJrmZ1NVKmFymqY96Sj6ANCKM7VmhK+viw6O7PxKAfhSsT
o/eALEDN3KsditXEpX6tFcuO34nPHdf6Jonn/iQWSLmUhFXg63PAMpHu055Y9JkR6GjI+18gyFVA
Bvxp2mXgdzE40JWYSJXduWR47KOZa3Mc0BlXNXaWnGZlmT37zmqv7BAOovY9eNLSdujfmq3Qop6T
c0QMVpTd4RpTZNCCypYDFqFlmX64DnC+Rc98OoJTsnoF1wW9+96QM3eEJYL1fFy+aQe4PDh+fFD5
gwodZSrihhLIsivoAKoA7CQCTg6x2TehMmnW3kSTDIrz0KF5SSIkQBc7ng6W29KFpazzqqY7WIpj
t19QTrEFOSN63gpj+aYf88AktCsc+/zr0DvpHUd5AiQcwd7FuemU1P2j6n1xEp3LljLrt6Ypnbz1
Z3o7X4zSiHfCrsZ9rMYvymr7verJb8hzh96n67aB7ykKvWm1qPQKoU3S6cfbjj/0kCQIdN23VFtS
4AvjmsSGCtRuKkr12enMU2rhenb1e0y0uj01p2piZDYDHAK6sgVuOl2ReLpEkzMp1dtgGkxxilhk
B8/pzouuPy5ebtyrFkDI0Go4tpXi3qEQ9dZip+ijb62CmuC1A1ezBLLh2V1NBqLKQgv013bxnEOx
DhN1vHmUUQo5fS0PzE/EqcEeREIOQffRgrHKiOQ7f4b5xRyCPk2NS6fkvakm56TNGMDppV/9sH4g
Nsp26BY1dKdwupyyXO92ndF4O9PpnpvC7J6KNrNOpdXTStTKa3vvKNt6tPP4Qv7OX7pXeEEzWkRf
IU6gUeENezq+xotkqzpVTD3qtr4WNiw3leLmA0gO0iw7IWmen9ICvEU+e6t+I73Lngrp2WdnKIwd
y8fVdWZwAUrGWxjQ02ZJZufCSXScH+gh7wQZjpsM2ilhqjpDOgmh3HZUx92Yzw8ClxvG4abY4IMU
j5rHYmuZnXeMgMxsmwFHI7WyzShivXLlmktTN8MB+CmALruKGYR31rZmy8WHrZKgnEx3nxsD+5pm
0q72U+eLmr97Ce4srYkoMc2puNfb8mvkV++DTdNkLl660jRfzXHBbYr+EaxHczbt8Ts1f7LDNAWF
G/XvA7vVznLM6tIBKtkLXNsb2towFWLrqbXtYGHhfK5ZjObEC20OTftksr41ck7f0Bt89gzSpVy/
/WHT74zzV6/yxGUY9OTOYkEmu7S+mMS7Y71xzaNdLT9UWidYGwomV2K03qLoCxXRS0nH6KmOc7FL
k/yhHwqdSQZ5hUuSYDBVaX7kQH9RpB9stCyan9tG5/bpZxuPtxw2UaRIwFzoSSVO3D3i8XojQAq+
QnPRzFQ/GBVg3HBO8oFpkHzLbeLAZd7KL95qRYhUMz1IWeuPyqg+46drrnPd/awGaGSmyopDrjT3
0zKbK6Fu0e7rGe9HrhZrb1J6HbvBB0cutO4+nq4DFKT64BbRTrgEUDW02LYQSFirwLnnGJNkfmlR
T4dRutAAnM1wwSKDnweZ7AklJ40uvyAO16yeVTZ9impt2icgdC+Roc5ibY048zhy2qaYK8lWvUdH
N9+bLGU7bZro6g7zaz7E1nWc+Yc3Fi9NSsVptwCrPw1yfE6wbB6dUefmWL+dm2h41v2T5RQ6+SfJ
oXZr4zVOVOCaevmlZbpyKMBU7Nva6F9dWZ44+O9GB7f7JojwKnM9QqgBFal9NZr5iwJ68pb42MBJ
zAzGcmcXfX4pF2RkxPud3B76FFW85/TnOhmAD/PcOEDyzTqSzvA7gK8bnODwxH8/flzHzbjB/85/
7NcBWssDvJCzfW9evZfik/OdbrDZbDq1UQKDPyQXxka7nhNEuiONHYtO4LMKQweYj+CN24vyHlL1
jI69gVXc7lDNHqxdENwH91/ucZZtvnobYxttpmAKzL0dEhh7Ta/jm/dZ/AR7w6mXcCxcyStUlQKM
NeBJ9sFAGIgd5OXe+zYxrjrqJyKtrupqvnRfiF9iGJnjiXJhP21pXEfdDieY1u8HRaTQEfcqShAc
JPp9MhPLZjfJSzI0+w4gGm4pBpVD4zVHQIjjIcoGCyt+628zMWsnomvusd3V996QfFF1OXGjOgFz
a/Et5yCw4TirgQbN3WNc1ZciH9XXugEGMExafTcjubsOSn9b4mrfqbH4xBcZyqQ65oyZFp/oJG/t
FglCbicSb7llfRKjQ8cs47iZVWeB4aPiRTx/agNng8dm3l97tcORGV5zwFXR89V9xFcpG+Xs7G6W
4e1BWo0MJbjPX9+6a1ZM3OD6ycysDV2obWEkuza8fXv7Ku+4NIayvBiM00ImXxctuZR0bveSBMnQ
b5yaeTlfffi2ZTpyXOxxl3miCuvSheSRxJJHg3nZfiq8p9ufLJFjb1O7pUNslFUYZeLiMiDc3/4w
qscqhHRfh+srUMrU/vbzpnJpwuHBqZRRhreHOItKbm4e/t/Pbl+BtVmXffbsAteysT5nV7FfR0sk
l+3tpdtpQ13JTHcbGw02nKEJoy6uD3NftN1Zb8zhUIN3W2z7v/9616XVr+f58LNMAnAy2mJNJChe
l0om+9Yl2XPbJWm/Y0ODCKXJKqTyqUIY9XBmsuWAjtFk6TETHEIMqs1C//vD7Wcx4QO09OozOVp1
eHtgHkvvNPVzHidnAnejIZEQOqv+SLwWPe2+DvP1iRTj/V/awf9P9v8T2V+3PNQW/0L2/9rOxdfq
+z/I/r/+0n/J/q79H93C1uI4CE10YnPR9v+X7O/6/0E1aAs09jpKFBOPxX/B/sL/D8YKdDIehhRE
phZ68/+C/YX7H4+kF8N1bHc1ruvifwX2/6gd8fF/ezpODnYAogKtD/KySh8yKth8OTbLoHYEiRL7
YnW4X9lQZ4iv8OZy4nVoZUoJDHEE5BcWuevRgWesNjvf/aS8WFUvNuzEf1DVGx9U9Xw4OpYuj0Ak
3qbH5Pafwpa+8GG3L8581LoBbr9lcTIwKkyz6mHuMdVbZfs2W+hMWbSN0qVid0T3B9ns+lv4u5Jy
fRE08bG5WPZq3/qopOztTh+lnUzHGSPnQR9nivJGFRu2dBs2BBG9xQZ7KtRZ58c3vDxNYI9EHmmf
dJo1rEIcSn3Odi4u26y3trqHIK/Ri/eif7c4VjIU5DVriVf8QeMIJf73l078uYnYFxUo7+Ojzn4Y
ZhpHs9sfbeHuIn/4NLoFmj4hjkUEEjKbWB29Mj2zO+i7WEfdo8vN6CxfUp13iVL2qhiBbW+f9ZKP
yAfgg5kOQCGe75jbFLNCla+job9MJtKuG+5vjL7wIYljVvZnt+Jp+iR97H2wlQ0L1WYiUSVmVErT
z5y3pvTSY0q9u1mOBtvBBmyWGRAZNWNZzkA807aEpfRkWsLcRlCP9g4zATrmikGG1tP5KHZC56hA
s9er8rspbYNILxUGKox0BkajzjOzbTtHoOAReVpD8wx34KpNWHZvZrsCl90GbURQ5La3dVPzmLe8
+SLyvM0EysBt0HxMtty5cD+YXiJoXux8Z/vUysAoqETXT3L9v1sOmE525QAG5GVBaZ9pkJzzpmUL
spiGGXl8blwRGBqlTdI5XiCKz3HlpscEuum2iCwQaWb8E8lQdlLliGXes5ODGQ3vSM0/1whoN3K9
wPGccmGlFYpUX4xY2Jt3zvt8djkCkuavQqd1LTKPaaWGkTrB9cIQkOAi6HLSlGrncv6ZFnYPRxAY
t3a1h1iiv4ee7GMvt2p2ZgAnUAabqyT5kbYrZA/SVg+VvxSbyCdJqXs3CD1OvAeLroyU3Xzo6V2t
LSmOVgYlWU/V1DXmD8fVPC4loKlop7czHdNfd6k26j8J2l57KlfCsd7hG4NygdbhuepT52TvdgXG
AYWJ5ufvLbFNAu7vNir9l0EwQZUJIw3X6tAY0SCO9ePMPwJXNT6r0dmnXYZdUWSfJjt/v/0JTYNy
Oyq1n2wLtSa/c3+Azr7QSOly1Do5TZMxGcHfMSbdVKp7tfROMdCz3rQYF7MTFfs1nCm3QC54TMF6
RuV7t+G2lkvy023iC3GyryY0UEeDSpCs4HfHo59ct+k+9wAFmyYNMiCqSmMI5LJ4tOTabSDz3kcG
F2uFpU0ZDrR6i0DrAgmByKqJuYjBskytfnsHMS4JKIjzs6WmEQE+V2rW2tyYY3rFk53vltH6qRx4
Bi3DoUy9KMixW83ANR3zq4Nps/0/hJ1Hc+PIuqb/ysSsBxHwZjEbeieJslXiBiGpSjAJIOHdr79P
ou653dEnZs6iqyWKBEEwkfnl97q5IUsOfwwQnEYQfIHWagQljb1jMRDgG5IqArdFX/lWeW0qWPgk
TG6gRtz1CUeYfLvY2JizkvXCwOi9aBvMNoYDUU6eWy2zDX3Qd5xhh7UJQgLHHXfBJKCHPPL8aNtN
MxYQnlPuwgqZeKBND/2cvaXEOp/Mwfo0DfZ/FcKjXZTL1xrEmpnjd9TVJeZmdDPTYXgrJqdZl3A2
1jH+CJYuQUJCT9l6MHqToMDJJslf23wgOS/jhXkxHWqtxWmvCfhK/SrjenHlpO40qGrpxuiY+q7b
QV5I0mlWSc9Q4mv2YnDIZfKDtd6vtdB8iLQ3zEG+cJ/kDrR92sY4PNS4hrbZzgm6t85gZvNTjLOW
76bsGB8yyG7TrCNF8/fSSvdVw16q7LhJQJSgdEcsE7GS3xulcQfs8lnnLBGCXSuet3ipTSWGGSO3
c/rQe0OLdy/Lry24tZdvBCN62pr0L+ZR++2M8VM9MkdMBVO7zVmPGcEIyYEOAv3tiE9XhJhTY9HK
7MbRYwTpeQ5CX/AdSTP9luUyTMmPdlult5XAlF69GeUrWTe/bDhb8yBuhgW4uLwRVQp39HhyOggg
C/U805M3fPgerJTlZRkmrA3mNhqip9lsFL+ZW6MnvMMIPtIhPskq+rkMkXlgNsN167uR/jrH/Qab
nmjnG9DKveSJTDV/5ZXFLchqsRsM8W3im7spGxaPLsUb0jDRp/RG9gA8IKHdOdsmEph7qEoBVyrO
F/P94AHvZIyv2ciscn0TqLVCQ5rRGuZXZOn6ak6QpKmxT+YHE4GdST4DF9TXsR6f2449sP2jyQwQ
0jE8LgOTSBlGWiS+tRBQHLLXdsJadCfn5rNNQqI2zXqDTPR5GUVWwLRC2uWHRQsGKv7WC1kldJOv
c6G748GQkbuLWZFpsJOpQDChn+CEgQAB5GvY1CkzmebKm5khTh4jsat7912lPgYmk0qupmhZz5s8
J/gTO5FTUTkguOpvZV6eRFR9AZbDL0vpDhlJE9Ib2+LjxxcLtqQHXFOtVQfqUWGRweCqd54kZIhO
PORWcStZVgkQZFfehy89aN0KM2Ly+UqrZ21gStaRlDLJc78HfYWNEcgcu+xhk1bpxtDmBxzoSuI9
wAxCntOXOJJzbUMf9NPrBAI4h19bM7pIlj43RsoGi3Otj42+TgJvs6zYhs1k1wXxb4RXOxhvwyaT
CTvp3NrZofPa8+k3QEC3pQ7QRsY9KpfbwHeymunYYe5xP+EXi/kGhEhr/NFWLCqpoIk+NeJblN17
aXvX3EFjJAl5kf06NZhd5lR8F+MLKYEViuPwpo0MrsnDFrvDa0eOUvnnswy6eyzlw1VXMpGZM90c
Xdm4p1wDrhld/4+eHvzyQbRyK3DGguTHKjTrFNJV7X/J9ZgE8MbVzDkPXNPENPcesw1gOhf3Twli
QH7CkJ78DuaxsmFYtLRLphKZnpc+lFa4d01rF8fc5rSRn/t2fgtcImbtlYjse0sU2wQrxpWNRGDt
jdgmEnd3wCVvsxh01jUDqQu1LWnT2HOIu9q6nyrtF5sSki7hS/LHVuwBR8+YbXAP2uOPKCNQpVTT
qhGzxIqSq1PL8haA5a0qixea924jMRUhxGO5Fk2HJ3qZAzJKI0zXmgeKkVNfWQ4mCekIpd3r18st
ayIWilKnWreCe1mLOJjtTb8inx6lazORkoaToxaDCdE62u/AJoxIQBVbxKO9agT4a8SRGQkz2biN
bO1NDtm357O0IqYZNjLRcoqNb/YbOwcYf1OzBE+F+bOtDx7ZNqBp0WMTgzpSKU/7WdXxow1dtc1e
Si2bd9bEhyxgbcd0kxo0lQgKPHcjdLmDonMIcq6niJlA+ykh1lRED9IlecHMGTBFk381XfdkVqRL
Vgm3OQrEc5k6PzTKDeQn92b3joiFMZoaBCVIb22P3bTvhjfRWe6q6r/DjFtnJgRrZY3dmVsQ5wuz
fWgp9FZhFn/76v3zXsDI9VauPgzbzEXGVGe3NC2upfaZYYqJlzQ0x3RZR+W1xcPyADaNJ5K4ZfjE
bQrJOqTV7SlPY4J0JDh53tnnKfHWOtkMmCEyVhsrx4ZLUiIKeVuGX9DbhJCqXmpP+kH1kc/Rlpvy
zlOT6lLPyTG/LmVQYr5nyEJxZ2aEpYb/stQgyySeNiyuRqo/gmDyMoFZky5qgjLDrfoqu655DRAL
rAoC1fFT8V/KPEFN2NzSkl2Nue+98X6MXy3YKNFMmUHMRsMigPgybMTXUvt6LtyPUGMNt7Rz3lOD
l3aFWWKJt5mfZN86Kl0INOUta8R7wPZmZfSUkK4enpIu+U4McUO6znzp5o9VCAEF32tpn4ypvvpz
iJnXxPrns9MmA4nsUgEUoUrUWU3/sxAIQ11MbHJVbfgEdHvGe4gtJpKt/hA3zk2gMNhCaH7OAvFY
pFxrPL1vXoNBmVuvLZqzdkOPePBfuiTA2xYiHhjbmQ7+bVkdZ42Nq+l29/mAnzslOBsK1alyrja5
NklDVYPHxC8KFAIIGM1ZHr6QakoxyGcfyRQIov7aq7ohyMnAiYiQQwTyTZXINoR1z7EFuXd8IKK6
eI6QFzofFAHg68TTjar4jxLnwyx+dwmTBDL3Myzsq9iXmvi9jH1P6TaTEDvm5RlZgtOkF64XF9Gi
a55RIt95hVpfiEeJi+SnqhccO3jJfDbdfcKYsVw829W18Yf5LoHMsnLG/lO2N6xMMShWWxzEOaIj
/DVIo3lXO/EVW9CDZmeXAVt4Jei7kRiGqtRM94mFkJXYZbkrmy9Sho0pMZis02+1RSJaWU1oz5ie
4iGr9iVqHaaHe9AnTks5dOQiv/YDqIrxOOmjAjmBVSez+02pebNdt9s1xBnnTvbdWpiK9QhcJihq
O6xyIalANsCkFKUWMYWQmVBMt5dSB0grS0FzkC/Clv6ucmftoGnVu5U4r63uf8RBcO9lYHIu95c0
aNxjYParcLx+T9Sq2D0I3L6pSV7gkgKyxkNPw5+cNQpjtUtJJFScECrtsDHRRI0zXhf4ykIdC9c4
IAjQUopK1QMwGrbr0hm7ta1QWbXppLHtEqVKmUdBSIMVHCj86cnp0lnksfkop2Gqha+uylwJPG1k
/8UiOYMQyRybh8q21irucF+CZ3Zl0MH2R5lTGVpAT956KLLguw89iDFDBtHOEbvgExCUPImeu6aL
wt0ILRbUpbiwWF8in0oMGvzRjLDKxc6Imx0zPlg+I2nHhAXrNV+SGuee1x+rHvxAdyGrkPj8zM0o
T06QlKfWKwlPHDMZbiTJrIiIUGTgtOJJut5glIGX9Sdh0VkfrkUWSx1Ixjd2gebeu6rb/Nc/peqg
64CDVP/mbCDGkUi25pAHh2ht5whByKSPd3bVv1rqrZeTCE2KlQNh0/K0PNiFZsydaiRbUzXrsz55
oHnu7vSp6089hdjJc/BUiSyv24hZeWt3qg+9/KMjaUkyPz789dCfp/g53nA469JCXv4E2YoX6mbC
DjisIOWMfz/M8pS/nvzXwYDEsKZV/yyPLb8uP/31WLAc+a8H/3rO//OxfxwVij2dKjo1//3x8uVD
9ijMyP74n/deTq/xcEmBmUUK+f+cWahnOHVMkq6hRs9/OThR8nb+94sS/EK7Nx4tWU34rsgVgSFK
YKLndro1aotso1oBFlY/hA05T4Afy++R5z6CJVW7UMEcGPmY+yEb91ULNqrjUQh3DpnGOJzCLiIk
rQlHDN8ybGU8Wxa0DFoXSMBHSK4eXP6pqizeWFGKLUCEkytdsIhdnJi3OMp7pygjDmH5ienUO8F0
Xptjaxwco7m2mD3s5BSZqIdL8xTTkDmFU/+Il2S/01x2mE1dfQnmrTJkw3GM+gCpLGSF3Mu3Lski
sAUh4A16uue+5QPqbEVyDZ1g6BYHGfSHMCaRmvgKkg3ssoAAZL9mmhv86jAcnaxTrZyAo5Rwtwgv
RMMs0c65ubu10+Sul2zlj4ED49fXQ7HHcY7M1FDVIFq5Cyw46vE9Cn+aKRjhs0abJ+5Vi5s+oYBA
zEQ/8SUV/WPZY6tsNMW95mdwOGv46LrceslrpEcnDPqx1Qu7lAnNx4TfwNzA8rUdrK874Q4XQtJg
q3vuVxOKa2nZLlYkRrdu+5ktTUa7U0QFNF68Xucwehj15JEUruuslQ3WMh22G+Zzh6T1PGRJxELn
4wds+b/Nyf7yC89eaxUikX7If6H9gMNXtV9Vvu/HHuizymwqxBJOYnt10u6+KTHZA168RIgUwHiY
eDF03ZSd7R+BCVD5DJu+kWxKrWHcDN2vzJj6p6ZpMJu1Q/SnaKqrmFN2GRB+5h1kaGRHzA6tdZti
d5dZ8mHMvYqpmgpwijwIAglpmKUhDhgs71u3KfCA8XAOlMijkTA+jbnrKgdS+6w7aPSmLE9IXOm6
VdykxXrwnx1gKWqB6acZ97je9VYJThCt8Pcr13Ngpeshsun55tN9n2swBNMJbVpl7Mi2IpG99Xg/
EmkqcqHspkd2Dp4me2s69lm9acphpdO9XWGDejMg5tOB6TdD8GwmtKEH6mNz6A36tsOlbGGptaWP
70hRHUoL2kXussksw/YXZ8B+xQiDvbDAtEWEs43LbiQJSRcYYqI6pr2tx8iGdGy+4rrlNNJtnojj
HCXtC2Z5sMiJeiMztwghmxRCftCP09epDfKut84xwFPb6ttw3TXlF1vDQ1SaECSbDkqD/0Lyu44X
o0AYIOghpjVvVSXkybooVND8kR/o3/f0rhlA8cqo9YpLSEqk3h8cl6ykQdo7B3MCaI/GzXeyaFVH
9oM+AIc2Wsu4N3JifYc3t42vtBFe3dDfdxaThRtXVzQPd7nhvYTY3JPSEFKvJg+NNkwvWqN/snGl
peKm506TPww0ievA665lM9LLwpMzs8seCzY8AYug+syIADQGjPznCfciWqj3XovPkhh67pZ6IJ9+
RKRmfdIa+gS9vusN66xlLoOhuHfv7TiFNBSBk8ARYjEmhLwJcddHRwyddVWM2mOTiw+jK2nINhHD
NqRpQzrYGPWIHGlXRa4KXoKP51OXH+rK+zGNXvZgOsSksvIX7twcyYP+jZ+himPkfjWniyjoIuTz
uA2JeVyl81hvwKGvtVUiUeis3WTGL22Z3wUp8uapU73HwHjAj/wOtmt3mpm4rQSFPI1vbtQshJzu
H1FwbuewNFfdgHNgRzpl09tovDmB2GnQhun6pcjS+M6EOp6OWnJsc3HFKqBk7sS2S7pxfX6El+M8
ayjI8czGUzYOr3ob0GxCiLVtJ/fNsZ3XsVj7IbsXOMpbrSvXrTm8TVNwpZLDx9J1VWTMtCr8PVTx
j3AmtCiFS2vvmepe4Iuv+5nenwx/eIB7a88xf7S4s8aVc2jRYwe9POXmuLZ6TbGC2ZxCDUJlUT2X
OdR1oKBwOrSJRJCJAjNkj0hq9yVOSEMr+xcygjez6V11UofXgkXMd8ZH7BO+MH/bJqG8JwSArtW0
0mG2KoeJyiDD20jWFYTWoaJWsbuvNB7pTUBBXbd5cOkq5xPfAtAwOoy01kFK0O2KLSjZ/dyYd8QW
vbSucSty8wFsC9poS7R1/hmAEDpqSBtRurv0yNwvrbS2WoMiMQpZpUkPKiWr5bsRZtvR06547Tz4
tkWcjXiZNKaNQMo7AiLs3vzEs4g9EpTPQjfehsh89FzSFJA3OBaSqNJ14NcblOVg/PdjU51FGoED
dAe7b0/qmue1PCSz+VPZ2hhZdDGT4YFQiXzleDTaoWGdpN2ixMsfPT271BG1WssSm0KpEdVqVtpv
EdOmQpOyaTLvyWLPRZBVd83mEXOWcZvW9ZumW2dkMo+Fbb+pr0YdKvGGQ8XMhniXyfsu9X/a0KLY
sSPLrfv30He/xsp7gYgW4DM2jt4rOQ6wVMp3ktGQA834P7w6YfzpkKcQ+NEmzBwQL+xkDeL4kP2e
Si0/BUa3MQQOHa49wN0m+AeBOdlDHKg9auNtRKCNFqxeZcRZipikgDEiciV4mp6mKGPPqKf2ho6n
HaL3JaeMxJ3gCdeEasW01O6zrGKrep61Yt4MXPgpY2ZDAdr4+QfKgVMrr+SaH/BmJeOoumlpN9NM
0j4aZrI2pbNk+7m9mQ0DTc2U3VnIt+q7djQvgwaftk71cmVU4ml0pt/0xH5Qqmyqsvyqk7OfMgxJ
bWSDbhBAJw2xtfPzmOcHzJvpi8LunKtw5xpk7wXCf4S8dvMGB2JtOxxw/bW2hUhJJTS8qz1BiuzY
StIUzS+hh3+1bsN6pL1mBPVJ42ZGRtKmPg7VkLNRs28m5fXpJOGtGqvf5Ygyq20CdAuIPdEvVrnm
nMdJP6RlwWxQIMlxNaxp/PGzEdWn27DqFzaDUBdArA5N5fKSG+PWoMvtxwRzSu8yNsN33CPjLAx0
Hg7S97CAKCKc6H3QGGvDDE8VwtB6DIbtoPURkZvOvNG7FlGKFzf47lZHzUtfrYn9UZWb+3y02V6g
mIUUx5YKuuGbPVje2TXoHKfaEx3uR1ezLGX3DW9zpEdrCr55REdGajxNFEmq8yI28B9oKLMdjL21
nLoBZwf9nI7C3jP7fRlG+OZEWrJvy/6deJloR38JD5mxu0kA1HjkK02uUs7v+lhgt08ywqqc+os9
5HtHY8W2icKR8kdvMkaGNP/RBTRO4aQ7uyIZEpwNeVXn3JkTsSDh0L1PcbzrdOioHuTa9QzxYV0k
2muEfkBZHb9q/UTYUfyK4GbjmR6eMkoeBdX4nJrE87oqKMJ8ECF9E0+PSiC8ZAtahuhy7r+DgL7K
xgHrWkk/fkG/fR1y/9WmJ2eJT3umvqbWc1Um9pSzF0bL8JiO1X4I7YNtlu9992C0a8c3PqsZ5JX/
JngR1OvrbiBxsiapxumfddD3lU9EhtGSw7pL6IpVBc0ux6YNa6/0QWzVy7C/XZv//beEgAub8h7S
KOHj4E4+oZEMEJ23cDm8OhqsUsgPxr6PP+pe2/zrpZBwmY0gi6inBGBXI4mXvJ10goM6BLEO6FiU
4UFHSji8Z1M5Pa5NC5fs5HWer+q4UUXYHP9XTw55jw7f9VVowBlXZzVaxdssunUiXnyJapDGHL0z
1EM7gwUJt4QN7MYdEvjt8rP6G/+VAVkJjByr7JSjwqakSDUwAahTGhb6J8kHWJZZVrz8vwTeZVcB
HYeQagajhp8Er1dPKQ1vp35Wt2PAcdIiuKv7Br8T7OfOpv3APLQ26Nghmf9WJ1a0ZL2VHCFNhscy
RfCNlX/LK4z0jEB63ecBLRz0juO+JClXPUO9XxmXpxgdqTpXp6my7ZyHNysJDurNyxrHT/UBAK4t
hNNgyWNVbNTh1Hmpt9XUx8Frf/nsHKNy9hG7LfVqlP4PNUi2QSaX+nONXbW6POrjqUv4r4+KCnBj
jlRz9M2qmc2ERQUHsCZHe8v8vatQECLCXzUgYBhY4PgfLc+R4P26+6mzbbEl3Qye2og/T08ifY9Q
AVWmsjsLV77Zrg36WHQoYCju1EMRf5aKus1TyhYzoI4dCjGYtpF9qUPpuLblBmdD052Iss9BFld1
SPWcQBK6/qCeoc6pkL/j+3+dVKRCPTnhSDpH9Va8xR2pFMzUMynZxvJ26nDu0B04jFXjSIHRSjAf
hhjnnC7Ff1xe8von3k7zyi+K62jSWKyj+dRaoHpFmuInXRMDaoJ0RFby7VFsW9xVGN0h4dDcch9H
usZyP10XAL9s02+W2xdtZLjm+MrPcY5TjBmc9RyVAoi5OcAOdFOdsUQvWi8Yin7c4okWjnvoCN9l
0GCAApo9Sz3ZFSJcQdavDk6NgK1KL1X0kdLQY7ExH9ktfOb9mAO4ew8LDcKuGKh9fs8iSbNMgSJ2
9WJLBP8mMnpEZZNkI98Ux2I+xGYeY6paPMPNfEFwAFunNdg3DQPtBtKiZf+o/suDykRgr5qhlIcN
pCEzbeZdvzM8zHuQ+DjIMONvPezlLvG+tKCt1rUz/cAfheRchxY1ficCy1Nr61jQDazae7Xm9N0q
oP+6+AVnbBiGmBWivE1O+ywi6qHZocnumqBN1sSaYWMXoOlHj3DG46QWrDrFpT2q6FK6JbWnH+kv
S7sbGz+eqeKhUdrCNNUUXmkoBIaGHTlpWAOZiXWYCKk/BLUkG4OkTNeiKQxp+Np2Am+RTN5FGYWt
qyAzHfECDFPxhacA/k4Ru0dz4PyL39LHz6G2snf4E1tda6mYAPePiE4PJJBNexjzYq0TT9mWP4rS
KC541aQbEgZWtWXvZoNWKjl/OA10OhoNetqAabcQJdufyHUFUsgoTA5Y4BDArsBJameEffQOiphG
N/4BMVZI1n4OW5BYVNEpzumraZj2RJ0U2P71kF1VQHGtn+uAZgQ+9BZecYCZDs7MSws/O+aS01yY
VxKq2EovB/h/eIqOhLjrIb1sQ8HQUPrLbSafUSBhf6O4Nr4XjxskrtuaZM8tQdPdLmcnM2HmsMeJ
RpA2hKgaHyaaimrIl5oH53tATOSQbTORJTxpfKsdKp5BUDdqvn9ATzLceVRLwCrOg+6dAqm9zeH4
lfizsU2CdLe8NQYEcG9w5NuOZhGvezsqjjr1tVNUa+gMkEhGvMt/sRVU+0oPHiM3KzQ35b1eFHfp
nAybJvLPecK4GHT3LRt9YuQHGqddhvl9QN0yJw/kr0/7ZOKVKFQICqeighH2YilmBmJzHMR37agZ
C5NhXzjVS17Qao4H0svNKTzhq01EcX+Eh49j/Q8nlP6qorvhjvW8K4wYO4vxi4pTEv03mXs4DeeW
GLhwNH/qBuBEPGQX9oEEVI+z2HVDcbVi+QXeHa9g3gTb2C5PRNUpI9SL4abffnYXBJRGFR6C60mj
66zuhbBjbGv5iD/g0K1LlznAQJFrIsTGrrK9IF83IvqEYwx7Ky+clasofX/gVAUoLiypXHI+FHlK
snxzB+vOoN4nu5tUjIHyqCX8EArZMadtg1xQX5FkrnJWBqCunkIvw3iApDsFFy2gQZ2By1F+3AQF
E74zIAbqN92WV2d2nnIYhIA9ADfcwF2Jb2FnvTkpG7gCMRuQo+jlpXerLcvBTk9dMJ+hEzsC9i4z
icWrVu5EeB31jgau35O4CS+usKjK1JsMINFFaPzISnlrMudZxPCAFMuLpYPqEbBsbkkFSbiBc5dh
lvnZLsz13wo/W4g5c888zJueHQveBL3iu2gKwWnZo9mxQDFxYe9BF0ntc8eI/pvV++cqFTfTyK9W
yVgogvhdw1xp1QBqm13qkWWFwa45buOWnCQnZMFv56C7QNi/HwkZi6PmPVZtIAfDQKQ9DqIyxZGB
hPJizPSICj5hPWLV0xGGvU7jiCU7glgZRMkvCGIWoKpRoB7EaSZyuRE6OBFuPRyGjlhmu8pwZdX8
XemYF1sQcwb0TeuQAeL2fIhEfUkEnlBG5PVWVrLZ+tJ6LpsAq23s8xLZjWhCYXrI1MmOgWs/WNK5
pS6BFF3zqadgyOQDhvR22nXS8xUENvsLMvKg7S8wI14fpzg0a0h1Pfnjgvo3Eig+el/xtBTM1NXs
HjCP3HlgUjngXB01b6Tf7FOHK1d7YNpe+12k/ssf8tTQfBTltzY8JvJY2N1ZIKjcLpBflrh3s2mc
dEXrbBTTU8TIwIkZWcdlD6GmqSGNRMVNIXauAtlHwBusyZJvBQq6fvnWmMOzIOW4VfsN/KWcNY3g
ZJ2U7iPj5qmotZWukb61YGcdLJFSBj/rYf45jExAMgX7xCGKSZjAVzy50v9gGLhY8//NGhYisOEa
pD1ArfbwAV58Wr8+npIiav7v/zb+T21yo8GBbXG1gEMxdQsoCvLr+ykCZqzfsDHlC25oI9qIm9IZ
pyJ1q6cdF6nQQN0VPUpvmfhGFnbFVaoSRoMSAWqKyUhsOE3bwDsuvznhqIZ7duOaVKc4cvdm3Lp3
k8UOB+VDmnXs33rgSFR/cB86TAWC4WmOuG5/Y+Zf/3zC/1V05EYmRctHcf6dTv7nY+NYTcaEFyiX
/b99cGhcMi/RbBzYph0yJo5xNu6wctMPGksz+XGYq3zLaUQXaTjOqvINJLqG4lzIlBuCnRysAMoV
Cf9uUjSfGCYAauT0myLko2pUATYHn37VI3T3d53D1VtWURpsawGhoM9Y1sw4f8ZmghsBCrLKb1Bl
U6zGqVBU5NHi+/jDtVcEhwLfhBUuTpi9mai+mLHVDJe7GApCrTz6epUcRHwuf1fJ/EAOm/0fLpr1
D9foZbTwQU3LxaMfcPcfF833fOH1Gu4yi3x6LsOXGYzSUyXRguWO9XNLyNB6IVMu9AhQl6O0acep
pYUNy8WTgcscpL32hXYfEY67kGMWWtM8M3kgAiVdNsnOosV3r3cZQrEeP9Imff/DZrOt1x4Pmt3M
FkmRG6IhOcyifsRQlEU1PtZyF8U0pdUd+P8fM96/jxnLYdJAheHDZPw3CULUVTiboe8/6Hpj7pJs
o4U+Wdgxy0SuReBbfQJzm7lCN1MlEE/OC0lPs/gqEwKm96lik4dT+OAQkGtV3pbJ7zC7THV5f2xK
KJZLwTBW0+MI00CqRSWy89vkc2WKIHghHIQ3NGi3dITz6Y12DvMBjCjAaEEVrk4aQ5ljW5GVerTK
h2Y7ePKESBcmVTrC8MhG0lEJMp6nhYeUDrYShZVH10cS66q1jQSuYO8k9hGvTB/H/x7XogwYyKJ9
lLAF3wc17E9x00O4RxHSR6gJs4cf3bK6AleVFOQE0y2FspkGG3jcNMDsYwUT6z8YyZr6Py3zGZKe
ZSJasRBmWK73zzQMp9OsEv9ismzJS9r0FKt7suTHjWnD2SmGe3d2ccJqPZbSqju5bmXipBh/syaX
aGaRQEavk+LUlYpnVVTFOQ7yO9+JXIIbeBG6qh+1yea/AL/6Myk1BsrNbtX02IhphvmhD/MvL4lu
cM92Q5O8EB757QsmDmyFaHywoJIqtrDKRI0bWSO9u9TubnNeltupCvk+3PdK8TjtkN6Q1sfJNp6I
sPK017CNibguu+Eh8MZtO7dn3JH0HYFdGx+nmXNhDM7Zge4qBDaoNTBJzKEvPVZ5YdDXPFIYx3Aw
N0lePTT06g4WqSUUXo1BOFijwyaHO7spB9qNmZ5vmdoQb8ib4uB7lUuzkwlPMcMWOpvVwkB3rF9q
xq8zaiRVpLl19p0FEZZyzE1kffOoYlItfzcp5Kxae9T76LvIM3TEFpyY5tdSUEZofl0NBLMuOnwE
1J2hiFu1h4FOWF/Uvjgqk59IRo+BJIguzm9qa8ou2lpPqjcUZ+3PIXB+hnq5QV4MpZds0tUc1Hva
kJeKoBvaNtQIs+zJsZfvihhExb+2tZgyzRHfdj8+VoR9m3rsskmEQ59YVOFz8Gsqoreozg4LU7WN
P2TUfWqmOlbMHiLAsqNAEuHk+ch2U9v2gpEyxyB2eNduNcFONKnwEXa9F6HB4FWsLlVx4kiDmZDa
W0Iqv/iYxvkR7hgIaC1q4E7tOwqsa3F6wPQFMP6QwCHFAvjFi2l1KAKdTa79SijLtoLTNZt83oE9
wb23y5fOgM+P1RZcHE6ASnZLgpK+azrr0Q/lz1DNQt7Mm+tt9ZZU5s/lBo9rrM+cYnyM0x4GAD6H
4B3mtUzH8CRr9vgNjYcIRC/x6x9+NFwdkiDYEiDEdYZ077An97WaUi6n/DOISECbrj+NlXwixOU6
Kd1EC5Tcsj0OsLNkm5iRlmeHL9iIiE1okBdv4ZiwbLtbjcZJb9AKmCnv8fkCcdR4YToeMVC6dNEH
nX5NW4ZtHJ8No2b1ADPC/PNcujD809ZKzjUX2Z5LSBJF8XPI523lK+eVAeAaZPy1E9I4d9DTMEfD
gkUk19QcjtPkE4Bn4pOJZScGVHMf7hCk0bLoxJMsetYTPUB4OsdXh73lkUScbFOGOgCgP1yGaf50
xGQ+i5lesuhRy6IFmxGxtN6rH1dMRzUGfl5LxymB76nH+Ll6ZUt7q6Ahi2Pzrogbcz2YVr9lh47h
LMKKjkwIt9Uc4P8uxzt6VF1SbBRnG+AOY7v+BEmzOHiNs12IQS2yHox0Ur6J7ejE4QlW2cnCD2En
tOI0z+Rn1aNurUZtvjPpmu/jXoPIUhTHvFWq+GC+iwtbkDZpXrXOKDlcOa/zWexneyaTNf1ZTlXF
4l1Fu8FpvpVH/8bR6DEQsGSdoKRZJ88jfHz5CdjQEGhyNRMbDMM1d9DXDqWOyXjsWi9uIOdT0L4R
Pu7SX4KKMkwVXqXLjy1gUIcAmbDKEb5ipZ1Nrz5DeRgPuOho58RLvVM9fy+/NOqR5ScUdYCgtQ3N
tphUIKpFsp3l382Q1w82kSvnsJvTvV9YPxJMdC5jNOIiPecbNMgO0NSkn6NG3pHVAZ1lmO8jz0sP
WZoZKEc66OZZlZ8z8lnXsk/KNW1E5xz35hUSnbNfznI5C8vDjQdTvm8ZwmHBfqKG/JAAqfgTMne2
oWuJP80+9/u9GU0x0QYZ+A4eBWSzB2sn4e10mZwLXW8PZUbj3AA83FoGPN4GhuDZz98qAvks04mO
Aq8mDJ4oQkJDwqcbm3GP2OzRjvDfHoiN8QxaKoK6E6BlfAtSnSi5aYOp0y9rSMU27cz6bGO4d8a7
66uCnL7LR9md8eVW6c55tJPutBVjbxw9uwDMoUt4HkxsaNMI2JC5+DmM/DeR9NhDhzp0lhDRUe5i
Z8Ye0rIwup0enXa6LxpulzgwrqbG1oKOCfxBrUkP43NUzJiRJ6eZE+iULj5PQ2MPyanf4yuMxRyW
YXqOnyXCsrk5OZrX0MkgEn4GRFmnk3EtYDidINinx1SGcI9RLtAjNER7YlsoEJmcfGZqRcb0Nssx
Iqi8uIZY49r0cEnLkvg+gSG+MZVGhc1YsioozYrGOC0MYNGgRJGyhZmlFWvC0Gmre/FhkXDJtmWt
E/135MLXgbB2WWatQmkzoFf/IkTw1c7n16W6yMkh2ICT7QesN9ZR2/zsI9iOPnAfTO7spsK7xExE
gK70DI6k0U7EJl2e7UKNzkaCtGMEVZMjd0MtPqcoOi/07MIk0sqjkAauw4/IRLQ2uNo9/KjdcpYL
YVq1iOaQRBUsk93/Yu88eiNH1iz6i/hAGyS3aZhOXimppA2hKkn0JujJXz8nWD0GAwwGs59Nvnqq
bkmdSQY/c++59dmIyRUg8JebtN0uvc/6q72udVIz8/gYo+IQp8it8tCH99zTnfGIMhh4b0GKPKrH
56ohx/yCqr/h7Oe/ImVK8bSETH+LNvsYlTRYR3ZOmd5cF1l8KD2sUp8LCwU6xiZWidOuxRKQYIIM
Cetdp+bEPUNWAz2eC75TPSLNqfKbNmR202FCtDL2cLUEI56fU+aKm77n53RInwGLlwrQRGvFV1aT
zBLV+uZj1fYPMZ27mwRuzoygyMaD0Y/XpUsGRdcgO9SKb5t8rAK9DVbP1ioQXjOpGp1edEBnv3cl
zjKElD9WHaEpaZlzFhb9rZwWb5OIAuAbzteUkE3uefM4afKu0f1r5CzsKs0Hulu8IWK8Oih3izz5
WWTOvcoKqteu2cTcTAi8A838MXgoVDpd7s1ZPkjXPpazwGjiHNcG2lVq475171FL3I9FawUDxIlN
5zYnguaZpik/IDHETdg8rJDvIpqxRAimq9W59evdklvPuRpo1spdo6XMY3TpX8a4p2ixbhwT3RSd
/tDifOF/k5FZJSkZIcjwaZvqMgskCdBMjc8WsbQsZHBRReH3EENYWq8IKN7MIikjQUzUdxTRwDiU
U43UyHrvAr5w/e4AeuoX1rRTxH4FX3E27vR0xEnEL92eih65ij1RPZURdZHAMGD1y7LNi+Kj1bSg
zbW39QdEToigh/PBKkEspE57VaYdm/OB01a+qdpznR+ENpWIdKKdqs9b2TxnrK4xyVD7Fgxt0pS2
PtYqeJtavfVG9ymfrTupdbeJiwo6bFA6t41/1aMEUS37W+Hz1vk6SbpJeucQvINAnrlk71xHJ4cj
Nb3pBnpo0+UG6UY+nsgBytzM/IPQBMutPrtfDLfQ84/KBFZU6hMS38CCqz0RGP5Np6yoibIigQfj
V7PZ060tosa38N341huiLw14Gp5zptUvuhX+1NpCvjP6SaAVcKyAz1GlLQ9jye8K0h7+dOx2Wxju
9zn7Vk4frC4wxhMt+g2wBzsvVSoP7L2Y3Y9llB/Havbf9aL4MUzMAuq+7Yz4UXgFzOb6OwMma6gB
SMHkF1+vfsrm5mtgcmqp33Gi/q3dPt2l/tLxK/oohxSksliq8Lw09amwTORi5NzQaBxHjVvHD21n
p2njLiZSbAv70CZQC7WuNaU/60TEQ+kQaWG7dRkE7myW7uuXtXgm59h49jLv05v8O2ZQMFoheA/9
Xh8gh6K14h1Qbr8q+ihhm++XPhsY6l3Al7OgUDOtNuKDBj364U/ZpxfF32UsJNPoGic1OTOhG5bB
ZASK4nJAJM5x2OKbgGw8WSNFtUVobk+Dozx3rYakcZBuoEwrqh9XLYkz0xhRk/FDsngr0c/M1Uyr
oPz1qfUJBBjDoHJ4rP1RHfPUjmJIO1WXb9zBv67GqdWBYaiLSoKmLKHWk4S6WQdw69zaVFUz5FaQ
AiPuG4AK6ErB2owUfoWaM9tjmW0tbtSMQeSxJ8+7mIgoWRcAqz9Hx+cIlJ2RvzsgpVVdh21626QN
Rv3UCIe6l8p+MMiI8tB0+FB/u0NRwdMx0J6cktZAjCU8tjhJfk7muOTR8tLbgg/DuaR2dDJs09lC
dMuDVAj6MYT/mHS1u2ERT11dhluiuNnxdANTb+vPrE7ZjB507JqQAAiE5/Rr+MlI/94yyrCnoI6R
tOqJcPe2tTM7PsXVEasnM0+i0t9jp51yQkaNkka/GOn21l/BTjlxx1C+2zHRKOrm1ib7vp1Knq6c
SGlBsyjB6vNGcca1FAfZaMP4nh+AUSPAwHXRL355smrd3VQzRiLMGufVIDqStuz0tEbdDqunVt6v
C861yTUHfHuWe9NrAJZ8pu9NUb1bnRZE1XLXjtyoq+s2dNlXOnLqA+t3709XX2unXWdjUFvhgak+
4lsUXxU2CPI/3Rui0NmSuwzy6xk6XBX+tquY2QOZ9+C3jyumgyTt+da0X/OIdJpiHDCWqImPE4EE
dluSb5hNn10f78HEEdrM40+VAcOC7sdNV6UEjDykCSohj6qpUhbD1bO8Ok/iRZ440a6+Ld/Xlds8
86zzuvl98Y2bVF8eh2IBTetRcbQ+cFkjKnfST9/XsRVOUZ6rcf/bDZf7Cd32WLnXTk6vdl7u3Uxc
wcjdNpVz8FT/CqqsQDWGZ0txHcJIq/aFcnmpdbOQmGX55dd+UtPhNYwavKy4yhj5JBWCc7nBceD/
ffKldfPQ9myP2WYGyo253l2ZNQe2bC9eaSJdyl6AunJMpvLk92joAC0C3sQw03E8r7dcoTYy61JD
LYr64bcriBepEO+SwfKa2/TuHReXlT4kjv5V9tyXmhYHg+Dk9AtoB2py7LloXXUf2Yd6JHtZ9FtL
K6TKvMt/V9IGqYtIooTyRPWLdhNqzvO66V0/Q6QW7OpThs4Ny/xGxQe67CZa98qiiSeLqpEqnZOp
97DLob8+TROxN2oZr+na92APv7pwfGQcxsIhA+gVHxPB7VEzwFivBq1RND91X6wzBMKQmILj1lfz
ycOsu0+qZka0me3WzcW6wOqcz9DrnlcvkY+1eaMhanSAWe0mL5oZJC6v8aQhaQjjoKQeZvbI72oz
NNwQPrhl1ci3zxhBSTDF3PUh7gHeHAaJYAzUOGNabiJ1QdbkwlI2svm04CnQg560pnzwPeXt5eA1
cg7flpopiTQUD6i9KYTg2KsnnofkEys3QH7qMauadgXoGuUXhA2hZl+q0jIoPdd3OY3tt5G605sY
+KwWL+PFXYi5jzKdvWSr8RTLNhHVjhH2l9mOftSuL4nRpyzyrh7Sw/q9HLXVXWo2qWkjrzT+P6WG
JXrS3LPHJ79djcWFOsc59RnbHXJw8+sMaEJ1ss6bJ2LBppadhNq6oD8TW51qjw1uTfxl8iPHbgnU
ChOpGTsvj4+laB6wN/9qaW4hXL9gfWBxwSwDRb15m+Xxr/UekoYBKHhqMKy41Z7cnr3X4TBRjBpl
iRNTxeXvRQ+rkdZTBnzl5nW1r5whBS4m/4C3hDJD3ZnekH8wONIX+uD1pOhZaBvzBLat+JgIZ+bN
eF1XHEsBlKAWz3P80n87c0UAhs2zJ3Tv8OV8lLTUhIbyybcseWWZ/1hu+ZEU40Piz9gtI2j5NDe2
G0gL7fHqn9Q8HqpmzZOzaMubWcEECjcrgxo0KX6AyqZvUBfrnFDbd2o6pcoWdmTJbm4JY1euQlXP
JQqFYBXYX5VHcZWNOFZBYlLKyFiy1EY+hVtTO1puRcSpRSJzEjI2Trlq1Y3F2ufsTPajGbEv07V5
DGzMzmNtE/FT/ayCAST27EzLbjdaUbf7aOC/oSgvHpKlp0CJxAdemKN6yzjpfuk+SRmMSRPlrbXb
4iF2qY7V8ludemnd71H7wz+VkbUZp/xLzSDHnhpydXDz/HiNYOlAcuC69kAkOzpeH1Wn14x+e3yi
C9Gko/CS7fqfEA+wyf0SmnYFW8yJn9cNRqmuzckLryvXIsNmzTMS9W8XHUm4+cggRW4zx/zwZ9ql
nPsqqZine9HyNJHwtZHQi/h7Rb9lNWziV41aTSAGxtNit8hZ21xuIkM+zYTw0vHS/PV8LH6NP7Z3
NoOGkZjLYi1WcEI9lCV5fF78o95R9dNiq6EjU46O1mQlombShW3u2J7VG8fJbkomyItT5sE65tdp
TAk4boqvPk9uVeW0ZJRo1LZBnia4ikuuHdYqrzrcTSvEI1oY47gxlzfZY8B1GXQIVUg4pm3A71gu
65nRKl96miJoyvBPbvCxXMJmChiL7/l1afRYpv+1xVPZTL1L6+wxyzUgLDWCMSn51gCi7X2GpYJu
Nyp2inzBmIj1jnI4FE33rbPw0MCYbM2Bg6T4QTrKcDd0T73hM0+hA7OV4dbphh1ashQPSLagxhj+
iDQl1qn4WM/ELE34cX0arPsQoeP6z11WSpRga5mpxx5SfuePV2GB6EnMsuMYnnwZntlpbkepiZ2a
ga/IAi9xSHXx7lZUgaFM8fHMlLdyMEsV1JDr/RNbLgYOxrybIi8Any/Rjaq9bJd9aB0td9OYhRCd
G1R87sssW3KfvZd1mLDOMbQW0ms/mM8rHKPJZ9S2WYvaEz/QkHGMelD3g8Zyz3FePZKYSS4UDxth
elHQXhebR3eW4cwqvB67xs9sA0DKNKyn0nGeYzbgGyKQjlPHNVCSH4zYezCCKjv2CvNSuNWt1sPY
Z0356Y3fq0s9lBnyEoIcF7Coe48m1amTmxinLth9HgULvi5/NMHhIwzo6IgYw9fbfOAmqkLGkDHn
kBVKHteEmcAZjI1+G0HEVtt33WX6SLrDZhrr144jWU1Wiop5jFEfJZ2R6yP6Qzz8szbQ3dI+W1b/
OoyTvSX+AxBynhxWElrIukSzKHh7azeNU0x7jvh2pMFwRfZNYslpznVKQJjttqukvmpQv8jyfU6K
TzPmiGA7N2zHReesQ7JluogzAJD2idzbNUIuIs8vCZk3SOrsx0IpPvJxuJONubCvSe5sDw1Ws6CD
K5R4qo4o3h3uSoaz+4FHSzQLe5MvTN8kU9KdToTUKrnohEfn6UQ3giJlS5QKOqXl26WwRZuD66V0
yxJCF3WSvhS/CokbAzQr2yCX7zelUPqNEmFXJvareCgWaOnmiPa0DTmU7Dz/Ra7BqmJojeEz7VqI
kfzKbvNhmSxkHSS5W/UkVzuxlbyTCBYg0uGbarb2o9n6fh2g8FFLqpK3Fa6SZPJWq4Zn9dyUaNAZ
3PcXCFXYyFULn7Idcg1uc+Lf/lT923qErudZmX4kgqbAqtFS2m+5nxzChPmAGCa5mZrm1mX3GtDm
f2ixsyeF5zGW34PXf9aSvbqX8pnlJiUbESPZdnIxYFrZTWsrcRIHzYoKoRivN9D8mL9+qO6OUISj
l4ybAaGOVULc16ODXG7MIVZ4gJZ5DfrlgCDvi6aFh8IgyUBBOQqNE65Qo2k8BJtGiT6i0Lv6HRVY
aFGBeRznavrlAgVYNR3jEp9HL/mF4pDh3rRZx5w1qx6Yp97BH9zkuIKhVqXXKDdWxHNgFQ6o5V9G
9C7r6OwbyROVUQjI1pbZ9woWIgeT9VJF0nNsvfWp/Z22+YsCGKnHpk6YCLrg5sur2ltElF/rug61
32Fu67dFZRpA3alhuyhuA+MzpRkaiHjftmx2Y3XzgdO8YtEEn8/Ra7hs7BjQILH0H2AB3ofI/faY
MjhqIzTvXfis2qdporyvADKxkmSYN7iKYEV1WCiJX28XtyLzTaIHte91OGwKZScmA8wE9cKGBCGr
w+dutCjhy8ZDY63gOkOETob9HKaiPhgQv23Xi5TF6LB1BrEtWgN+eCqe+hj1rHr3ubjR9bCALLr6
hjHhjdIq4V44rrXf2rtV2l1ShPvFY6eZi8TBM+Li/2oQPiLMtgA0IdFNDpOdHbpUvBkmRzJq09+x
ktTGBoz11mRFSh1iNd6TR097Tob6rTM8uWO9s/VFd4fWDCG8QompLm1SSCT8fvbGTt6VUnooctAB
GsNPNV6v2msLy/qvkLVTpLF1jdr35pdjl+Wud74AjOMoVDgJ1dmo6SgxPj9lC4/BmlxsibRsOX/t
KvuskoLYSEPSwbufe/02rhakAhb9me3IM7ROjtHS/VQ3RFogTTPx1agqehXAZS2Vlrsk7/I+bWgo
CvUfGqsKoOvvtaNoinIfTh6UEKN9XPld2cLjOvECdPOENMwm7D7WrXuBNLytrJh7OdSCcsY4bbKy
2tY9xk1TXNV0fKncr1JrPhXRSvWMLD5e8LQcZS4fFFOkSpybhaEHQ2Rqxslme+o/gy0lOafBh8lJ
znHHufIA/fm6sg9z9ev72s2ka/peZniIW0WjgyRChpuFTLe9MMT8XKcsxsTJEbcga/XmhRjsBeMp
2P+ICHX1Fs5LVvMrD0+eEvNUVWixQEEEQ6tl5eVrrq9b9VVCqRrP9c5dFF1P9WDr7IkZxZnQTsyk
xR9LzU/Vu+zVy21Re2e3Zl23iD/FKLHJINHVi59ZMY9cmxi16VF9PJYjsiBmvclxzzJAcB3yaRAD
WbKzkeCeez5TWz5h4eOBzhpP/bVJiTbh0thIVVmpt3mtiNU4fe2vJ5ebfqUVqX96hg6HWpySee0A
O/AKOI+zyxp+op7geI6yDvJeP6WIJMgy7WcCYHHwchRqe6egH6Zr+MCX/O60HLxkI1Fww6nhnVhU
qe2p8T2sy3sx4VdTKs+lR3HdSO9pfZIMqHzAHemU8uz305pKhEv0XQAsLJbibIcRzDaOqP42K/t3
ddasz34nXO4shEd7dKL2HCgUW48cZ2NGyU8IB4P8suRi1LANk7L+1VXPs+VcV4KUKnqFtXzkpX/B
gafwgyQwLFH01t3pbfxea9ZX/WgHmV0RvVbzgaqqYn3YaB5uUAj1SCI90tvJ3+JTNe9aYAkqeeiU
luMJm9Q9Ev3XdiQOFXf9tRyfiDfD36iJqzRNi0ViytGVfaz1rVba2rYIN0nrvFSNHP9O4wyDYYDj
4Gw0I+uvCvL/icb/C9HYsnRFuP2ficbX77L8btvv7/+KNP7n3/oHaewZ/wI+DHvYNGzLcWyBZvAf
pLGv/8syoMlSWhuuBb0YPd2/M43Fv4Rn6MKzTd02dMNBSfjvTGP7X0BqERe6vud4lu/Z/xemsVKz
/zdmr0e0uTB8WzcsAdfY+2/gYHduLC0e4b3GhksGimKkrFTz0ba6U6e/MgdozqQxwcpYdG+E0lCR
iq2+uP7N+qIoTKxxjPGfL4LIZA39H//M+hfr10qyBrdTj0rHpctxFO+lVWAQPYoop9b///ePAO5O
QPu6AxWXOOY2kucRoLmrOCHrn9aXPtFJR+57gqYITL5f8ehG21JGrH8cw8rHvOSBG1l56cQDFsvW
sLCjV47WBILspHM8aidpC1I14AOiishenRxgiixqYEgE2XTLZbSy/VQ0/dkgboeCJeTxhl3C2Lui
vCQLftyCOmSX+Njmbd8MsPJ+GlNHnNlUvzQGoLwuc/9o95atvxeE49zNZnqmNNI4MkBssLuqt6DB
2qCu8/tOHx5GJn17ZHvVdmZSRqRKsyN4G9UHtNN4iGAkNOkBgEFydGxQwoQRXdhNB/7Yhzu9jH/V
jXWZJxzeiDxwHVfLrRvlyUWz+kfGx4fE7mh+DxMisAAHThYPMf6qGo/+pPyOZEwU9psuCOxgTkZy
l79JEqKLi3JymbYWjzMckG3rEgcDlZkIHv/Z49EQpAv7Ksw4v0rouzV5bnv09xaxx/7NPPAMMQpP
A/ZUpfukhXlR9b7B4VUw90Qq2LHwZAL7osVPY5e+51PJqAgjmZ0zVyKXdJdZNJo+5vwd4BQmDgtL
G4+at3fHGzNynguXpYOeQCHh0ZGFvR2wBSIXGxsCS/h2Z3o+j6HYu7XbekLvYvygVRFsVkz/LHO1
OG/ko5mdnaFx9zPp3VvCkDeR7toBtB9gt7Np70qD5pP24on0poYnbbnXZk87ELB3iTqXlIYmoZyx
pnczoYPLqsRgJUadRyv2e1TfRcy3WTr9KkOk1XXCrsPylo8kNJPA8JbteqMszy2oh91sTg96yco+
YQGxQ+Blbe3Y/hN1AqKkxYA1d7lsIB6Ql1eah7loDm1P89SZ4mxQizYqTFzTxydfbwD80jUGo/TA
VBIBpXbiU9z5O5F5gNQGQmg70Zz1IQmcZjwtYtzWzFluEg0MTPjom9nJwf5ReiwIReNAFRl+572W
MjuoHrtOJ+ZiQXvIPtfmWAtIdJhPwG4wv+t7I0SNYBF6AjC6RdEPN3eeEraCrDppCnbYXbgRu2Mp
EPOgmzf2U8X8q5bGBZrwtdEJhU4046IvR2nbX4mJ+A9QmHMUlX5jdBFbMJAkmykZIH9a1W+uDvwZ
/ZjsWXnh4YqqGOHqDGUch4jFop+reJewWx+cPrrY+WGNDKBVZP9Z2hcDakbfMYg0ut7YUCcROrSQ
/G0C1jI9JhladEgW/5hTAmhV2xyEnvsBF9Aj2Sd4qedfPMeLDR53E9swv5gsK3vbq9klEkgW9/a1
MMRH5oZ1YARsPHYjEzbR+gZe+nhkaTMwUQ1IirHcb4JzuqMgJ46PI0TyZoIGbLL2LecyQ1c+gAoC
9NFRH220Ur+EWCH2Lc6z2r81bJ2PB3vr0OHPdcpDqlcYLH3CdcC8pWwX2Fi7o/El51OEazOLemdr
1FZ65AA55Da3RkyPIePyXqgfUsHiWQZyWwj16nahDn2XJtmaGueh120aDs5UQmn7ZHqYhqS7m3Pi
VoemiU6t/xxOfvTaughw6zmZjoAb2JSyFAZMESw5kujYxKIH6nE+KKrY0gDX8TMfy5f+x8z4fwUY
0EiDAm2zfMuSXdhA+yjyARc+qIRQwyfByTnoggrLTQjQ3EdtzdUYWzOnB+m5tni18P9wmVCMTlGE
6pT91Q4VK00zBjStdEFTlEyQ2OufRMc0juy4ZJPIMbzExB2WI758ks32AOq+4UnaLKjm/MjYlbD0
Uz8PUB9FeSL7CMZIU/xy7B+tkJh3NYcJep6cUC9HuL5/vKpUlu7hqDVGf4zG/DoVIcAtrWkOZTYA
akMVRePMhrUkeirTwtNicG72X8w5F2y41iuDYzLHMkPbZO1Y7qrSZ9UG/DMwOaZq28B8PJ9clyyR
eNtoYb/1DNa7owPVwfS08VTOUDQKoxjAvv1eaiKAM6tzLjBFMUt8DIP8sJrUwlCsQol6a97qWawB
ACx/Yzf5nOYAWCQeem26L4a631m6f05jNoKWj9GQDnsus/zkmiFZPfp48uKep0yM0rqIDw5zYGBG
JUnt1pIftRzDV5PHqPFsHUL9UjysPbeO+T7EJYjMu4IUM4uegGD0D9OFDn5C7yDCXROnj/OUsgR4
bYohCjRqkF29MFEY2QlN/oTK25FsrnHW0yoQb4cqarGa+zJmHl1l8VUWPIsWYKnkCRWQWUoOjTH7
ccg53xekp27nFsdsqvfmqX0b7PrIgOMWvCUHzczIdMnfPJ3xVy37XW4zy3eS8qf0BeHlTtPsy1gC
AeWhErXz/Zwt10awOslEStYebhfKBrlNDMt+imDTpdriXGCZINVs7xII1wFZ368NSTJsD8UdcfVD
C2AHEtE9nVMMc0su2CO4J1q6+oOwxZOmOUffWaO7zECVL+dqJtk8Ki6pod+5jEu5c37pMPjOYDym
Q5PF5xXGt75kFBJZm4LDMJ9qB64x4PKdE4+UD4ODvT0mqDGV5qaQY3UqFl8/V+rFis2Pgkf6DjLT
LSBBd+9kHOpLlj/GNRhtL/Y/hrggrDKriM52rAN59hNnnS2RhBXOVSeijfzo+V33MJuPtr/TvBjJ
Tq0XCKu98rNO0v7c21RfQ6bRL3ZF8aRn6RDMreLAiOiU1M5Ret0GxCAkOf+LbCu5d4wQV4kPtWUa
1bJqKlk+ar8581tYg/I+6gYniBS1UGigIwS0pm0mbJ5ZPpBCmk3cxHPKZTpvezOZcce1jyX4M5JF
81O3aXSH5DZdnd/pWNXgL+ENmkxrA9k2cGigEY5rCg0Apm6D7tJif0VpnVlPIkVlpQnX4iFRM1+J
w+hU8jNbvdTPRVcx+IB81B6EM94npM+5Vm4cV2YeYbasyQ2x5fy/Hekhz65lDoepTc+RiJ2AsfU9
dt3xPNs4AI0Z93ic5uaxkuCQwJWc7T6XgUnKUNl2y8lK2Cgi5CfuSO8HmFfq1xF+p07Y+OT6LP3z
AZqhgUA7nsLszIAHdpRpnss5TrZohqgJfTMPtK6G/aXSdmYq6aCftNvFzxxEakjHQ8ZYlardozrG
ATAXcBVS41s6BMIjTopPCuMq4b7shMR2gaDSQa44SKzurbsjlx4jNJnn59gy5RnEg92GL+lCsdza
LHi4SXTLeyo6i9zJWH+1GMkGCKSH2KzOY0vqWT/3wI1dGysbPKll6OKga8QvL2qJWi1dtFS+PWDI
gFNQ6brYu2x+8B62hyVHFa71LZIP1Dbw/RysjHJ4LlKPzDjOi1iv7srU0A6VmZ99ab1MbO8yMEmJ
1MBWKAV631oAnFPx6SdMxZdVde7xyetzSIrEyO6m4nYyovwVk6rBL25vo8L/RR0YB76Z3lSlIBGh
0oPcHL6HDMI0rEjERyM0B8RmU34xENSca/1ae4QrEnE7n23VRNiVFiADcra5BxK/r5gq8W1cXFIV
EvXy6th9tC9BAqNcrd1dOWWPmnTkwSmGvYNT7kjwRnMOmX+xp8bjVJftfCr8JwR67rlWL2P0JydD
/rSEyKJNWb5almFhulrwR8VZdEw0i+RnIHFbTzrtwaJxs8fYQmBav1NRgNEqOGxcG94kYR6y1snJ
LhawclP5IjlsA4GqDzbNJUngcY9xfqh6d7ho3rSdF8+AXXB0SWA8t0n3SfXwmkvooBrBko4/bX2m
3EGBLGmM57MpfHzUfi13cIbscz87h0Q5vVqnn/YlCrxNzXz1rGWVe3Krt0QT0z7nLP97U4PGeWSk
XG79yUevqa5Cs9G4UewqO0w5dNUwqozAHT7cVHK514W1LXSt2UZ9fkOsFUeH0HyOFRP9bjFxd+Md
1egIiUrvTAq+OfGOjQ8upy8S6LnZbRJCHIaB4eT9duz4dq4VXSFTiqBLu/jSF4s4dUx9tTLVz6FI
iwAY0GtEENI2ZhK7XdmdjryIcknPpKWUecLP7tkPd/2cnqKQnrlq/VeZsGSMMG3+vcznGMI2B0+2
98U74S4fMVuv7TDXN6lpXAR7M3gT7G/x5Dgj6+ykXppdyjwT1CUltYtsY1OPNxICwSm2P1CW4ZWp
imEnvZ+COfR5fdF1ZOJwZa1HvCdco6p3tQG7/n3Ja5ZzjOuDUXP++ZIUqM8saEz79SUULvymPOpv
dN1ci/T9YhmPPEjbsyGj7myR9EaWnfzEVA7LIWHCjohm4MJ0OuRucjgnwu7P5MN7DM5FdUTotRXk
eZJqKOGLahL6zFvCYXQOF90+J7Jw/v4pG9nCIx04gdjMS2hQbbOPStxGpdZX1CQxBDbIAMdW2pj5
G9pKWz74ZRQfdCFdZCVi57KgOw/q7/7zZf0aPgrEPBr7Il/9IxLz0Zk99FOJTTeY5io7W8mjyTKW
nxjOf2yGK9iRQZ/C8eIBCrsQMW4EIUzoPJlREyHmZbJeNl13thvP29tZ9WtV/c8qgXHEO0Ksr/5d
H+vQeq97ZgVF5jEnzpuYi9nzHmnFJNYAr/77EqqnpBFT7eIKXs7ri56S5Vn25s5qBbBS8NZguMPl
vL5oyyO4DXFaH2v/+WV4Npjj5XkuHP2sq5elr68lMhGVKyNRnNifgK6iwAjN8bKgtWHqzeG7cBQf
o6I6LUs2XkoxFFXQl2kJTiVndSzywC+HU6RpQBB8/ITMh7MCUYYVFza0B14KTf+NAQ0Op0sYum+8
SN/qeXCG+6TxSZ5PlR8Vj81Aeu8Bl9R5oig9tKRtuprE+8OVp8jNcJgyw77RU1Q3efqaQcJ6n0pG
09BtlIYcqv0O1UnyaQ9qnZM77YVAvce4bNznuqY00D0YTDW3ehk6D7AWOVfj/KtrtAOmRA8obc9s
3l6qnZjSeS+yrIL4NwxXgAQXx40wuBGgjkmlii6N+bHoxYns7v6d4PcBIcWmqlPrrYWShFIMEe5k
JdUl0yVvVpRtgYGMACL06QQy8bvr8yvaTv/o9PocTJaLmoT2LIyr6WnBJbKU5WdYFMafUlZnhgJv
LGuspwZQ5c5JS3tnRqZaWQ4smaPprk7kF0u4ZZcstJZVhw2Gwc5wGSvyNDvTvQUAWgUAUKGeeKN/
k9S/jTG3LjWSxsJ+ogPBe1oVY9AkuGJjTsRqXupTatL5RrVRbJeoH/ZRRD0xi9IMmtHtD3S3u0YC
Ms3CprkZwym8iez0yRk/5ykGFIGQqdM7sQdjgqlKfHpveUR+M0/FaNd0jnGNHW1TdL55mmpM9nVc
zjekcLT4p33nACDGv0EcaW/StmOZVFg7PyrI7oync107xm6os/ngWj9NXC4n4aTjYaEcoQHxkHy0
4bUio3Uf6RQYqWtPt7Jt573ViWEXe+Nvoovbe6ds3+LKs9kUqgeuCpvssYiqhEjqQPUQRsPSnGe4
UscI80Vo9fikFHLUV8d/RgTZ2Wv6LoC1fV2/RC00nx8gUfTMtXiZFeg6HS25yZUjrVdTWlLamjNy
f747OiMfixyxS6hE2GFtK4MLMIfiHKBGJrqVk7sZ/PEYWXHA0h5Os3qZzeaBrn78+yVzHbrWpnjp
JuxvpjuQ06he0ERwgAAnrDpJ8It64sj4oU2q+bT+PWTP+tzSnrF5iqkV8N0REWC2FNdCkb7ZGP7z
Yk7tbg65fHV9AHnCRg+IBxOE81r0hOgA//4pN9I8yErjde10Ktoat4iNwzSh7Ju4UIRhfBnSiw91
UpyKQfgQDVjemxG+/ArHX+QzVgkNk3HLXKbHOuLDG6ZcUOX6/ZH/PIYi/YEbBmFTGHN+aA+TQebK
EHbGbmFesLEn8T3Mk4HC0btAikA+FS41EPOefeJTHKVIWMbhzHfvN2mYXcUCjn9xmR4nJqJTCxf5
rq7Yp0p+1iDRTfFxPUQquwGYDA6jeQxvuVrrXU6MMl0PnkFstchHPOKTvW5fj+VAfJK8RB6RPB5D
dsZHQCNqddRED73lPqRAa/Y9eKCcDdMJw+ATqtYfhlrZgc87m5RqXG/2ORE/27keXrK0ONKzRfvZ
60krdZgZNHwEm0abs31C9Mfea405aNKXPLG++7lEfJ5kyIuj+JM+/r4n9DzzWZDGbdgFDTBck+Ei
x+MQTGoJ7rbAPfiUMsM6+prO1lBLh72FnwdWyTSC0jQ5y70Z3lvCm+3il9q5rZLuWgkacAfdvneT
2brY9Yv7u8z8U+fnN4UkW2vhXm385c0Z3TOmPnJNs3vSDZjRCcPZ1W0sN3q1qxnyErGlU9xkgn+7
V2fYslx6FFoHt1+eJwPCO8Vruk8TptctLLdcEudsZji1XC017pXGvTA1LlDINRZvjjBsjnJhjgHr
DESwvrwVzEpZFn9POjPd0Zc3E/sAhAFIKTFrH80iRFqUAyzrljsDfsFseRaKXu2ZQf8z4nr2L7Xx
a2gZ+6oythz/jb3zWJIbV9v0FfEECJIguU1fXuVSZsNIlVT03vPq5wHV/y+1ukMnZtazqIw0lUkH
Ap95zQWyLFAAKdqnfIk/YUAhn9qKw27rhOp5l1NwJmeIs/BZe2NZd90M9TSMo+d2wfMeAyCsnsFm
FFX+omR45xITD20X3U36QtezXWNwt51AKKJCJN9c2MIHtzsjUqJAgLqvtH6Q323NfdSjHYm3193o
UgrxFTBPys33dQi9pB/xi3ESE9w0+Ls2MiW0DPMuS1jNCgM8Wy/QRZ3ApsRaCWV+QSzmYKrZ3+G4
Tu1xaG7rwdlNWu8ytaAA0kyrDr2J3Dnm26fMUU9S0hCIBz/Yi3Dcw6i9U5TiWlr17GbVXOcYO0Cy
D7T/Lx3pfrPIxtwLuiaCxiyaoni1zQa6DCPGyYYD+UWgnWOHtHpy3/J30vqOHNs3S0b3Em/0LbD6
jMD4cxh9iHBSuJq19jIguo0gPAAKOlLAclyKx2qmdzvemrB5tmaLiTV+IhsC6ZqTJZhUgmsI4l+c
xn6f3gq6hIAkiztjFs5tHkYfi+SNTDWieIe4bwcyBiw2BEVJyoYneGxZwGeoWtnGYcrbClwIA8Rd
nmtHYKAGlM0O7eKmj79opM1hGlWwXdSnBIQm5QGYEe1saXedZtcjoF+lCKhW5XwYRkoCCF0ULF0W
SqeUWRoAHCgm7xp48UmCgXFqvdqd/Bpb0E/qkbZ9tJRnkK9oO/ZIhsZmdNP0iI1000SoTDWxmM2X
hXJ4Mx/CgHuu6u0XvEuaU+AOt3mZvqR2b2PQuBQgQAh+ct87RMkcMVEUlxC1wqFyUHqMmmVr0TlB
mxLZLPM0EvW0nYWUZ5GhwMGCZdMeiqvTUpRQfl3jSYige45s+VGTtYoUaSd2zj92TOltpO5lEL+H
iZ1s5xFQMJhtnaAl9IxgJucREVQStiDRUNLm7if2aOfousVkoNjL1LjqR+rG/pyYe2UB2zJKBKVG
E54CC1sCd9b42hrt0QmCXWW24SGJUbVwJ9Peew1i73iMEH+8cbPvokZwGYsJHpCA7R1GxtaVD1Z+
g0sbnkXJa01+tlFNVR5LQbOiDc2zm8ECJ2e+WrzqNoQqaMeTLuCl5c4um9sUXhmwwwMxzQNCAPsm
a8DBWxF4ieZuIbvjRKTPdWW9y2Y50Vlj/93x8+hClQkwTL/K6+wueoH9yWx4o5yCDlCtOA0+PzFE
VX0XGOMGwNIXkWIgZcTdR5oIuN9a8gElJAHhGOq5AxMF2Stva9lEIBlCnFFUbljg0T7NS/ew7Csn
LvEOksaOu75pIrXt3MLaTwXIh7ouD0Pmv3VByZkB0nIXJsvVoG+olhpRgFcD2PcNQBPSAUcrDLFO
tIpSb8F6CeoY9Dvor1099yjopcLdewr6bhH0e9JyRiGGBZn7hermWw0X/WDHWA2NV67pi5e4dGkH
ZS45BEFiaL3Fc3eTzqW4Yq7ZLVN+pQQ9IlSR9t4392gWaBhk2kDbSHTJaKDGPsKtEeIhk8mFDlt9
iLsOt1aXucw2kucGj0mkrtOnYWaIiYmGXcEtveuWudhn2oI+LdJ+p9rpxUanJs+b5ODVExaUER3I
qBIQiTt0QhMMKaGylQdn3sSdB1/ZweuiQQzNhfRgz8SVsNZ29ZSfiH4/1ZnD0JTAuurBhL9pH8as
uNhvSI5Z9xLhYKNvUFZ0SvvK0aK+o6v2QBLUJipaKEKTp6DJtO/MMe62FihPIrZx04V0FybmjKM5
UHmNln7v5f5X6JM37kIrOBkbqj3ePb1cdTB16bDE6Crzjt1gR8dAx7g/H1bP9Z926+sHP33Y15fG
YsJeIB0LATK1oICdtLzGWznE1lI/jUUJooAqAhYBY1Bt5zznI1Y2XEi0bcsv/9/gEHPI8+y1Wr++
/s8vT3/8nP7NUhcTlOT2WF3KPQt94cVEoWLdoH5Yv/vz5Y+d+Lm9X356/aef//5jezO+sPvQXJiq
g2Tcrl9EPKO4DvWPI/gIsmHdtKki8wSIrcdOWb6KxYIAE4rigLLBG0Wx+dR3FS4h6GqekNhB6DdR
b2pOT8OAtkPJamjFYM+j8t51m+sMFHOyjPOXKGOajlz31pO9czKkZpzrrMQffaKh358WdQ7B0yPB
6fr+S6BTFeKnvx4ST4EIWV+DOvDN/fo0kn5Nm0f/Vyvc5Dp3qPcOWkvp5vfP199zEZz761dQl2h/
+X0lk//5pfWbPpImSMGWRM6swT/e0pv5uVs/fuvn63/7n397zzY678ptj2jiai2oucYmpS5B3c0W
usO8jCReRu3/fro+W99bP11frg/rD/x8+W/f/befyvtyJG7jWjS6OUKjjboShfqQo2WA69f/+qZV
NeQcPz8v9ZdgQv3Pl9bX68eqJvvpvatRtw6aniFNv5qnQemiybE+XT9aH5wYsGNtoFrGz/389fXZ
z/csMVo/zMX/Pwrtv6DQJL1O608otLtL217eor793nXtr0i0v775FxJN+f/BtN4z0Q9xlaM0su0v
IJpr/ccBxYvUH+0iW/If/wtEs+V/PM9jXgZk4ODrbvHRX0A02/yPtDwfgTHmfh84gfq/AaK5v6PQ
wMAJHyk809EQEV/y+S96g741YxhVGdVJNON9aQs6/HjpRpV1MLwSsKMHLOOXk/QvEof/tkUphG0h
mmYhwPPbFrPCLuxlgiYCZALXnA0x1KtUKAvDSRmDqP8v4oBa++9XJUmPA2RDviVsV9q2p/3nfznA
EFtvOP1pdTKzA0a5yLm687la0ouql/Ofj+xfNoVWpbSFwwZBHtp/3xTG9SZ4/qU6ac5bmqXvWjkx
BuMDa/bPW9I7/dtBsSXHswEw0kT5/ap1KlrayAGATSDo730P0CohNeqMU/zfzp/JmP/HtjRO0XN9
xwWwoI/61xNIQxjKNkcFUIvumiXOXt0w26sb5GkR56sFtU/vymw6uhtzTUPGvbdCCseyuPvzUf8D
MclNRJfTl1xNU9kgMP+2Jy4SZdSCRuAAvnEQ5JOq14Yd09k05jPSsU+t7X4PQHv8ebPrEf5+thVx
lnI9Wla+BoX+egYM0ykt4BUMISO9SkSnK2jobY5PdTc9oZFCIyK8TYrlnHg1pCcjvjR2c6AWwP1j
N3BhPfWSqPTl/2W3ALdaPt06hVb633dLNWUvM5wtTp3dQkzMQGa5bI2cDCkCr/sGowDZd95IQKdp
InZXZo9zmusUcHj2iFln2BqjCi9/3rF/vUwIUjI9gVBnevn7fi19goMoKqYnNG+aUzVIsFM9mf5M
Sj/a3BFIfbiy+1xJWqJ/3rT5uxQmdzsT5s9t689/GayeR0/Z6LPqBL/kYRRo4PQwtTfhhJ51M50n
AYpcJNNpVOprHL8WTdD9l9Hyb5PAr3vw21UZaX5QpmUPlgjeCs4bZ9oJlwUSyTZhSvjz8Uph/vNs
A0X2vBWYbEu5ClH+csRlkDteXlb5qRTVASGgG2Kx91FovRUBcNMGPoYBw5ChdYFj9maOAFhm3vjk
NNap8wdQvGK+8fjOnM03fsDYsQyfFox/qFpxrkIwXOlwH4r+ybb6pzI5TE75UYP7/Ti5KLO1SCmn
86LbQOVtFR57ldMxKPkd/f89wS+oya0cSZ9n63mecXQo4bG1HokzqBvFAE0x19w46EZvrP6+WCh5
wNplrDjwECk56xtqGsYn21ZXgyQbNaMTrkA5GnHQfYVf3K0cdMNG3aCeL2M7fYhrXO1Ci0hquip9
9rEAobakxYfOnUYY+4il5XlvaeopyXZ4mgPr0CbLuavFyW6/pX1yyVxxk1rgfgf/AIkMTbxx2Es/
eddEpRKegx5PUnf1sXOz4C48Wk775umpWJ8ZkeJ0EkmgxYAN3Em+GS7OqUJLfEbxUbruXdu2wWbk
uMxJncZpeMm6fu84iJtzPtfJo1PTDV5vkM0aKobTnF9Mtmk3nCDJjDf6CI+M8/xkxlDmRX8ZDQ7O
W3oUwzqoqB0eJS7jYOyAlpQmAiW5y2UpQfjOeYlaGROYPv2BA/MkTfeyNF6cDgaLUebvTQ5cpwHq
4IZ3El0xstncAP0L2HGo3vwIi5yJQzVGph7cEc9DPNwn/vfJq9Aj9sYzUK+zJxcQ2D7zYkVnNTIf
qrIfN4HNngTe8jhZaGGzCPve8ORjZ5HnCNelA9/3W3//mGoPbgBZF9/hFADcBTL8rR6mG1tkF72J
YoGvMeqBRiVaby+e6y8tYkK+kV2sRdwABqs3BD/3U4URXCrOOAuDrzLe0xIXtyS/DC6AJ2s615Sr
KaxsvDJ8tEqwAQimAOJrtJAPYyp0OuQ8+kfKJvy41aIKRR8ImnuQ01i4HQqMN30vurFVRmWE8GJh
j7ZF1B3qKgYoVicX7C7Q55trMJ3Ddy9mc9LiYjXKn491el9+z829+QHUabDtCnXNfXW77r2LPuRm
Mocnve4mdUul7SKR7Mbw5wKumctv3/oddOAJMYmtDWcli2C0MJRHvThbGsLW0/uBuA8Mh2sTM4Ee
6SdgYDmcQRtWh7YB6Zcm86sZF80tcoPgcLOo5wENfORJgqY61CKYGB+WpBqTPKzDEcmq90TfuDSJ
a9oR2SdLho9uV0j86tn0OpVoS+ZRofCXca+QEjNgw3Y8U6NHAsbQItIBWD0D1d+wBIup/OjSDcQR
NM25Of30OM+Uy4kJ12lr0Et9pDU1JoYQDaLtRH8IBa/5jA1AuUNDSbzBrx/w4hILnKre7Z+2fRq9
u2VFDQyDi23XhBhPpa9uk16M2j7VcffFia+HmXtgYLiYIRpLBhKYQkxH1bNk+SMh8OSZ+QZSuXVc
/8HvjyFaFmxgOMMvolAHBns7KXbdstiUyVYC1qFdY1j3rVcbW2/GG6u7rSiquwBuXBv7jGa6EU1s
7DCXuRPIw298eu3HUZwcf9hPjQsL2YqBZGTM2wY6+GDEJzSA+xIgtzwjycbdpcqKH6o3CogJpGAN
ItNiKI2JGVzVmf4e3ueurINsF9wtTujcopwDyA8G+L4bGPD2eF3JlqZRNF5bVn3ldsyibaWXyZLO
kIGu2EEJ44V7K9aAGjxJ4VbJrr1D5wn76qjIt0Bfn+GjgsueKp/6WQIgC1dyp7DzvZ9x4mhqArTk
vsoizpUa5/Mq/7YOyDV4UX3yrpcDkWegQBUgKE4NU1zXwQiZO/GN6tVzEhXbQZiPY+DfzAgDQOMu
d4Hyuu2PSzR3uGblxynHUFUP/j4f8aW/tjQT04gZUKAWLqaZzhjGkoy3sIfnGn8Hh2EdTUO5x9br
ew8Dce+UColkf74aUW80fas4xNR8NgCmUQDpAfRbYfNa95yRsI2pDOLd5xsu/XDzq+pbZxcsKawL
P+1gqsKvV+A3d2JkzFuhcQT6CPd/6mHGSgN9HawNQPTgDzVBemms8Nod2Xn0S5lhgm43ICO76RNg
CVVZ7eS8nJKFojxS3/OuNjX6svCv4oKabYQyETIxEfgSbsJGlXdFRY/LGwjbvfk7SM17SRMacoxA
XWX4Dr4HuC2wUvQJsJ7KrAiEwlTR1GNjA5N5ndC79mKAaWmNvIq+dqXmZwwLPgX2uW36B7q75a7L
G8xFfXlJI3TDkAE2kMGs0ZZF9yHKuOyua1744r20gcwC/YMFAp12jYlsOb35iUOS5KPJPRv4nYOJ
3lYZqkylE4V0dMgvopGOSt4Z217HskEfJdueVh46x6O3LZGbhv9TPhWdOhcTtwDgxeelQDZIz+WO
ul+EE28dbMCB7Vuf3AJTp3UKckB+webN91FFr8yVSBpUb1XrnOFIf88mblvLE6/u6IrdUiQOoqyQ
scrYhylKwZCdWbId/na3NenBwa7yaxLNbmfZISZndOgpz+HtLR3QScVLp6p47wYdZeUEDwqbdXG3
zMCgtM4ELDbucAKDnnuZYv/k3PZFHG2KZ9l5wzPVf+Z2aOJy8d5oIz6aLjCGJPS2UaquQyQKvoT7
XriHtjPGl6S0b4fBqk4k3zEo2fiT1w7iJveT8dbwQDvHWXC0yuRG1sOxxsznLqwnsfMxAIfEAufF
zqJ5q41a0LGBDVkn6bEwYHWYZx/NKgX5Fc5W9hqzlAIWRZZnqa/mumERFNlR1Eu9Z0DHm24qANvk
XknvyRA7FUPVmuW8p/h+1UTWHWL1z8WoMKD7subkNsMeETiqmq42XjUPoPZwVrJuixjxh8aRH0C6
FTuzLB9SRQPGMbwTgJ4duiPFPsqinH64dzbjubzCxnRXp90CqLP/IExUIBwXsphsIZ7k9U0NjOvQ
KxSCVDcPe7R0MEGru2/GqO7BNvXbSXaHGE+z41Tl4BrtmpsiffIzRlF+9hAh3VQ6ZMCvhOhVtPga
IyyEmpfa59BI0ESJ3h33rZtYPkQ/gi8dsYXLyofGMrFatIttbDTllras8Ii3hsn+ZBvgVOeQmRzy
DYFWSGJSWx23vuL+n337NIAT20xlBOyFDfqY8m2WytFucywBg+wRQY89pAxdxuW8d/wG/fvZR2t3
prUi4h7ORQoKBZwzOR/NZ3wmnVOEpNLozvVthGggUMeeFWk69HM7HD2/eUDlJUWAoJp3AMV2Jmy6
fevODnHs8LmNudOWZRxwyITNYXkZPCVgDL5E+9mjR+K6EdhgwOVa86FuxwqeAV5MIyXu0sBar2GF
2XVA0HeqEujuGkAbQyI/0wi+ogjAcOKkYvfH1hUstc7BkRhi4LvV4CDuD9lxXekKqyTJxLukU3Qj
gim0r5YGbeiQOgHTmX8MiuJJ1rY8Lli0xF5onXofhCurwhHZH2CvMrrzEYlCQ+c1C+r8MA/t16w2
gsMcouWYyxQLx87fW9knENP4osjhgBs5QVEXh0cbuwc6TC+em8YHsjd1COLhTs3tq49ZJ92Pod5E
sTbowVhVSGKDpfdO3hQSIBaE6WZvwT9iEKBHR/BuAisfeh8L6FFuPN88I+iOGd1MmG4QJjsxnMa5
yi56wfxRXUKINyy3aUz8k0BL3nCvwyW0Pw6ORMcRzStANt02dZcBxRfjpoRGumslcZYSZGYeAoVo
jWMBSGd2DVvTyNqH1axNmz9mHcrAAdlMMnTVoUHZavLBwQgXEx5zYk8tLtAIi4UYb7uek8XyXsqi
/MCc9LH0wvs11O0S0kxPwodq4+QsPYK3NOyeTHz95Pdu5rjRpLv41VFHyshTn4sMsVgJ5FEVYjjG
AiJSbHx2mDuYBCH74W0D+BSLCv58yUGnDRoFDdIbA5KLsHCCByOLULEreKsaQVrlNVwYQrumINDQ
MiEgkeIT2q0e6LUIlCaJ6aGKAWrYSNAMNoB1i+gCWQ6mDdDfAf4ngYtgvGHWaApxGROdbPW61tLr
sxB5qBP3sfsatFB7SoHZU2MgoJ9epM35H5eWjJM8DTNXsMFcsS7JaAaSkRxlwcktsw/uMN0vLoRK
T937VA4rG4HIpNsPXn1fBvoWc5azwzq9BfGH8F/VgkStn3Gfz/cjNkqVAGVl1BkIDg+jVtWWN9aA
bqpr5xAuPPylY1RzbERhyS9dZ5VBX6uhoUdqaukza6Q8/AipuuIRqUf6tCRfc418TtUGWx/SDjHn
dKM6/4vsTljQcU0BSq0jNATDvAHxcwOqbOdVQIgaNDzX3e49OJ2lGW4H2DebQWQnaYkHbLgAHHik
L0qr/krlPsPoPK26ebCknqzcBwVCxy20xidrnG/ihuC4dznxRPYkaNg+x++G79Pm7IentCbuybPw
GrjqnSp7MlMM25GaPq/XoNdqIpY2Dez1Puh5tSh1bqHzYxHNH23Ek3raPrhYxvPeA+y3cS10nNYs
2cpQX3KNe+EQailBsRpo2cUcMgaX3gnZljtfp7aFyu90MMV5IhDXyWqVAGdyXt2EhrlRzteFlLeq
5p5onfkRFc5b151vsrR7kJQhZnO5RjiCJn3Bf+if1vUPqFH4Sb7aCo+3foarxhgprOiDT0kP6sWp
7L0v1YCvbmVOtyY+hTS744ulU/QxJCQLPq7lt3XnTb3mVICTd6DeLmgbowUVy/dOFbux5JtGmlPn
BYZA5Vnnu5hXtAz4NFb3AQTWjTkh9m4+TmZMZ9qa7lCa7reG82AMyF/m5aueMHqkHDKxBf/KzDeh
vBpbDYOU02PUJDpe1gIX3REEk+uBpt5Y9fNaTa5DZrrG+WJ4iuKZJL1M7flGr8tIQEK4LL43A/e0
TuqHkpC9N+lWuKV/a8MH61QHQSvAiRXw054Qw993ZMKMYC0eZMVopBxNgcOYvmsXXR1D9uIbFp/O
dh3zHsi96seNdvCm66Jvv6QgFzd6osX/MB6+NfWAtVt/0FeVTjtUWOcyZdElMd+QEN6GrUpRIy2Y
ZoyHGf1C4Zcz2EQOW5cghpa7J5ymJ8d9SfvorTYPS0FVpQH/xap+FfRMGajrMS8Hj9MyfdKHCViC
mjKTYtWpe8ejmOkaXHtduOxbuJ9ErSwkr5K7o1YUKkYbgOGUs3KtvQGrQ34k6FBpCgILIShzOdcG
HglV9lT75WEZJywxuf0nAnWkTosrLDIM+HeI9pkImmk4diIoeg3Fp1klC8JU5B264OOEaHvZVDXU
yF5HrXFFq+doEiS6emivDzjQUZyCboYwWA2tCPpNdFKZup8mhmBb02CiYbFX4/TBVdm8XwsL0Uvm
wEwNpNeCIGDghTEJeOdD/AGwsgHsCO0Hzh+RQN+bJpEZdfaUqkeOn9xa8bB8fLib/n7I5GGgdqIc
nVszKiU2o0j6HVGuIltfy2fJMfahCkVecDcitjS3zOo+JyeRHCaHODXjV4qH+7oZ91kfQDI3Cfzg
cH7qwHCs90MX2FzChsw+JqFCtxMMlfrmLB25UD2z5bQ7hNMudLyPlpInr1s0A03ffqjRWAGmOWuq
HcQoaVnZtUmNcSjJ2eYJCwZs9AKd3rPeD3X4rkImbidb9v1IWqS89Ape91M2YrtaSezkKf5vZhOy
LgqJQHt0IkkVds20QNShozQxMxT0p7su93aeXh9puGzWGik4fUppFN0KBydystUkYjZQIdFbAbRr
qPCp70AfsX2GZL1IJlIqdzlaLhG4L9JTOADmWFIZjI41UniIAHWo28zxc6tq/5jQ6EZ1uUkzQxPU
AeyVjxEumhgRA/+Ffgm0YOPUTK9D8tqFaIQPLVNM5mTfimYw79fcs1gUwuZetMtaTlHn5q9NN9+O
ycgqFfTGNutyc0vD9YJiBRHDfWjZ9/aUv69VGsPgoJss3tUVHvQK6iSOUmLrgI3don/7Y7EjVASs
WjNsHVJj38GmMkkIT9FFdyMP0SJdkssDm0EDIc1LSXkbRMeAsGOErQtiFQDnbWNx7lIfpbCMGBn1
7Q9lkrsHPZWsHp6VTw8J1M5HQMvvPfIPvufDlKWKgOL/e1J9yGeWkGShorSUn9qle6gMUu+gTEmi
wF1uoOZRTphxNMRbZs2ZC4tRva5tKbT2feeq7zV+9ehGERzp0pR0uDELK0XzvXygyrChWZ1vVNvv
mtA/4H6Z8C8Ja1afXxo8w7z5EBlef7fey60hyVGr5WGN5tYDJfSad5VjMzeT5FGZzX190a2OH7WN
4xDK+DEELth61VefBuMxq+/MWXwOHMLtiiZAEOLnFKMdbUVWQMkBfzvdJ1E20TVs8LKALq5H/ZQ+
1SkwJwMO7Y4RcmyL+TNq6wR3bny/+I+AAU0uQNDdWBl5aKdkcd3ftaylTKUNsmRFfp1waNf2dCW8
iqSgmb8FlvvRsIsK9l9xdEKsNm1/7pHyyz9VNdYdFXqquGVrDa1Zy3LmBQJb9VuVGeoQOQ94BV+h
5Px5CT0X13By3aBr0bQLEYZIXSzPFXBNbDRvRhnLu0kM/fMs8tc8HVC5c6ZTqkX8DP+wONNT5UfG
3qV8t42FgR7IXKEgVhrNGZPiZXKuywDTuXKx8PGwsgRXV/sGZfhdP8n+IIb6fkizcWNkQ3VIJa5+
CosNlAx7IIF11h4yk7Ah6aeHNrbErdS83wEtSuHRmYM3P5zCZHxpektd5TF0dcJt0qMLYkv2LvBe
HVTGnRytsbYyvnQlaHkzDJPTUnkomIv0I2pvWIf0CJiaWHohXVZ8KEZ0SbaeI55UDUNidULJW9VB
dOYBf9QazTPUieUEXE4/BCYP/WcMjUyYzZb668Ep3esumQn/hW9Q6EBx9wAv7jGrQc2uDwpn2muH
O2eEn3LVhhU/nxUPGWKF+3kwYFfgJwDqn/pBRL1YRcw0K1ttFMx2AVJ3O+Qs4LRm2VsrDHnd5+Jz
UdFQQGTV3Of4av0g0a5M2jgNPvvN7O+lVTvXE3zpXx7W9xIMOPZRnX6NS1RoMtgWnE37ustH+3p9
9ttLK+qtYwgdJC7xeLOB3O+Vj73ySjH8+VCNYOhMHwz8UAeUcOopbtGwwlQlqPaOMfQnTB9L7v56
hLrgMgtY8W0aWs+oynuH0e8hGU3TXkTx7eqptD702hipafV9RcF///ODJGBDWUpFwzQs83p9oNwv
fzzrtakbGll84kIjon8oATLWcf0BFBfNvUo8takpnkrM4+CDUBqEwXUVIVp6m8r41VJNfWt3+F+P
BmIaRibCa67SU9mF23wS1bNQzS0fT/fK7EHop1ly5WcYXXlxEW8VYjJbr2isR8c05GMciWqvEqzp
fB8Bvs502oNNRMCkM/v4vvRex4DSLym010j1h9v1FQwzMOhiMnajX+Ah2rM74ThXT4uVV0+zbQMg
L6lTrO+5pGFQUNQH23iYUlE+oplNUQwpM9T3bFFmD/FuIjXUrojRQHV/sVObhQjvqrY3FOVv/dQp
om/mFKK3p62oCmpz1+uzQV+FX94T8KiH0P6EAQjE+DHod6N0PxvC7Q6Tn9Y3+B2FN+D3Jk1DH/TD
+mwaomcKZ8umrVjB3VZMMGSy94RG+z6lbXi9vrU+iNT/62XVYHsMtSLbM+llV5gYox88c0NFeOKY
j+nAKJdlhzxxZt/Pj34XDHSbeECG4Y3lyN4odwmecX4ux+YZYjl+JOV88mxrL/Vd7Oq7s5t9cUSb
9hYgYcjwQ4rWKCB9TgPOEybvwGYj/nfEvpvu3b5JtSuxhJqBwU/MVLOLah2fNvu5MzGz1Lc4Krw4
nneVjdK/wPYwxrQ26dEpUB4GAhLfpUxPNGVQHuO0948goBMTCmkQ7SoZYQmpiUnZJO8jL4E+OUoY
wYfKTT1YXi1GxzD9GzX4uDTxU0o4qAfn3kOvScBpZi7beJkg6C4G6HtVvNU1256Pdi/YBRu9hFLv
TCixYiMk5KnwoDK1XojMQgmLughi7Aw0xXV9tj4EdvPXy9ip5AEMPitnfzW7FSrrmjsbae7sPEZ/
PVvfc8LXETPzK6rHPuvcRHk8ihd0eTDC2Egk7vfSQM+jNdsvkGlunNhliZ6HD1UUf8rQDdEqMlC9
m/lkht2rTF2u/LSJ5hkKJ4OZwsMY3gaxdy17TKlUF1S3le9QpEP7wSblKbIE7fpKfA08+5i4N20i
TlAYv/h1dV6c7mM6ETFCd0AAgkKmQRwCe40QPpytVyh79OfiBgKWET2IghoG9jnUPewvQjbUCYb2
W01Q3jVZf4SMVu3fLWzuYxOzznH0HLRJpNqbLjAyWFuecqtdCRURUHj7KXHyr63yvpKY4I0LXRTx
ia8IMV1mu0F8FjGk0GFaXxz6IdMhNKIrfQBCjsdsW3ncElOEI71W24YGMTOJIKYI8uKlw/CYIsu2
QvQkZkLGm5G5rfa3puXeZxGzXaO+xJn1uVn4kWbBTWpimRt7jJUjSo2mk38Mq7Ckp+G9SD/8iuL0
V2RqqXs9xqlChDAkgnMc0u8FZSA0+28X63qpJc04Sb9X5c3BWbTd0dxJqBvxJ2ahu1REuA+atKcA
4x9l33+QdYV1zNTPpyXrNnlj2HtLY8PHmAVugS1BLw7lhUd8lMc90Wxzuygq4LSi3hM5QOLXVR7b
6HdFKW70YUAcoLGcvAwu3D8AiUTUiLXSrwv8Tm6T8pQHzaMpBswdSJ/Wil7ih++6FDStCZWgwuLl
xbaTwbUxaAMxZzw3Prx3R2hNU8oQXUACaW0dEh1pkLfYCYoqrdt8SOtxb6n0Evvi2SJYpHZIzuzl
GEu4xcYbqAsgDEvUCJSgpyyUxdlF1p6xOdm1f/1nvI2tIWZ/g4L5gqwAWJNPV9Ay7d/wRe2yhHbf
Ur7SDrnFTK5SmSLam0uzmeiRuFX+lUgP/kOdsZzl1Cd0qcmnodbDCvejBPdLom4KFDEGNzozWE9l
SJnR1rrz41WILA74g0KXhdv7KVF0mR2Syz4g30aKdBzmd2UxCPqEmFC4p7hEQW6k2lMmyjy09Wc8
bi4TkPWtMerSQXZYmK4J+ROUDoxbBYzlzyfF1ICuf5wUMKSmazsa//g7Lg+G5OxREjk1uXnugRM1
SLqtuwQt5s50bxZIrH6zmybMOf68bfkv20avUbJRE2VGONx/B3y19uDklPqzU6U73rD4qEDuJjM6
O5QZDOncl3J+UqBF4IWePVde+SMAa7Iw2qJPgR8iOYMgKXEELeUOpzX/arIp+fx5L9U/QGH4mQvX
QeRR+JZF0/Dve1k0U5HaKmXYeOxl1JEgei3EOKZhkslZl9cKM91WCpl3bFcuGjJWo4ikwRzIcHBg
eJqDyPAOJRkxWIOLpXM5LwP96ZbFJWnyC/aC74yJgy0JysIkwpY2Jrj9sEIQQ6Hzdl0O7Gr7vv6U
zNBlppCkcMVpkCa80whGJyFDbW0gkZdpVh0TFtxwmdBHYi89JIe2LbRn1uLsbkpsvAoxPMmd4WnO
o+9QIh8++yp70gkbdZ6LasanrGm1HvBHqYuMsaqvnIL4FuPahdZjY83P2RSd/nyuTesf4FhOtmNK
NHddV8Aq/g2uWU1xaXiUPnCKSZHfFvYejCrZr8abNHoms1uNisqrK2o0A1SfGVlb3BHuzcE+qEmU
LAdUlD0XJRIjq1ocPuPx1A7GMdMr9zxSz1nyzEURP6R+0vjDkx3QAK7M8nZp/fwwiOUdjY2ByQ3i
vaoh9uliM5IshDVhBLvtErYGQDiTejX60BfdUCxiimTJyNzfkKMIMCr4exB1SQqiViJPlUv1jTJD
2VBuUyyh+6T7MKIlSHgHsTEvs0/uQkZMT/uSSwyGkOLeVugE7prAxXXLJSrUn0fQ4zdrv7U3vmcJ
opPUHAyzwxai6N6QmdZdhjyXRArIMGPqgzrJpZeUG3NLHL2oo+WFJXMRDgJ2hKtbI3F4GAvxSqBH
vYqKj01pLpXN/2HvPJobR7Y9/1Um3h4vYBPARLzFiF60siXVBlGu4b3Hp58fknWbVbp9u2P2s8lA
nkyAlEgCmef8zUEhyQWGgb/acptHmWsvlPxk2vEuKJQfuT676GGjt8w9613rWO55JlqMUcwGSwVX
VkMNryj33mV1v1FSfabjlcWacgmighBxiy+6EY3QcwCUxon1ajFIheDez/uvSN7AA87WntkejcLe
FTNIQIQ8JypXbHF//uyjSSLfarlDqvCH0g+PbZx3ZyQtsMKbjVW7dng1PAuwBsrPcY8OGrI8L//w
df2LJ4qGDZ+GxJGwXOujDCyCiV5kKnW8NeY/eX4a2MRYw7nflWafwQEWsx4giJwQ19a5eDcXzPIZ
SWfOMKqySf4Bv/vviG94tTwkLH5HOhlJ/cM9tRlFD1hBC+H3+u9FGl1YPu/m1HfS46JQjTtvRpzl
ffc6Q69w9/jiqeUnw7H+4X/zFzd3wwVvrUORMIFEfvwlt2EL7z7Lw22D2DjIG35VOExEsMBBtjQL
kOLfKrZq3WR9ExX1Fx/IeT3nN8SMHwNPsaghceGj6DyrbfiMlOS4IhPmQVMd/gGJ6/4bTN41Ve45
IORdDfG4jzhcFtgmZfA+2A5x5C3xg8MBG30vGOMoUCMD5NK9mxLM4KDSGvjoom7o9fe2alYrnRNJ
UB/GOOxXbeig2jbhGKvP2agQhQbHMMMleVb0q2qAeQi4vmITAeBB7VM2j1mu3BWdW+/6eHhJxyjH
2whUrJ5iNOvFJux6y3112Qvp6qNePSlxUq1kTtxXQp4+cFD12ED+rXURWSSxlnwqYD1voae1q6IN
A4SwkFIEWfkiUn0NQfgkgnE6ut10F47ULRSjX/pmIdAp42djlHA7dW2m57nKp6qoE6zhOpKrrvo2
JoB1FWM75xwlVDQjp+a4ynNAAVflGRHowQV9xxS8TfbkBmCjfCMdl6mh7FzVumDJ/oeVq+1GGFsv
SqptXkPTH/MhWpcCdT4xlYfSRe0lGXHyFTF3q3Rshm0Vhj+aPsyvq4//T436B2qUppqsYP6zPvf/
Sb7UMXedHzwZm3H3/X/+63rGT0aUpkOJAqMvXCTXVFPM97wrJUqz9f82TdZKrk5eXXdn1e6f0ty2
9t8GqsmweODwkKT5RZrbYshSSSCztEI+HrrU/wsjypAEhdt6dn4/mg4dShOawx/qGB8WEI7dQVpF
XPXHVDd/VMPoH4LJCk9diz6EW2nTlzASuFc30Xd+ITogcs14qKIaqKANsTwH2TME/fDgBx11mjYd
Vq5l5U9V1dUPeLiAfU7wp54bv6X02CaptQn8kW5ZmMfWci7cCiOwWJ3b3NWx2t1fJ+Mdhh7jgFr/
5ONiViRA9cLOP0LA9FAuPt4au+jyI49qXIjHUHEXNVnB5W1YHsk58qjrbGz7sHOdLyLDme69VnZK
ndPH8xShDu0tsbWTVVbtDw3v81Fr2/eRRe2yG4DXJX6c3MeqkZLJbMInU+XGUNq4P9lThhGOmlfH
VPfKo0kGYevl3sstJOOyucVKJ1mhc+7ey7gSivrQtw+o2iGikJTFsM/mBqmqYS+7fNOSrVul/xZ3
9JhtSF5QhJGzZXPto4LMmLxQ6PQ77r+o2sn51vWsLBt2GbWzO5slLECVun7wyTGjTamwgMMoYk/W
1crvAKyn+xiNuH8/9MI03ZuFgj/LAt3oVZU5/VFk6XCUR1NPLQe4Th3t51E50JS5v8msxlmrkQIa
NK7K9xDn6qXXdf696frOW0GZOXWLd54n/mbIKXa57XAKhnQEDG4X75oGPC+rTHwio9Z81fR8YVNF
fR90AS7LqFirzdNInD3kuWk82pHofzm99DuoE6xSN4UNm33JviPEL6q8XLteGJsn4UHgTz3RbcDn
KOhdOWchdI8fSIHXFbDJZYmB8BnKlHu25gYd/H1AqR7g3b/ibYBTlw1iXIZkg42yezaTuFuGaf/z
GqhRUVf1h3RdZ8AXAef1h061ENBNu2SlDHy/PgzIKbdYDXIXsCf8eRbQpKgMSO+Y13ySvXYyofHL
w4/9QEkYalk37xPkVtAYw8P1NhNfNj1YWp1u729B7oUrr/Qp33NbfJSNmjSbylbsU4pI2WPLJnVf
ZeFDCRjze8f+HjXJ9IvBYusuKVz/ZaxRugqp6Z/1Ipg2YtBS1IF7nH7Rmt9Yudvu2ckp/UuA/0eF
c1SqnAKE3kBVjNp26MYQEei5STL85BLt/pfQHFeQhFxYse+ubgMhSeTLd30Ygp/nzhPTqPbYECQI
vus5wktN6awizX0GucNfNjemzueMGpS5usVCbzq4kWIc03ZoHiszQSzQUa4ngQrxdzYVch7XOqSF
dsoOMRadcyeMprC7xq+HuOOYBySenZVfQRGVk/p5ZqQrQcfCFzrCSD4CfIIanByAethvmkdAQPkR
+bzg1Mxxy9eIk9vzEUGhSHWd107ez/G0Vr8bqXY/dqwTyGZTuMC37ZHt0Hx8bXq9AOSNGnFZxto1
NtncHck1HvI5BJIhO7C7erud1AQVIoG/X9S7XiD3u3OJ9CMfI+6bTtKsJlVvj95E7xqK23od9Tia
yS72wNnFRf7tNvcWt8asXqeKgsERv+n7dEJIbTI7kAyR7i6CwUpxx8O2Opm+qohgLJU2jY/OmDDB
+vlU+OcJVrTMC8v/h4wI25vfkkbmzFqF/cs2QxPwrNln/J4SyWvMaBuc1H4I10bei//4YTAq7cC2
pBOIlVpiU6bNC1XnWWzBLMAFh1O+Keb/eesoMwXCOvstH5TWWTkmvyz4qnlQxgJfw1xtyIL7qQ+t
o5ZGCMBXsbPLouhrgh4sCv3Vppj8LzHK3M9JVw4PxZhRPqUnm77bJaJNf3YwzlODKbyQAp5JUtCG
sPRoKWgxvSABxT62qnayq5Zk4EXu3tmRQyUysZR7YxqVVZGo0acJwyQ/SKPvmhq+xShmvuQiNHCi
jm2QX84hhUexKPpIvYSRaaPQbYT3Xg3SxEwnKl3IibxoWTGreQ2QYxJQvVGLd4LeY/sWdJ35qLQ0
bFJA5aY26kjkaeh2ySkFZy57cppTQ1VKCl56rG3z8ToNg0b2A4FupJfcqfGpEJGycRtAjThfn0UF
Bg0JXA3RK3e6TCWapCjmeUsnHfKv3qm3kfnVUrSDp6Rg+dPE4vTLIvJyXYH9r6zl6mHW1P/zXyBP
Pn5pbNvVLNKMyDfBgf+4IbQjEDxo//vfgeRrS3DHSLgg2/Fg+KuY1DUw4w4vn6kpL8IZQfJ6dbMy
oiF9Vou0OdhsHygUR8PeKBO+AZPp7bmfKHvWojAi0FVelnnn7W8D8kjG5DzZ/RC7nfth4K8m32Ks
MBG3H+wdGrFoaYamdSzMGBCV5XibGEtBZDNL8P2mYr6NdvvkGr35R9VjeVsb/rc2SDWq4r4BUmeu
H1pzTbGvVAeS0twPWCJQB56j10MZFQ16wDo14Ov0eaKMu3o/AO9DNrePRLQtSb6gp58WZzcykmUa
G+6bkzfnUcu9H8j4bzS8EXepK7CAhnlzSvR2WiEHVZMdTOk26aTfyUMUQs8RRlJgmpgnQ6MnkLJJ
sSfhK5/yaLCozMTuoTH4rU15GqzqHFsML1LjB9yL4we1aFRirAoqhH8fjE6JHxxc2DZxaJcLGZPz
TMQxtinlgNn0+Oe5vVMq96Dh324hc+hSzAoNRLhNa6lX1P6YHrE9jY2XuMIPZhBiLxvToPLgJbDn
yMLY19htVMbqsK3+epg6po5XDdK0t1PkEQyLmsxUbXyZkr46CNf/YSYDrsm4lyEs5YIZ9sNnbfL7
J9xkV2lkKY+FqsCtdQ1/oTUBHCPb3HoQSz7ZU2qt8aVJduhWqU88XL7JCSRvfxRQSZ9cZHh2JnYY
60Ix2Iy3cP+KXvvqen6ERZ/bnzEiKQ48faalHEg2fgZ2ftJTlOINAQF38o/xmAXHUYC9RgZM3/W1
7p9YGgdPpddcwjxQjyUpvyctV9xtZHcBjCoGZdMp1QUypXqUvduM0kAIT5715zXkDJI33vUaTeSb
d72OGD0cQYqaDmaU99fDKNecewUDF3xlbofDBSkdBclAI1iVVqu8eoBclmzjrK0ROApy5UbGUpWn
gRwV1bBUbEd5CuJMeezTdkNVTnntMgTi/um29ftdy1Z50Fm4LjqqBQGAfe3vjzovQJaBpEv2I9bd
7pKTX7/rI6/+WsTBvourMbiLT/CZqwAfxe4QNbb+AvAc1EikHILEmdJFaEDQ8YokX8unmxMnxj16
aAmGhlnurqOmH9eTHVOOxkvhH8o7xlzT+mU7bKuWIRxLsyAxqbZhzVv/Xzn1iuYrdp7YxjffUPao
DpAeRQuyw/sZV5tr3w0DxEVLLP2GqMkxH5wnOcgQHocJ+SmMOp27IDCCy6ROAiUA7rTylCbW4IHk
E6awVR+dSxPV6qwCeomAcXSWMdmIxBVIdFMrlAPWPGpXoGY7Z/LAY/79ByZzrr/9xSQSLNN0haUh
s8Hn9vtfPCZp6U5i8CAERccSYvvrMM56ZY7xVhtFu8t6H5CnYZhvEZXNu64r2UKRInhGPhpd9sJ8
Qz0ypDJnOFhm0/Ww90yMurqgT6s82Jb/dD27yOy12QTBRl4bQO5DrR4hD2O19TkcphokO/UHlf8I
jkjz4bWPkPL1KCblna6tYqz3Td4qMBjRistznEXP6MgtaguwQ9RavAmz3cUOFkt3Qxc7+zCx7WsT
DTXuSLLfI1+xnApgfl2qYGA+P+8x9YNB2jhvphbUa7SPh52bF9UTd43vckLF/ezOVhXncZoSG9OB
Kl7Xg1u/J5azMEM3RkQniNfxwE2dcov+gj6dus7qwlipnfi1a44CuoOhPKW26R8jLQyO8kg2QcEG
G8Wcdv1hIMTU8h+KvOL3lLzJ79Vgl29QRXIMG3HiefwXSQUNWKXqUnn93tVOBeg6bPGFRrpvSFUg
dOH4aLgNDYZH2EMhYUZ1Y3yUA5AcV5Euxus0v+69XeAnAC0BO7iaukMXCq3KB+TE0MOsAnevtulr
lzvegzn13sOoIR5m+VgSdUlO5l8Fg4c5RgTzdj5DTpztD3lEWXt5hozDmZyvKgOZbzryqrInz5BX
TTWqd7erBGNlUISHwSrnwSGDlAKvdca1aXEDful6OPflkWz6GfGGYAibOHkIAXKpVpBwwIRl67//
EWpSLuf3XyGpPsq6JNPREiFh+PvHgPxkEhehpX+nBjfXhsr4nFbJowupHFNOPz7LpiPzfo5CI1rk
hYMCxjwg58qjqrGNVa/B2PwwMEDf3nXB+PYhPg5VfCr6pw/heH513Y8OTT4G2EnTkzNkU+NJf0fV
Vbm++m0ApyiMq1p4q7/E5jdYK9BQ9AYLtg8DWe3HR58d3S1+ezFFKzZOpil7OSjjodlQhnSqZCMV
9qcZIARmGMOEa//joZzgIfeT3H08/OW0wMhLDf3BDxeb+w02QUsBbnXZVoONrG7ioDLDkZ0udOCL
Rytqn8LBf4Ii7RzKnJqW07coJAYwLbElCJyDHBEkXg+yi9seENwe9HscOdSjMUV8qXXt0+TW/iM5
N0BhuQ1JVJnU9yR164XWxdoB1G32jEjtXsZJH0TrvnGKbRqE2rsuHke9q94EebldoVXKUs76i6ui
3TFdiwLfhv/t/8j/apci5vrY719cF66DOit38Qzhfvb7FzfKcw3ipJ5+J83DJyw8/FTbVneOcV+t
gfPHe9nLI+zLl4GeJityzNA55im/jPTRdvCATMtQM6qhujQx02PRbfbL2+Rh8t3rnLqI08MYeXeQ
KtuN2nPf0uN2E2KJeNKm3nmg6seKz7YXrp25DzKUNVl9b1o4tpsZ5gP63BSTgFkVIR0sY3Je3Djt
ghJmu5GxPgGEyApk51SZtae2au3l0a2RMUqXcOe5Zd3JAVsvQVR/mHPr/jIM/3Hcwoi+n6gJf7z+
f3y526XKmkfiiMvgX7wzF8vG+4T/0X4CAXrI7UzBvJijMKxfu9hS0JL/LY5/2c8Zcq5RseZ3c3Ne
jJE5v53/YV4PFHxRwbVdfhjI0WNA92y+au1n7dLh3aKB/mdQXnGuwKLIbZ+C1jL3XtwD+abGsJ/c
vV/HVY2CMXE56OAbVN2lRoiV2Dzvdgb5xgfPU8fNLXQ77TrX3ITeE/ls9eDwXlZoZPSvjW69G3Oy
Px7EsiGz8kV0+H2RNilRDDXdy+Anq0o45WdnxHcgGSv2VG1pH4LatlBY8cS7S2pKJjpEEmDrHqjJ
06D38Ra/ISwHo2CJmKMH4W3aFo5dvCp17Z+LpHlPqXG/Rn5cHNoSY0HZpQRp79JZfew6N231TdVO
0SqeJ/eg3+xDCoB6EUDiuBhDVO3w7po2haWET31OEj+zExuPhPfIGWpqCBpFGCWcHp0SDd8uwnq4
io35id5Oj4UJMkZA3tzKmBXV0wWnmOsJMkR5o11jMgajGk3cR3klzzce3CIPjnJGB0172ZPUW/le
2S+gfJIXHyvknq93vMEaUPNFJmU7aiXJC+6UspGjtzvjbSDm2WLpZOJvoV5e5HZDvb3SLSZna39e
3ttqO/nc9ifMY5AFAvotn+vX/vxwH8EobnzNO95Ct8e/9herATnvtjj4cLnbufwLsG6RfXM2Wfr7
xYIxrwV+u+XijWSBxBWq7lhUFj9AFowKOpAbxfU3E+NDHSWDQ1J4+rotox8DMER1bZV1cbge+u6n
plDse+6U6jdfwSyCuzjCMoaKYbrl7mswpEcWuOYyrZD4r+Iy2NstHEa9Ft1xGgz3ea6DgxnDcVXL
sm2HPNtqsAP8o8z2S+HV4pLkfvLgu/47af2Hv/9b5xrox79VQ3MALxhTUzWE6X5/vKAr4uiDrmbf
RDTAPIsG8ehBEp/iQFxkDwijvsnIXKB4P+JDlIocNDGbMTma9gIgC+CAO89FgjguI3DmOKWgT1N6
e3lUGP0ZEBOJqDlOxVMgdjwfysYa66WYRhWxbMujKCG8+1Lpqn0TN+qmy5vmHIQg65HDTp6dAKmh
1sUCqa0yVONrNNcRnAr9gy9oyKQqe3kkY5OpR2BIvc0tdJsm57Zx59d3MqhU87VCdKf8MSxfWIRZ
axuSwHqKSuUVtX1EoU2vvpdd09A+KTiLnGVP1dFknppXd1CNS1tOD6zHou3ff0xXnbvfv5NAEoQO
5py1LYCHD5+TByZ3KCpL+RoqVrFpM+WzkXTIhM2NZw0JBZrowtt0SeuEqXoM1WyLMWf2EFpR9lC1
fnqOrRTV3hJn9cbzxSV0FuhswU1u2y9Wr3hneS1tviCAN0oJZnW6vYYV8pk6LLjk9WRcCasXX4Mo
EevTQwtDiI8fNZ3Ws7R9HjXTOvGE/phEabAIkSb70jfaNkV8/Q+QhpssEc4XvRdAFC3XfxqjqYFe
mXl7NbZhqVcwGk2Rn27lIHMqeauGFv9aIqoEYl+WcZAlohGG/jHRIDDd6kp/nhS2jYp1CSegTGlQ
9qPqhAtZe5xfpQkwF14UI2o+t1ewlPICaw8T3TJvHlOYuscqrE5hrDaPMsSPYlyVAbbSsqt1UGBJ
o/jDrBxniwNgtR8o1ecXjObdWaDsqedX9VYJeFjtwNMP/XLxVgbtsevc6GnAQOhc9YgoFHO8Swek
5Ecn2WEVNaLvD9OQzF2+N8dkLZpeOd6aQBU/u1UzvHhxR479KdA7Y08e+2eje6axT1oLypXn1+YO
JuRSxuSUEYeyfYCnwyZW2TlXUd5+Ag9ld8YntSnHY1rCEJVdRSmGNWhLsRZVaHyqeEACI878089z
cr80HzV0jTdBH5QnaNDQV/gzvtXiOKmF+hkC710vlO7QVfg4iZHNvhrhyTda0PGQgYEI1IwvgB+2
KTWXzwbVl5VixOkub8PwLQKGIOfDukB2PipMFlicDpVgPvk9M7iHksj9R+VSDXnED/dKfnW2JbNW
LhYO1yrUL1t5C2hwlWKH8NWp2dEYqJaetbkpp2BYNKkarWWsb4uKYqKqbyuH58RtXuAU/d5LvEPZ
G83eIRWC9MCgbfyxdT91GF5EnT59iSAnL3u0XA5m7o33xphhiKVXl8wSPJAysUOgsL7IUGNG7qaz
aqQF/ozJAQti66Qm3dHzOLOsXJTgU/ztLFVna5QawC4oF/R7LXBMCs/gSGTX9wtYs6Ia+/31UEaF
qHUPXRnm/xItcOJLomjYyYFmHr3Ons92K0DmuOKIfWdiFGcqXvEEkTfc1rFDrm/M1Ee/AoyeTaAt
rcge11GdBwfZIOkXHMYiKxcUMrLlLSaPnHn0P8YMCAh7DwGVP2fJqdTIxoWjdi4ElVqlBNnaK0Up
1QgGOlI+rfB0wMRsVrx5KyOKZo1iEBCVOTTiF3FW0mlpzD0ZqpHkhIWHeV+oe9FFt3se+2zLjLwe
30tMKLemb6AJVIjxHbkWdLm98tlLYvzGAmjzchofDFxlJw5P2BgYj12Fd9Z8OmiYflWNtr+TXbyA
HZzT3q0Imx0wvS5OcfvIqqEzj0Hw3MxNh9k26J6naySYYW7JUEDyqaxznKXFPrCavT60FR8BDUDa
adbfiu4nqJxPdeCr91Wk1cBFGQ0mhBAKdSx2ioOxzhj54QmYCtroQ5JvGpwMHvUJyS82rN7XHmvk
sDG9H0KUn6hpV5/6ureW6nxSGSg10GKBtJoftngWVzEbJXmIZpZ9f23g8ZgLeWionrcpIlzOyWGX
xlK3TIcqlLv1zSZWN4WfIRCnpFtZ28k6Ko4Ieo1Qsij8oD3W7wDA3Dugcj6xiEDCcHKToxc40xMJ
zVM2b+R9L8Mhq1GGpTk5Eeykyb4ESGcdoAHtZA//Cfsijxw1B+ydi5OThFQlnGEdqyNqgPKeiw5N
t2308F3ed63Mc38OyH46DWglFTqyJv+6Sct4aBmPfTtYdyn+ITyj0A8J3Lx/sHMwln4FmzFxKfQ2
aL6+m7n4bsdq8W1A4aNzUg/pjP5BiacOBUI6oum8k2ycUqSHyBMr1e4sCPbzAB7C3gkhs7dwMihm
ywGldfVTAVDezVz14I0TDcIbB9l1MEtrwTbQr2pRb0u7wPJwnjeHrqOyz89DvZ4i5/EVu8hLDTW8
xSrJl1oQmYspUrsn2Wik5oF9PYqcCpQXlcmyF3G1kWPgpPNjoXUvstd6WfdUVtFXC5oCHChSgIVj
eWfZuGVUYyuCnNct1opYOaPeh7BXLQ63uB3b8x6u+8ErKWddLdmBcS9HZnOwtLUMyslq1oFDjrJT
bOfNDiBI8jYa7raxUmpfpFgvbRt9leEIxdZNnDbtWnY7vuh3ETezs8jAAruNspTxxsHdgyp6vESc
PXmLsdFYzBjctaP5bPtErn3OFUjZecGNIBtG94JLDZAyvBm+eDFleOA7/gPYJ2ALRu/xfrt+bY4d
fFAP8LZs8EUxwC7/2R+UKYNrWvrLbo6BamfYj4p2H+NwsdcKO9m1CcqAZaRkF9vF7L2ulPA7Ymb2
0AzfqPEOuEeF7TmPakFlFSVESLL265AOD3ImMN/XqHdhbmvjuFYSD5NcQPy/X8t3zJjUcnGx+0nb
94lmo9w9HyJhg+qfPBzMcFNgUblTkY7fi+5ba/PJ1K7odrYvypcy1ZqlgCOw7SjzvKhe2Kx6niBr
lq3VSz46/CMDHKrkqAsFejN5+DbLUdup4l0tMnMhu3XKLc3UkGmW3aBTs0PbsU6R3YwPzE5M8ehP
JUq0WRf8cNHSQcG2xvfJI3UBZ+tz5OFJEmpO9jTVtbKyPM3jt9Hl94oT+NAEFzoeSUlsn8qxCFa9
m+vPZtZod41djF/qRt23laF8jnVzR4XAfxZ14FwmY1xRMIjwqFPid0/U6VHHcuE5V2dZxBahjRw9
+x0l2HGfWzxhRrQg50aj3nc9kt1Ws9NDPze3KYqH362Guw+ABX9ca1m0UoF37mVDHrjZm/gwFXeN
IyjvoH2+USoTpjfb57Nscpyid13WfLmF5NGEwz2GOrm2VdK0WYamMX5OdfcMECd+buyw3Mu4P8cj
VTkr8fg0dIDSeyA7aEHgCyY9Skiv5id5pNpVfkq68efoOHdlTI66uB1iAVlNb2YdFMDWVetkiKE+
YrWEH09Rl187SCtTIdJ3JOaqda2n3c4qSv2pMPwv+sQKGLjoNnCb6pSPUXWSR/qsqckmGx9ZnY0I
6g8MyxFHoDhUQ5vndkzsNiBPHmsLaQx7zDZyQMauV7D08MlmibYx9frg8hgDoRuewddRsy4d49od
a7+/dj0S13dCKQ59NXjYrlfjvin6kvyIHV+mouvJx6q8dbbLCLQM7aVu7GgZa6FFgTQyXjIHM+Cg
haxd/d5VKtGvoaoVh/SL5+R8icvUeFb1PHzvDKzr0gxEsTkbZQ1lY+7zRK33LqLqm8RRiwfgGsYC
U1vSwQjLbfjlJufONV+zMFN3xtyToRD1jHOCy/JCtFG1zvAaNfm3MJwGcblyEFJHK7Y8OoiEPuKL
OG0a9NzXQJrb9yBNgJOJ9lkLO/tQqLgZ6mnZvcP7UOBhhMMx1MX01Ojm0U2d9h1ntnQ9hDrgkfl0
8Dt3SpdFiFtFG1m4J0HhYJlL3V42dpC51yM5kMsK/22OmcDUzqwSKcDWfNLNCCuqrvmU8Pvcp8Ct
Fp4ZNJ8iA/JSj0LJdZSPEsupsrcPclTN6kVmpM6zifzTJSvB9UWjesxVD1eeJPeQsqujYy6o5s49
GZJNhkjaIIyzCVDwghtpsYsT96LGGbIxOj64uCDVr3oKsXrWPd3LbqIPX5qxt06yl3n6VlXL6FH2
cCT17aF9UlMB87Ysl0YhxKEee3GYK1YdAjkcyr5swh7d3bKqk9Vtohz40G3tHIHzuvjlereLfJj7
V9dsSiqCat8GrEMS69zqfggvKmzuQhIrMUbcmbMIzQiSSfxpFK343iBliFNJCN+2rM9lmCjvtWtV
i8kw/Md+/rZ2PeTPMSnIQ6OXsUbrJd56A1lfPEDR0SwoTlfcRT77VnSufKV4lvEwCH/GMy05WyyH
HvXuS5OGwaWcpcOKYqi+ov54sqPBf7W8msV6xh6sHp3xtSL/ICcoAsZtiPHjOcQV7iBwN+b34ddf
MxjnA9i0z6kizFUVOfm9FiT9IxxLDMjna2M7993X0+Jp8GtjZ7Z2sq75jr9P0F7kBOhi3mJopoLS
nGmfCgNQdTaf2ScmjPewv6PQN3PSwIJLQLhsJP5bQsXl0W3gw7wPXTm5DPGJdsSA+sEMML9d4MP1
bq+hs6AHmTcVyxBlx7WVj8O2LsfmHZW8vGvjz7UwgMAmfEyR5sSfSfJgnWqP5EKNCURDWa7ktDRv
Di5JlGdPJOF9ZiCTEjZjtR96u9qHalzvb91ujsWO0s7ebRzK/nXin6fcYkUOOTyPK2/5V5ODpgq3
lQUzdmb8hbHBt0B3tee2jr4FhZUdzblXjY6FKoY1bfF1QVMA805kkvImtRcyocS/x1paIsSx9c+M
koPTOVanwTXJBLUT/8g6/HTNIN1OuPYjxd+jOhWcVLR+l/ykAwjr6oJ6Vxuwd5x+Hs0xBYr6H6aB
m184ugfMMNiWzI3s3prcB/jeaD9ukQ+zJnOwFthL4ofDdrGo8voxnrdII1gi4HxNey+7WqOYLC5j
d+n2WfYsKicDd6W8I6Tg3JXGhHZQnmhHBWmtpZK72XtSVvdB7Inv42C/GsLvXzNfWCuzqnUUGm3c
QcJSXdYJMm99kSr3up2C0PYQbMsMoZyF2f1sBmx17np2LRskc/2LHEBouDmr7Vp2xggC7J09Vv2a
pN19jcts1vgV+lRq/ENr7ovATf7oQkjCqkOtR8FsAHj7hLW3Ot5XU59uJqcvHoEm4nrHA/prMiTM
4CTWSJemcMWbWpvR0s2s8dwKgOTGYK60sFoHnlsvA2VqvuIeLxHPYYkc05CW4UnMqD4NWs6YT/mD
qcCx081M/9pMyjloYu9Fa0JzY6km61ckUl5Mx3usM1F8HmzrBXvv/NGOu+xRtWeT6NLAjnzuygGl
qtE86DpcBQgpdkotm7JYY3xitwwKQCu+a3H9qUo9yC523awN1x/uMeWYzmwNh0UUDtk3M987U1x+
RyKWkq2rxQ+Jp5T4UYT1BiGt9DloohA/B6bUo9gYjda/Q+UQS7+0vcPk6s6h53G3bNHjfre6dCtf
l4Q4X1TWqI+FVYkVZuf9aRDTzyYH7LRP/Q46xb/irjNEJJMiEP4l2yZU7P81+TZn7CkXYLOL6kBs
PYSeGm2ioQxeWeqpy2IIMBeQXad2FknAHyG7kxahR+wluNbPo1ZsqEi6qe6eZBrdhmp/qcXVUY6i
U/9GQhrvoC4OX9kGn4rBbi/XC1F29lMfFbD5RM0Qd17fpA/tOCAUPj+8U0BnfQxFXj60ZaztI2qI
lTjeQjIOSK4vySY3iJiw4YtgMlRtsAGu+UVrOuCj5ZggPZZM3wAOT9tWrdNzXvJDKTF2fsWVOMKv
pHa/j5Rc9TEHwlEa9aklk/w5zCyE9KeyfURUi42gAtRWeH22d0lebGB7Nw9k1VV8imN8TifHWwpv
BNlSgrVGWCV6lI3bJjsVXNDp2gtr8rRC2Ykpia8THMWaNkbUtQu7wSiw1e+xzR2OsvH0JoGjO/dH
962bovVU+95r7tnBvse8eGHGk/sa6qO71jM7WOtz1+09e8HXy93J0cpAFDMznZM81Uo6JJ5Il5H4
KB6NxLpOEk6hHwojxup4vgQ2xck2SzP//3J2Xsut60q3fiJWMYdb5Rxsy2HesGZkzplPfz5CXtba
8+z/r1PnBkU0GpBkSyTQPXqMpVwjfaCzNRk7HWF4tF+V1ZBbxbLn7kQle2UrnAqD6iCHGVVpYihz
MqjfJn9N/AuSIVcWXkwtfMVG6Kw0NkLqWnIVvczw6vN/2mXYLw32fvhCDdkJX9gKqrsbmNV/rSHs
wtQjwwELaX1D13UpDkNksdRl25BRttQkeOvH+G5HHB3epiwrt85k/09/YW/LLHsp4ZGTTM3dN3CU
7sWVmgAvV2NqdaSIYHk/SOMmK6D9uH9vpy+vAanGYeygHp16tmU7F/GVLd1dTYZvW+SFVJJe6d7+
x+2dGFBr43deKT77ov/YTz62gk3UKcSeEfaozHeCJt0HEfB2g/4LLBJT1w+6M/FRNkJxqB69ilSP
sGsRrFtyOfJsk830pWWfX3Le8FTtJvlJQJGbTnVJIksfkSp9K93WuCLhFZ1QGeYgMNlNm40cR/Oc
gBbiFmrWmog0OO6Orx6B7q+6jUqhsjyOhnojgK7sN6SLq8IBOhV6iNqPPJTL1dipEGpOtsQy1OUY
IjKrFOiWl6V6KfvSeA5jGIEgQS/W/HmNZ4LmMvyoMH16uaQ/C5evCT3gRo7KIYBFR05eerVajqoV
XNWpF5XcE7MkfAklWOSqytpBgUHYLq1795RYiUuZUXLpDTXbkfXfpXFc71tEu9k/1MdhAqeJRp0O
XpFhvbtdW22FKZwOaP7UmAS15uAfIxI0pPCk0UUdQfKQ4U6zBgIztz/euyJWqEf5MchNdSd65ahy
Q7UhKSRPuGYT5D6LBoDjm9abBWUFjvs8Rsq4ZPNuLcup27jsWHT4/PSotqA+y/MVu6vhInwROHDm
4dhI99W0YIo7W8gfkGaVnjW1VZ/Hn30nQyooIcoL12PQ7vq6MxAMckyYoV5TUCh/ZJdaFceo3z0/
9xZWav4yg0pHmwhOOkjra5IYunmSlbC6QpEHf5Df3E1p2nIenzzqvrZOYlC4TSbbVXbUduQbToAA
yigHtg+WmfnlAsKCZ7mUsw0bGsjO1Qn2IIbvnoUyjote06r5v2YKJ8PzfkUd3KE9YbWnstKuia4P
76PMUZ/wUbsSXeoFvsXcvC5VMN69lJqYml0DOw84KE4Nexq+jCP6yA9b6qX+lgxpQRljrcPsEcNJ
Ca9y2IdsS7sq2LsIf+xFVzRjBrs5aAlkE7KcrbAwKrHk+ytxGYFIMefiUsxEqYCw86aGY3UT+231
5BU+9be61f4CKMSF2v6QYxkwQKlV59ptup2n8HhyOxOgXSt9IzXR/lJDdedGyjWJZXmXeEmDkldr
kEIPyPZDuOcfidWxoWqb8aJ1cgdnQardWioYktiQL0Yqa7eeHjwc8kWMdVTciDEoD+9jeRkp97H/
e54YUyZE8Nc83YG9Cno8f15FcJ1rfUpGDZLXLZjrbs1jIH/ONAd9sAncY8LDrxMTDM16iaqH/qMD
JTQbmkS9SGOZ7buoyJYKCPZvBXuzfNR+NN70L5eJZbRtEJ0AXaITPw0oCKHAPRh9Kzt+NGXla4gW
13xBCyhbxdrQppx7yBNefYWwidop2QZtBOkApAfWFk83dmGRGKiVt59XvZlNUo3+RsuSCQYzuTxG
xdVjmq+jLUIdRHhiuz7rC8189yx1WOdR1K97J3bf+0RBE1pPvvOYguRNSSJY6srxhT/TxeTGB9WM
G0OWMrYvbukD1YoaeeUMUvsihVFP5BzBHzHayhX1iIQjtBRpEmJg0H82WvRkUF77Qp08gWBZR6Xt
a6UKaqxVNnXxn1GeVu5LN2oOieNoc6+FdCoX3crinz81rW1qcJBNl3fH6SqSwleFb9Ja2B9NMXpX
sGeU2uflK7f96k85xRyobPjFlrdF2MmJX3IT5XfDb/JD1QfyXg/CcJ5L/Skqrf7aWslw7eOSLRFA
AWESDdRHc9WvmrPoEcHur/dRMQFingrACywyX2uUDrfvuOh3jzUC3R72jl++ClPCreSk5B0goakU
GLi2tW+ncuF6ah7dRPLeAhm5Ek9UFIsBUO5yvdKn6mHRF00VuRHFSsVcLPD3qv/qh4H3VKg6DIGd
kWwUILULxZLkVyhU6qVZK+3a9WrldWLaB3rTG7tiVOLtMAXXPRWkkg/V0CpO/eTmW864hqNRWfhm
Gt/CtFC3pl+iK9DJ8a01Iv9gplo5u3d9qpQQvLuJXiGBZXWKEgmQiZWyDOFOF1ePRgpsUiSiH5LL
Qh598qy8ptiHNQR5Qd4oS1NqXlwHGuLEq7tbUIXVruztaC66oWnE+1RN4UtD6+eW+VAxuJCk3p2t
XrIPLSTZs9g0uhvqJ8YRSomf6dRLCXecwnB4FWN1EWtnJ8gvYtnIc7XL4Pl7MRbrgXEtLGklxrI8
t55ceAvFmJPyxKvT32Ko1/3opnA38sJgmIfRJrUS/UX4pQPcTSURUfHaVqcvSLPbsOhCZKw1Znpz
u2EbQWd7ATuf3Ua/fpPh3D6JMRsik5ka9tFBDPIzT+aJU4YoVzFTsqAt0dlRb0Q3a4kTpH0vr2Bg
JO+f2/t0kvDJ/7MZhkUrd8pBmMemzIlQ6+OnW6gQh4XCYdF4gVpBAcx8OZTwGetx3MRqef3sioli
XMyGqE9eub6O9GIOP0NudvKO7QAxJx7ZQHrQsT9oiK5M2ovFonY1h3/VZOwg/QeFKZzsAFyxPBJc
7NTx+GjG3pOPaqjHOxB+W6hSQURNHsIeDcS/qQN3ynU36v5MGFM0SIbZw4n4ebBElWra0Eh/2hx0
GylfcKsTRWTWm/FBNL4HTLq9VyuJ1m7q5D6UFOkTlDYTH8eXj7iUpDA5WPyxM2voz5E1tHM18HIU
wcPqNSh4uveO4RGPoVuqxRMCYOFF9BBSX4xaOzyze+GokUHLW0DVUMLk5KokyINR0qY7ln6FNnhY
DUHiLUInROGKrU66QIUkW0U637l5YpFp92TyZve+UjpnP7HHQ6Kr+lWsY+c8wFPtMk7rZWFQnwx0
TcSQMFF+NO6GqP4jTHf7GMNZ4uvVXLwJYWuRfl7Yrdcs/VbJVorT6eyauEdGo1edYYRDlcHVjvV0
4CqnRtglKCh8RdaOwlUvus6Y8Ze62x5uYtaXr7AnyIccFJXvfZMHwzfXhdBAyeT3HqnYTd849Sqk
tk/YPdcc3+1yrDeGjBAD0kzBjI2Kf4CjqpvXRaGvm6SFks5KUIdUNr5d61dhYYeibohzSvCgOaiI
haksk1Myqq3kWe2TDojvonD+v48CCKIUB1WcuZjsJ9HvFmDtwmyG6LXpi22fJupVa+KIwkKTMg5u
FAoCLzf/uzBWgd08l61F8oUJaU+4IjPrvRgz2e+fHWl4E2Me4dqjigbfrKkD9clujVdvLH+pbta+
hIVnPufmqkL3uJ6z3E1CFOmoT2NmXFlzO8rqjXBtbW1cQ1ZScbNgNBld5/C1jjpUYp0wYr/aBZQO
V4p61qaTUTGdlvJUe1bCTjuKnifXxILqvltKGYclJ3DL0+QvBrPJX66Mv/2J33ZLMehqY3myBv1s
JT6gpRhhx9Hu7Z2ZG5Djd7n+xENKf4KuwIBg1UGtq/SNp1RRvfOQBxsxKNx8pdcXlUc4/jHL6J4z
SreuYo6aaw1ErYMBOS0rCq9eKZ8g3AqPoudKmb2zpxfWJ4+/Xlh0vTA8RGVwM81WOZcGslly5Luv
0KX8cUpt/O1rL5mkxVReU3msoGn6ge4TEmGjBviIx8yqKI1xH2UugTWJQ1AGQvIaWANSHJZtvLpI
83qwXBVFnzxXU1N6HRUYEgiZNIuTZ8dmI6EGxkH0hIdVVNYMxvx6K2Y5bRIeysH5YemWkbFsxpE5
KhqQWla3pRo4n6mRH51au1e3idWeQUT0MjIqUxtAcnlU5A/hcTdRiBidRL8gywQyTt4rk0nYzZHD
SRoiJShnTXvONDRHES4uPsZKKxeFrAy7qtLct658seEZ/Bg72UXla9KuDaKCGCR8vYSEKm6h0IEL
Mq5sYuRCy1Ce+aOfb4VNUxQCvhyDGtt7orgte3IJwoLuyNqZGBNeOUQPlCkUR6NrtbM2NUZqtPPO
qMOVsFVKpJ0hk9DOlm9dObiou4ep0Br9FChXtWJfMBPTc6Di/OCTOb9oCkx+jXBEQn9LI9nQjM/E
ZdYWXGa6B/MYp6P5w6nqm0938r0GO9B/ulBBbnsys1vdDX9y3/jdQ9ZD3HMcocX3A37BWftMwa9F
Ol92v6emtYZ8T/pjIC8seXLxYzBNbZbUifE8+BAgjpJlHkKtUnYBfEoTrNqDd7xExcADp2UstL6y
Pvw4sVdKaPRrZepKJO9gSTLebM21tmGreGjtkWTPfCgp4tHVNkYsaW+Ol94ouDMuap+GLyPZVWGu
Ij/cS37az0XX01xnkbSJ/r9O0vIIAc2xBL1FcDpX/B+mb6iLvK41fg2Dd/ZSyNNrbVIDkj90GVRN
qxvGU1G4kLxjLhUqiYeyrOC9i4v3dKJBzvvOJMHcB6+T/odw61WVMKKFml9sJzvU0/wPQjEweIAT
WsX54H1og39xOzB5ErfRM2F8lDcmO2w3yoIfxhTc9PyPYlx1oZG/+6listEYwwWM1S5HF11Zgrc8
IHTrPrecGI+togYQbpLdLjtCQEOrhbCeltELj5e9SHOXgd9Crlsba5Ecp9oLPvJgeK1Bve+HvPQW
wk2jFoYqsDI96zB5XIfBeBfLFlmULKFAAso0vUqztBu3+KgQ595aZh0uRWa9Hd0PMtsdsc+q4o46
FjOx6JhLAVIYtb6thh9GK4fDTIFPFZ1hbZOTm8zWvmr7m5QKoMNokEeImtpZy7WvU9aAxu6pbilh
6MNuT3BVgYv4bsuCYw2zdTb1DL1tV+yHo61kDtK+zCEprrrEeQmQfj0bTnwQvUjTx5eJ82Qastuu
2WdZUk9hC2prKFg7ZCV5+qChms9VdNRW4sx/T2znZ94a0i/XreYkK9C6rNno2F05/KTuGOnhoDNe
4Y6BwjZG26WU+3bZBX35PEr9AJVWAeXE1G2p0704sr8YFDhM57oGWjOlYGHpa657ylW7hWVtH3Ej
fwr6jk6XFItIg+RAjEl+3h99vaBkkUG/ivCIlF+RM0SHiJKCFa9LUktIkracL8Yi0c95Iyt3EJja
F39SeUjgDyCpZrHBXQhwmNL2q5RD/5tSVvlG0w0wb71mfpQZIdeq+s6vuF/GPsXV3Fr/qK4/UMle
TPIB8B0tKm3gDowqn6QgiyEayjcAZIpLHLnMBtPaFVPz9/i/XB/ztbppP+cLo5h+Hy7h9/dQTrva
DXGjPo/a75YMLMSSs4mYwC7glgCo7Z+hc/S/q16qzopWd17KgvpnkDDymfC4snaoH4WBraz2Ulj5
kw5TvCsTw71COdWufUSmEA2t3auwdc2kwD4W2qpFXGlGBQPfQzgbV2k+FusGyPP7UJrf7ayILiUl
DM9poq19bhCcVtFpiUYTJDL3PXPZ9ASJQDE0B1etOvs4oFi/cSBqNxDTJEhbuE81IImN7KM/De5G
QjKc31DOvummRQpMr+h5k1tzy7cx73s06IzoaExdyZFmhZ0FNyh/gJi21pMw1yjMbqN80tdir/DG
M94FlK+1GzFqO8YfilSdkxgUJtFFdXOvU/9+6/tu3DhdhORg1ygfRMSOkJwazyoikOjYVy9Rb1uz
TG7DCeTAi6tKuGqyHkrcqQvGrtyUbhpRmkmXwgRph5Ym4Whwizfo0b2T4hPXl4wP+HbfZGMwXqoq
VVdgxbJlxR8AxakJSWvBltlWkvFik5w46Wg2x13lzNS661dSqR0aA9KZdkJ4phDUAPANo/0wgURh
k/K2Y4wolBgVfmEdwKxMiEz0ukGdJLCAXNqFcwUknO/A2ZkXHygA39uq/6k0BceLNPnm6qG/ZG/P
9ka15VOTG+pceOSwyklZ+LMmajWvbPLx7giqwyoRxR4daJuqxpp10ngyi+DgllX6boWKD1osanaG
5ibvnW7POx5Dt8Yy21OX++QQ+EO8t7HhLtmJqmutHMqZ7xEfgfTLm40KEJes9ZdIf/rfAxViCkvX
pFMIsnPX5zxm+P0bL6qneDMoTvMrKrnhJtEk6eh0ymcjx8WTASfH9mGvQV7Gel9vhxRyf43v2Ic0
ZucGjPMfN4kWpSnHP9OAiJ5ZAnaiBjFatQ3nRLmXu7058sKymphPda6i1QVxyw8LgYhQNYY/mufu
kPWTv1VqVs7lwXMOhhF6CPiV0ORSbPwaaGm4g5pnmItu6ZvmGswKWbppVI3gp/AT11iBTytfSdwi
1oe08GaYRk2VgJGpFwR3plE2Q1Txoml4kghOvI5gXrMij65ipRwxKjOruhdgOsPLgGSgmKNqarpx
88w8N33/HUBX88e1t7pcV79JBiezPlLym0k5zbIa9PSYKAT3DT9J1wNx3qsMXHI++Eb2PbLLDTV6
9Z+kMLYdgZZvoe+V8zQoxyuaMpQ4S0m9S3N/OOpylEF30ag3bUrV2pRu/jabOfu/+g+3gF+JGcmv
dRxbgAmcjG8cFeIxpaiIybIjMhwQwGporQzYbicYf7uT0hdAo0qwLay63MNWUxHTGtByRCo0Kvei
EUOPrqkGgKpseMv+NSeNqapQCkfa8PjITjDlZqcKzMlCKbt2AVMlxNh+BIRNDCuVjUbp10jAmY4d
Oz5ilKqWm8NJou63mc2z+N4YmcfuqKtXRReDV50GEAAAmJFW6geEWe62Ed0yDG1YCAGsTi6yMSIR
ErloVbVKsCcjjoCWuBw8Zboc02qdue3pPoIWS7BvW7fwV+LyX/6+fYaJ17w6erUKiI68jbKWHskp
AimbukHtVRtN4+aguK33JjeqhryaN27EKE9qtHGhtT6KUZLqMHdJ8rMxFMXztGRfK9KrWDJoxnom
umLJjuzXQnQ9tjf3JUUXroS1oRfWht+gvKtqolUe5ViQlMmoU3/ZxFVnuePO6Mo+uY8I418+/83G
hmVTOfWRDI9Oaf2tzhPKo7XWvjSeZV9sarliMxsPD7ve9+osQa56Izw439qXeEIl1kRiyVD9MxUV
FDgiTJiThV+/06GBP3J/jtad39jHcrpS7PDzStg4Kn2O/uX330YBJdj39bLYO7qwuUaRau3qnnpC
mIiokLUdXUf4b7rU9ZFdh7i8OwhfknnqzLfb6j5V2EoxX1z+axLpEmuXK0a9GHwroVBAKjdBC1AX
1UbvMiaeR82GwrayBKZTpA7Jx6+BIbK8E8XkqKLg9rA7iJ0tuV8AtydUbc/EcK2rR1DF3f7hJ4Vq
sKuC4b03DGtbu468siaBJHUSQmoNPYUqbeqPyMvtAjlz9eVjXM9TxoWrMN797311UnonR0n9EiKK
oXxO7XT87mVmuZTjtN75QdA9q0r9LuxuiZDSMPQVOl0oWC1i1fOuSaVIl9SGQY0ve70oK1Ni2+Fr
1YbUowxbXQ/p7FjU5h6U5d1bTGFz6Zyj/EV0yP0xqzOklUOK6yhsotFisMVAeLmryD7qyOgCEzyd
qmRnXZXqBHkih19WKu3aLqI01RturpbU11xWi2ucR696ng/vMAjATrgq/Fy+1TfkBNpb5bYa12rU
tjeBdf68NjWIJxNvPFOmbc9DM1NXnZarnK+gTQKy9LvUGuugBnH/EpQgNH2Z01MQuv0LW11v07AD
X4hRqcriYzU6P8RgXGgKW6Q9uIQYxfOxXCmad9aGFkSjXjhH0SQNSe6Z4Q71upWccHbvP8bFlVU0
G1mPEXprInjEaylwF3lKdNUJ83ZvtMQqUEqVmr3oW5NRXP1ls2MV8isik2zENAg1VB28j43oWt1a
3rlBOOneGBZ0wX04Fqu/BigYgPWpsOXZY4D4nndO9DQ88n2Z/2UXa7p+9jzAXLEVvd5UO7JqBJKn
2iBR7TOiv7k19IxarX/KfoTd4JBGKdqjkAifrYbfw3S/sqkeeiwnbGLNL19h+mt11ff2illUG70f
Ea9XAqgrDLfZOFES5lQiNANpOrSFty1ymVzSF1cpTKkzLQ4Oqp9z97Fc7QShlX7S1dGDUWdYKK2U
n8zBhYhYCVJlEUphCuh+GtXZP3RodFUjXxSwyny6cgjeBpWvUaq3yVJ0U9fIFlCZFFtww+GbpoS/
1QnaJAYj44lfCZLdBsAbEoyXQpGCN7CMzs5Ef2ounLy+KLldFSroBtbnZ40mvW5Xe+Hc++4RldPu
apsm+TS+E8JcJUYJLa0Z3N+Uiky2JH27Qx/y9KOIzOgiIA3sUaorFip44ssD6QAG/S9LpnyEURtd
AAtXd7zE/7zO/XUq4/2xRtdTLEa58q5JBzAFBJr9fSm7gzkHQA80bGqobKwX6Rhzn0jzhnJFqQnR
a0O5TVzVwjiOqJpFau1zcpucxHhQqfWn/91LTIgSMuoQfwHN/WsRMXyfFFp+dEAyjRPRPnKaat02
zgsBXmnv671RHsVl0KUeFVYYB36Q3DQoagDtZ7Vg7Ch05HsQuERDQlfaB0RHZll66p1fte2GiymM
mKMkQtJRpB//e1JSDAEI+ExPSpq/qrsy3elOD10IBaqFOqFJS87nd1Kye/9ruJI7qTt9dfsAnuqZ
YCpTYAOqFnHUz7vCiPa9Etbe+sFrVmvD/QVCgyzL6at7XwE+nx7ymKSjqHPsrsqHaRjaVTSlqTbH
UPeB2/vcvVofAebAQp6rTRvtmlaxfo0QmVrHkivPHzaHe/CiiiwSr9NSYiCzkEceVDKMDxtqJe9O
NCJAMq0k7NxXFxX4ccqImKkpWXiRLPRRp9cTptLWU9KzzZOYE1oU3La1ug04Y1G8n/eA+7hfta7T
skMtwlkKYUfDC3chrVwaJLsmh8H1FlIeol84TcyFk7h0PRKPSmhXy8dGrJx2cY/u/8OG7X93qaKq
ngHoQjCz5eAzgm/wGq88u8CZYRueGrO7eIPR7xoe8wbANGxFZr0SgdW3omdFZXlONaU4W07xqzcK
UNVfJuExqEhFNjD6bgYDKuIIwaUjLKsIvPjt8BaPlFP2jVs/9V1iLuNcco9O3SobXaninQqB86Gy
R2+tZXV5kXSjW4RJkNzGseDQ3Br2a9z07V5qZPBRJEhsYJo0XtInh7zYK2ngHFTXYxCq4M9B4aGq
Q3jQVX8mczCWYyO8ZFNiMQxC62Sb7VL0RCNxF9jFWv2rHbwonFvoI61zB0FBKozNRWXG+q7yKDb3
kL1b68Nov7RSyaE1Vfe1AaaQlPbFCU6WYUSQIdJEPI2vNdS9iW3VZ9G72z1nx1lQOpCAGKdau+qb
awbGTnjIcRxfbciXkSXujI1uebI3p0ADSEJV+uvH6nICEWiXkjh/2LIqlpajFicLsYxYsCkaZBxD
hU80vSljahDuqrc5Aniz+1twZI29gam8ICI1eHMTZoqjX7frx3tuTC29ZIRP//PTdf0AgUwCaH56
28IdHvb7p3uYvj7h4x2Euk1KJPTMzf0lU44bAFXYPjxeM7QsODNTMnCPV20DyV1SCvf5CcWCZZB+
fsL7XytA0Pr+6e5rq4bHfodPJ7zF+uITVtCIPd5kN33CpL7//+5/li6nCDzqPz+dmI0e2k7ybFBR
0x9CzM6S9FuolsbusbxF2hFBMSlEbd0rnsEdTfWucn7METF+IlX2XKmW80HxDYxzqQvAUnGLt0xB
hdGUEtTdHH3pjEgJ1FZ25sZkPKcqETl/dLnLBBFZz1hXD5KifReDoikAY2iGM9z9y5ai+ZoAKLqx
TO9CvznYefTr4e8oxA955rPhtOVFo0ns9YqJpj3p+0UV2sqT72XqE4xSB7uvpWM49YbC6nY+EurE
mOgKN9OFsp7dtg8rJDa39qGjsKE8ntYQjVrn/TJprfxfNjeqVg4Ksef7qwxhRczfVWfiZcSsWg9Q
BTHzZCe6vTJUJ8DN956Y1SOWuijMAnLOr/fro/IYjIp9EaYQwocNZBLZ/PF+4Qz/k8lxhbInbzCu
Q/9oqdX9nQqTYhrEQfvIJ9v3z4fUPiKvbe5/EsD++VoOE2D82rfeOWpump4qSaGAdfCCs7gy4oTS
qa7MN6Jrod+szwoVBEKg1+HiL28nkvttSbXjYwHhIRpewUWU8f4KD7MZIRjmfL3CYyAums9XyShC
gT+e/ZDcwpEso60ElJnQNpuOlWpIGiX1XrRlOw+Z9ej0e7LONun2sjg5DlIJvezXVw10wYJ8jvki
+TYSplravxtV58+UXht+hBn6gnbr/nFGcjWp37MnbMkqszXzZrGtsj+R/Z+WrvyuLU9699GAhS+r
SW8qdT2LBLbRK6VLHE01TT7xdpU1atbW3pJae4uIcbntJb65WmYJGRZ2Xor7kx/XcACqlTczlOBp
Fbb8tdYmWzHSa85UcZSSS0b1LxkOd6ulObOeB8ESREXKv6Dmv5zOg6om3i8p8apR2J7Mi3RKZyvX
NKr0pwL+oXVQ5dugVAJipo53lh3wIOCLJegY23geqUl9HCtTfgrl6ibstofsVDiW6IIDUaOmUluk
uSV9gGdVVo7qmiSSmd53x0xtoKDtdH/LT0NZCjMnxH1X9PJLeDVGH3XCmRnXUKE61Fmu2CYShCTj
i/x6r8f7qsprapSny1GFtcI2lF2neBnxRX8R2G2+HIc0uTkm6bOmRxzBtsz4lkvIKpgZ+A7RbRtK
rsJM/iN6o1TbMKQ7RzETzhfjCZb0OUzBPIunxk43IEvqF9HponwNc3t9FXOTcLzpXiCfRI9PAi+v
64cH4Rp3gAAbQvVbwgfSS8L5c8tPIZdnel4FxOpptF4J5rKVassxCD5tY0I9FwzXFUBhg7CfcAx7
9Z/hydFsxnznDhl44y97bkyBhlaOuJGOrxFqK8Cqi/itlRB2dmqe/KKr5cQ8tVBHEhKQ1ht7gFfZ
KMIL5erja2MshJOSOvFZy1u+x6xgqyH1TKbCTmCaEtuI97qSC0pgGh0Ubo6dNdpHMTqS/waH5N0G
0FVXQ6tPZR0nb7piB/uxDkrC8UzK2hFJRTAWKzHJyGUJlG/A4QGFlT3s/e7KmyomRRMKXR4nQIcn
niR7hFEDS0h0FCqY0SvL55Cw1hA16rWJtBLu4SBaZvyFV2KwG2z3TJ7x3hOmsum8eRoP/ISm6Q4p
7b1Soyes9TkJSGhBb1LjhRwTWIlAsLMNKS4AwfwHcfIfMDsA+wmmMnHdyi+RXhhr0x2nmrkeEkCJ
RzZK49VUWe3MoPbOv1cW5VPKlEZXGsSigC79NN1JjzDJ5Fvum6RadFUlkK07mw6GqK0jjROeJA+W
MKtmtyrmaMaXsvtJfG1xX6lIo23etfr3SKdSwaQw/LmpiXrVcZAcNTkjc4d28yaQLffsW1q2sJUo
eQtM6VdiWcbvuL/e10H06iohtfLRGF0N+KqVrg6sDwt3HFFp6uPbiKzVS4AexEtboQQVWdTPTaaw
0pFJDxuQ1dNg0STFKiOcvhSj3BujQ6t3QESn0Rx24Zd6/1iLfNwU1Yrqgxi3nElo1+JLJn2kTtO+
DG2yKKAzfkNLSwF+EaCSOHW13LBWpt8UEFnX1RsnMaScop7yCTGauCsSH+2z4iblE6VVd3NvJv4+
zSZ09OQVZ/zmKB/p14PcGHuUreOZbkjdceKnWMiV3811c+yPwiYaoAj9MZ6aMazNBZJOuEwzOohs
B7CrjIi+KkNY+hgWNjEKHRzoqdTcy1UczptudE+V6VnHOrP6+aCN9ndCcDuvd8fXfETAIXOrYk1N
ZvDu6SPaErH9XaKgeZGqI1o7rRJeUtI3lPWq1vc0HN4UxCc8Mhsz3007cI1dcHk0Vu0eKzY6e4oZ
C3sW2U60HSUTmdjJLw6sT2cvgINYl9MjsueZOzMJ1c0Ko674/Ys+p4tVkfDnCYx0uFQQmu3GDiiP
qA5oh/hnOcKsJCoHanpAenzYnKgqGJzgp2w2AfKspnqbxurJ8/9jnlhFN/qtrZTBWR4pFZAqEvGu
ETlPvtE5T3YFfMQ2oefDMsgEfaDJqRdiTNhMu171Tj2eRS82omhTdTCX+YjApXPTrS6Q1vbHcFos
c1V7NaIiFaiG+eSjsQLpfcLBRKvNJzUb7WtsAXNhTFgq00BMlXr2BSqjsDaGUbjUKAA5KqCy7bIM
52EYla9Kln5eCRtlVs3z0OdzMBTBN6f7o5lZ+W7lZrq1KHBbCrPrBXvHanSSvdytkI6ByiDpgm/h
KP+kZL+9+lGTnQZtsGbCv0o1qCIyqzs5mpxcXVX/LeyGk6OdWRUmtDX8zhy7OAg799Ya7syk2Yao
Mb+HOsn56e1InRSvYyjY1qLLuzO+3h0i7v0ym94FDDP7orE+313LVmreqe6qgkUlRJT4d2EpZyKy
2fsYZsbCjHr56NZOsS+QkVl1XRDdxhaIAnGa7DfV4POo7vVzo6nJotE1F6pLDxGQ6erRIIQ9rM02
Ojhm82+78NVl/dXT/w9r57Xkts507StiFXM4VY4jTfb4hGVvj5lz5tV/DyHbnHdq7zfU/5+giEYD
1GgkEehevZbtP7etflQQBv7i9gU8ZGnknwuloTxedrO1mrjWa6/GFzewlR+hlj2AikteNY8/qysz
6RhqY3eGnYLKUd2v3sDK7z220T8UN/+KNJf+LJdSurFzgu9aUMt3nTcGE2mm+zWSvLVwhQ4JRScn
r54yqr83rd54B5lS9gvsUf1SVQa+xIPeQsU9uKDaRt3aa6Gz44ARCbKg1zEt60U3DvFXIw++50nl
fieScJdB0PFeqONa5mffXzjtGdKTLFw0JvQ3VIwsKP3Y6FlSvju+fEVMrfmutcH72PrGTjKdbiOj
PPLoAt7L8kfoIrLHtiw4gA6ushG2dtTLC4VjuzTrspsHdIXe0ol1whgozA1Z8OCnoXPJAwMU83RF
JX61auIsWNc2dCJrH8Yx/gPOsVRJSvN45dxoFNHDbbR2qUsK7TpYRxbkRaS7G9b5PeVm4129TRHr
+0qmrMM+qDexjcJyKMXSxbU79RgPAOUiLyu/teEL+GPre1w27hLqbeXMP8w86zkl5eU00Ax/JdQh
fwvNLlx7JecAcwCikssd9GpRaH0f9ZyKjMb/kndRuwnsUN5LuSE/2KGPZNTk0bfmk0YN5nOQ6t4O
flAb8J5ZPjeJ8igcoCRC7jcsgJxVVblVpUDlLSBfBBQTeF31xQKTvZPiJN+UCMFYTeS/wH+v7mPd
6dZ2LxtfzaFZBVY6vLplr+9sFd0QYS/l73UfxG8Ncm7bBvjRVnEC82ucJMZXzSai0MeytS2aLn4b
4u9iLKLGecO5WNsh2TK+Dlq1EnbF4KAaVolKzKv3Xwgo78QtiO9Yq0AKtpoZS8vS8JE64yxxFFf5
1J1tYmASMf7s0umOTj1Fo68+ze1B2h9gdUfREoo/0ZQhOOUiyLUPtjTpsgsvItySKUCL6I9zPA3A
1m/DOm38+GRXa0pufa8+f7K7XpaeGxD/bWQOy4qq5WXXda+pUZX3xVS5aMPhc/xjouq9ukec5mYi
y1YSRKIqVuJY6+uDsspR1Lv3MkNb18g9X0CAOptc0/Ozw0lvR1Vsf5Rr/p+kxd29Zzr5Mcn8dlfB
8nk2XBh16igngyGh4hfBhXz1wwpOALf0HhOlhSE2ZDMaqvIdMIDsUpqavDGV1l2kqeFysL69F/Kw
gyOBk6lpphdhE1du7BgHKoPuRE9zQg8qo8QvzhUJqSDu0svNFpYJEoKJHK/8YZAfKQb3DvWIGnXi
6kPBWc9fAoDu7sWoEdfFygqQBxVdLbK7Uz5k37MykR8rvWzuIFs8xZ4La68aBmR0DcSHp66uI3Wd
5qF7Gw26cas7kftA9tR7qtVmJbzskf1LqbOPl6lWBPgF18xgoH4eIK198ku9fgn0chkNGnTMFpHC
UW+bteg2dfSD2vjhaidtdJ9y9jTqGJCoo2vr3CxqeC+ZlKBWlZEx2ckZ+q6WaVQPpU0UWI+DczPR
jES1EZxbHv5iTDReV5frRvXLtWkqYwwQurnqhilvPRAk+zRwk4toFL2IVnJhIminZenNFtRjQrWS
56MCagJnnJyFTVxRwVnu5IYE52xzJd9dwfaiLEAe5uO6jXtyIxMHT+I0ySGkqGkb078yDzq7tmn4
gXKeHVVzfwbxgQeG/R4W7k+16eWXpJRGYEmVf6mzyt7Bjx7AtWjqd51C/W6u5cWLEiJmHVJA/Q6W
19A056dWhk/hU1rKOk+owbw1dWLBUNcm90WUIWn6r/Z2GvxkI7aB/kiziA3/Z2F4lXrngGemJEMe
1zrAgnM2agrYyPAdSaIBVpdhOIqrubEMJdkqUUMVNfJuztT47EOoepwuQ618alUyxLPQm7CrEnX6
wnZz/uMnRmfnvlSKdSzr7k6iGm2L2CqK4oSkX1VFkuAOlI19WHnBqx8l3wLTqS48uINXfcqCx9WL
51o9oeHkUUwZi0o9kDLslsIp5gQL8otqD6KwPFMGHhtjR2WR0VvasxnqyiqJhuoSK2q8U+QiAb+g
macijOONX/bKg0WR2LKjnOStG60HguwTkJ/tF0mrhUsle+CyDfF1rVxS7lg/6BVPkKRQ5JMCV+0h
tSVvNxbyeMn9dFgNCJm+dB2n5PwLvznJSTdyUgBh1S0IcMnRCnhrfPKmMimnoRRyIfqiAZIXgnBo
RjQao98jYg3hLnxuc0RflWBs7dq3odKTe3+ivlb6Ljv1aXERpnAygUAwzmFXb4VJNJ2uNhdiBQsx
Z7aLK3XixL7Z8Li5/lkfarDtbUE5IU6XRNXF9tPsJPzlMZA2rjFWALE0Z2sQ2DqORVgc6qxzCME3
/tmuNG0DJi66omRlrzi4DI/ZYNQkjLVieubmSBVp3spuqDvTI105wtgCiUEysYUoZR1thDFUUru4
XdoeDM0u0bThKA8qEDSF83TmNdVj28UgwXWXYHUiJ1u56SBG7HN9PyRlsU+nyGQII+NmdMr4mksi
lK16T7qcJUtTroov6Aj78IQSWmwhJqWaM2WrPGzd6RC1AFi4brsCqjE3s7aWPSyMCfDRFlJw4ACO
3tvUtfzGXVAvIZ3COGlf/rg1FuhCu6diJvO1X25uZbqIluHmsJqwi9XMyQ1cy0c3diEmOIExPkV1
XW6l2Ca5Hw3qY2Ca5b3PL7hZ+0axdFWKAloYCQ6lE6uPlpmqu8wzqOSfnG2kXh5TSnsmVz1PsqUC
1m0nXBW5jg+NBFxbdHWrRvDSKdRdZ5ESgjZIfkx8mDUNx4heco9TTzOq5pc6ZDPMv1/5Fo1QSfi1
8kNKW/ZcMUTbxCoWNmGucOGVW44ZiK6Cp1lXUVLcS1KlL6uGUvMybOFoahJChyQBvlFEfs78hrhF
aO+8MrN/kp97dvuweMsTI19aUqE/aKDkNjU8qmczjLR9MyTaDtG09k6sCNVPCimXC2t22/vfyozd
Kc+uKXZ8W7FIQO9MK+qtky+HiaRQBxa1F2ecvzsFfbKRESsOfkJoezR2PkWKYab3KXozQ7JO4B+C
pVvS8uQ+qPPsuWiK56zT1LvBbdNnXmUGuNEgIjMNjlIG1Z2tlQcxajVVCH+n0e7EKFmPAnYn10Sf
k7mEYY1NRay7r5o7MDQF+HctfrMD+WRMGiSmxfHEc50vqW5OdKNBc+eEFcDMVnE5ntcUhEVFu6g0
q34fN64n5e9lHPcARKDEkvPujdIO5+RK5a+mbqphHWextvg08KlrlhWnLYojhX0MMrhDHCQEk1F3
Tn5NGBrydQ6tocEJvwj6H+zIIGTuu58wH74gKO5/cRJ4gqkr6i5h3Bu7irocal3s/JKQEF5Bs21u
TX1wljzeeNunpqHA4GgqNjxyvYa8uDBmqKIiLD1EZKYNl+fXGCwC3dNPXVW5T67XTV8UtUaYkW7S
OuW6bAwkLyZnVALM7ajp0G1MXb9x4HFGDPm2lJU7zZ0vNc9i6sip+AHCo6U1uZp10y3Z+gSbmPME
dZHeGK3ymINnpkm99tok/PxUK84Nvb8Aktyj/BBAOmCs8mjo3uVceUzJMn5zW7NaqJbpvKDnNSzR
3E0e5UYO1hBPH53EgifQH+BsDcds34PEgflEkbJlXbYHtho2eHZGFUuPt5Jhx6ssctPHZGoGMgtk
Gu6FRXa9k2ONe5mhs++bzllVMmNEt5vyadl0kxUQoU5eifFyICKctfAVV417DonLLwu9txepLz9F
FtVXJpQM24H008Z003IpmIUEcVA4FcDWWT5JxwNrlccKRcRYfbF0/jw7Ui+iJxNCB3n9hKZqdVXg
HD6UWVquvNQy3oY2+2ElRnKfO5V0Bz00SW+j43uEzsMUjbwnm1x9T/zmh8F79sbDpUH7ElhAqDXB
EsbmK2rz3V1GEdM6sG2QxI6FZKbSVfvSo9zahW9yQDsHuR15PPFt+aqM/ECiA4L+W916G9MBYQnf
W/DD4R+jlZKyi5RQ2hEA/D6UEJsnOgTkBXzov2pZYIhM1dx61Qfd3SJ1km7NIm/ufTM/x+6gIsql
cfQvk7/kGmYXgs7+1QqL+07yw33fB+YREm8YIafGiC9e/i0r/NpbeB31olnQ/uzUjazJ2z4onC9+
5nbrWpPLo80B4uLxEpdhwyZLg8Fhg+q2finHxlt2xCKpFipCmKIdP1rUTWRR9ilfNKUZvymTxCrk
KenCtfKcT9SwyWT71Ydr97ttBzCrdBSc8UAJt2YJM4orG92rYwLXKnW//cszhm3pFSTuGu2pTXWH
Kj3p3jPTXa1DtjBYkI4Mkbqsa0Smu8S3txGc5Mesr/qdaUsHd8zStTI4xzGu2oVM0INATNNv2kAz
N5nbfPGttEbh3Q4WVToE3+FlutpGYb3nfHmgckYDFhr0jSPV9QHq14NDffMdDpOYORUKd+kALj0C
BtJ7fngvGgjKlKMUwUo/mSJJglYssY01uR3l3FmDcpa7/Etv59fCTInGZ+UT5ePxBWJn+TmTFAi8
FOtODfPqPBjltQuB8uRJGB4D5z2Um/QkQzrhhP2w9yzYVYD3Z/pJunMbKhV9M3nrQGVswaZDzTR1
pcG8TJGtB1Ntu7vGrClclwC16VIYrEq58Y+q05yVurHhrJ8QhxMw0Xe4YovwI8p9MFID9AXCLhqK
scDTCxfRd/zqK5v+FBbt4blHW+hSxOFzrWTVHYFWvkljR4avq9oX2U7DBUUWybYM2h82mZB7ZIK1
c99blDbqfrBkt5GduLoXg5DGd/dtbwFXHqPvhPXx6BRj2DtBlC9u/UC1+sVQqTGgurRd571dvBRa
2KwRhcy3omtqJo8fR4Ff1hupf3PyYdnVlIESZdPS4+3S4tR6dHUq/ZYTqOIYefoDqWBp6XeIEPrO
Ia2GazGExsVOQLV29Vp3tB+c64qFHNbfO91or2OdkHbKoPksg7ex5HsYSupyaMLqZ6c/drYFy0/k
O6eCNNMCFqp21UcUzzQhUuSB1Lg7hOIIOPF1viYweV7T6Yo09DVR44IiTkxisM0olOo6fitFV1b1
5E5Syu8RqJ4M3a+nMpJbnkHQQomuFXjjebAJlvGcewLz2T0kTbakDMJ8yjM5WQTABEic9x+11cap
G0caT13f/PZ30mrCQww4PB722sDd/yi4WTBlD0H8s3Bz+9AXcD/aDfo2VN0ku0Cnwor6TCqTS7jJ
OHIPGy3XistolxbFlnJDDMe7OnWR7TK26sfUJi/n8/Xf8QwhOZdBpQDh4XiBlDlbu0EgPzRjZC1j
vZOf8vi+LNmATnK9920bhrtWRxE+9Jz6MgRT8sWJyzfVTc9ywTc9invU1oEzEeXSlqaF5LrWGPqu
cUd5B1YaJfNMjWEHt4q9YrIa4O7pkdEVZKbZl1KwvFbl0ny38+RRGZAJqjJZRrZGWndGmP/klHfn
81v45rW8ws6PMiiagmZXDvWdzVdpG6l2t+0Ne7jKlu2t4IBWX2USlKqZhD9T80wmC+g4X+ar2dfW
m+XDc1q0SvVAgqnZFHGdgXUpwUYTxmLPVV2zSm+WaWVF34usX/pZGb/LfokIQhrEzybQwE0L9clx
HDVYWgywvL7TKeT0h7Na6/aT7TgKP9kbolzFt8A3KO+05eLg6p0FnrB7V7yIH0rbAopvVCZA+CY8
QkUcroncDHeJY+aL1jC+h0ruPVGKOOwUiFO3kJ46z5zRoYpMvb+gsQBAmCbDw5DoHWU/pbwp07Z5
hRf1IDwCsx6pWiM+p3ZVtm36aidbXryHE8LcK+QfTvwvI1J/tXmBesJZBRD5r5ueoPugBsMpJey7
6APHfTJ0nXBQ2R8m7EmnwRBc9KAF+zo+BwD1qKgp63VpIFPt8V6uTPQv9zxcpJcmHP2F3dqkv6fR
qrFRnDH0J1mGaZTEA5uimgdpCaRC09tu3zREr0dbSd+c2HrvQJpeCyfUr5nm/0CsPaUA2lnk4KiX
1PHBsODI5h4RqWHbt1H64KlT5Dprqr9MyLOSoFHeOeW8F3JgPRdQP60VJXqzhzJfkfd0rsnUgFmG
SZXc0c41JVWC36NSVmMJZsl3S+cqHB3HBJofksSebbnUm0R/+WGZVhFuMXGlq31b+7ZYbCKu01z6
tiPYLHn+2s7y9Cx5FQIEYwzxU6vFJ1AXXy0Ak+dAM9aZXz1CQR0s1VE9jZVz1BPiuJZjK+ccUffl
OPjKyqjrfufElbpHh2S45FMT7NKBkAsog2CXe06w0s1GfTUH+PTLvv9JMdzod5zYobV6Lom3L6ra
ydYdBEn8XMbeeCCDsPR1yUAoKtd28gCILS5MhViNZ+3cSEqXfOT5virxF99RoYGxEYHR5Hw4jRSr
LhONdHRoav2qMyIi9PJgUVLXNO0iqptHyIKSnbDNDVVhv10qW+3WndVpC3YjZ51UwatddYRhLD14
mdgoV21iaNfI8Z2NT3G2mxhbMlLjiQKjdOcZKN50agHjT1Cfu1JLHmFUYF+Nyh7YK73fC5uSAH2B
XRY4qGRfOQpY74pKGGqc5MjsB09jl4zaxDdZkoaDr2fjATw2745LBiOgqP/UgD1iIxh9kSrSDh1F
uOsWAuZdUvT2vYy8p2ypLYcelOapeyVWGnDG8YNmGXtJcAIznO6DkYCFDcxjVVijutJ8x4XcpXvw
iIY7hkkKfwwl81yDUHSpV7uXMi+7Zy89VTsjGzGa7Jo80LvPJkIAyJH7bPLiunxG5YsgeqQ/8fkx
wegsYXhPr3Yz6Qo3zxbFyFcin8mtKchLrwoYwtbD5CUGwqJy7+r8L9FB6FRekzCNVpZVjlcYppyF
ptQ9WRZtvN5ssmFu1djWwb/iIgY4LegXA4jkZMm7MFrKBgLutdSUp96xilPTxL+uYqgWYOiGhhHS
a0DKwud2yS8Rn6tYbjcxT8JzaaDuK8lGvk0Ux6WqkoaPgbNvaov4fTqejdLkAZCE93UhRXz9+Vlk
B2uhCAtDN8ImlJCUhnUvbLWdEWisoC0NbZVjUuWSpCOqC+pvO8ppusqK4a6BDugqw2yw1Fzfu/d5
1VtCczHZwg7WfG+82oCJTnzpqk5ZwSuo85h29aOTq8m2DvW31m+js9/+IAhe3sXNkG8c24UtJkCB
qHIh3RRXcCpDkyMu56a27vqiHwidIj/Sm7KJ0IQFX7UUv7mwonw1kLdYGLpUv/B7ryzr0PUeC7tE
qS0s3Ysp86EIIkh7guhoNmjzqo3Bo2XqiqaD1IMqSCfrs4UYUnvi1mm3krpYvWrVQyDImWQzRnuH
N/jG3SQTjttTFUb6YqSohFOvOoX6EHATBEuiKXyFbYFvNhvFk7UbgVNZN4iR9ir8QhOFk/Dr0LWC
L9o8RRk8AnnoxavGUvRDHVCv7wDmelJ8s3rgOL2Q+yR7gvlxDUxSup826m5TKa9a7BSnMgncW9fI
k2QZDl24gcAFjZW07aU14qXSNgam+1Dp2V+UToARS7vuwHctWHRkqu6NLAIv58Tj1nBcAFel9OKj
bfXQDclSb8rqyRuG8ilL7GsOmfBd7knlk6N1xrIdhoZfWLq2rbhbUhThyq3dOyPLu3ObD+5ditg6
/Jzhq5eE5T6Q/ZzCDS96NSNik8Qhg50YjaijBiNPqkyMuhLCVWkkPcq2Lj/w/NgJc2+16Sn2M5BN
HDQBSI7+Eq4J2E+0Kl5RD2E+G3EEgbcKdzgVVeZzUhH7Bmgmr+ypawyyss0zHu9SZBnPCVVKQEKV
eC3mqk7rbWH4bta3uQ3IYZ72Ggy/OLPDqzbZ6HrwpLFU1PYBpO3Uf4muikjlGmZ+eSOc0w5Mug7t
6G1U9qKU0I2fb29z+95dQfgjb4WzRjHFqvRt9zYam1Wzsiiz3wlnOegAPbVTGlbcd/SlpV7X0Rbc
6M6wnPbSeoO1SYIxP9nRMSNC94TaV6vI3dNUSfOUlP0L+TnnnMEssIPhAXZ9re8uTR3vKWl3jpYm
wcYibLXyrRipzLqZWq2L7nSQCq6cqwHUpal+JDtysDu7uwj/tAziFefnAPly1E2stGOLF5AnlsMY
gTpyF4nS/5XmRvstz30VmXDNuFCXHu4CeKNq0mHXxoieGxmpMNNJ1QMx9XYZOr33WhI63mjwHGzE
qFIh+1EXMeoi02imA+mrsvbqBbb20nyrisTbqX4GaXlH2C5MzHJVSUW5Bc3Mc8v2xuHgIFNhrEPD
+n0ZT5e6khTq8oPDh0s9UfJNNFV7ecaDO3Tei8mfR9HysJKgAXrR+LTduzFCRFNPMjr9EnrDg+iF
Y5rdFaDzRA+MlXHSUOhZBBNj+lhC8mT3PXzn06oIdGqbiV1rFZqSdhlc+VejS3tLouRwNrPhzw+x
C5hycprtsQ7noj8E5vLTQOaF8qJwk2E7OwsX4hGcdUy45v/czm05MBqlojwjTLChvnt4s0fTXY21
050GJZXPskq4q1EBDoackf0Bsolg8DNA6TTFJCskrmLNmHgwEIYdLRSFhE35cxVnU5K5RZ7204Bw
FqOw9iL6MS0qpqH568GjAJHFegREfVu1IrYM7ImkVLMAybyKhjE9ZFXwq6E2MD0Q+U4P4moemP3m
gU9+/4XLvDxwMwjvxfrzPNGdfeY7/Rcun5aa5/7jq/zHu82vYHb5tHzlSb9f/j/eaV5mdvm0zOzy
v70f/7jMv7+TmCbeD6Ud0Hf0gwdhml/G3P3HW/yjyzzw6S3/35ea/4xPS/3dK/3k8nd3+2T7//hK
/3Gpf/9Kbc8v2R1qGaK9A1u7YPoaiubf9D8MRZXPrJQc4W3Wrd/oUfaxf5vwYdrf3kEYxVK3Vf6T
/3zX+VXLHSo063nk40r/ab3/dH8OMxy9Oz1kdz7f8bbq5/fho/X/9b63O378S8Td62G8GkXXbua/
dn5Vn2xz9/ML/ccpYuDDS5+XECPx9C//ZBMD/4Xtv3D535eynRLq3FL7NkhGcGykdmJIBGx2jP80
YiQahuKgaldhFhZxVYkJs6/pluFRDJckkPZOjCyb1nkPmdboS68yqK2qDek+C2II1Or+iVMwRLZT
L86pJGzBt0zjYs4Y6OaB7PtPMS7sLjxRm7GEEUvYRFP1sGWYOiCwGrL9E3TRF0g94kthS/G+sx0E
nzvqfG0zujUwVMbnPIWBdPLSogglOTEaWBJwNk8+3WxiWI309xYAFZGzBmoZsVTu99Q556q8vjm6
sEquKiOw4Uk2qC/JRiR2ONmDw0RMdeNHaLna8N0Y1M93xUUnaEDePqS6Z+oOgVVcCiUuLorSaFtP
L4Cui9mtVg07twDZ8GG21TsAk9PmDXJBVhQTKzNHlsio7+e1xNJ+p1UENb3jbb0gKZpTmMbQ8v6+
pXBL+64/q2wsbm76yBHNUneOXPYUMaMX5E3q9jexeuiRKVH/IFzfyNRfjUO3Nfi/HQHleie/mrTs
XYNJwiimz8MFOBFHcvRD0jWgKuy8oOg0hekjs/Z5Yfm3jqMEDmiYyZ4Dx4XgiuDVbYYwztMka4yW
JD3q9Yc5N89qKNddnKTHzxNHZfD3TSjdf1pLdI3MPBPpNvZKZaBVHyO0Nsqddxc0iXcnrgB7eei2
lt7WBTJLXpvReUD4dc4YnUcqSyfXeeZtIa19sO0oJm4a6AfRjITODigj6wdxhWDasE+kZCEGkz9u
ouvqupdScMKMjOJoxGalRevIwMtQG/MhHmsK9a6VJOVOWFvE5NZgarWlGLiNTu7iqhtlQt6qdxK+
swcZJ3Mj5VB6gNf45TuPRor/iMiQSsD2Xwa1MdN3ump/m+0meEIVPq00I8vjylsxMt/MQcMQVF0H
hcn0qv+8rls3pVSPUkN7LV6EYXkq70iZwLBluwfRGFmGYv2tna1dZGLNqAkhWjj5JiBbEL4eUL4b
4076sIBe5AQM4i6WbgveJn1YsOzhepVgaFipMKMf9akJw7w5iq64mptPNur0oI3lILacB/6nBeZp
t3uovbPJoLZLOfiU/SnhiIgCsppcfdlPr6GRcroKEZQQA8TbIjSoEamdtCrhpbUPlAKM6UL0wZ7+
MlqG/4TQgrwRdtBjzmGeMfuWQthSLCPmzj6furnXU43h1PtRjt6kJiWTkRswuelh9BgAUNvbFkED
mU/Ya9FqO+FBAZfDmdvxr9YEY08zqutyMy6BVFlQ+E9wknaCkzQDoJ58zE1Sj9OlMNbTiLiafcSU
qt9YPfJNs6sw/103EBCVeaVYHu/cth7uR8e46nXSPRUcuA+5rpbroYzTb55ukFICYEXobIDkbUpB
yZH7pTAArkYF9GthXbsLqR72AmwsUMiiqSvbXRqGk6xnm4Atp1TVrRPwW0sxcIMnu44bbjWbj/4H
0LNXt9Ee5sXvN8eGKu4qgDEXgSv34BSOc+DkqqcLcSkauNgNIAQVmvY3a0kVdF+oxkabPSE7dZHh
nHzIGyETOzViul3UAQBLwgK5WfUwhqYQqsujVyObE1R3ZQ7vs7gSTT4kVNumOqgOt/o1EP25ij1A
DjA561vhLGsactCRDydqbVWXPo1fQtexIB+OgZxKMWpYf2whqayLGPCnq3+yJ336Ev9ZI2qfCFvm
p9rJozPc/9G5Ka1V5RD6hNTrl0kMjkU3gieplHwPCe1JHu2hWwifqgNBTd4TZfjUiagPnNZK2roK
tuIybox3O1Cz7QebuFX4M4cX/CSuJUKmfa8lEN3pziGZmt5UYKSc++IKnWB0Scxq99kutc7h72y9
4bsHCdEnNN0nn9uqwir6Yo5o2oHSk6UYKYpB3pFVbg1Tueq6n7/UxJt9GSC7Gfv6M1GP2mzyF89L
ZRTUO3D9cvaiICF/MTrzUcwIczs+lzmbxlwnWms2/NDolFwf/dR3j+Iq6fKvg2ebG9HrhsI9ehWQ
ZB7uv13CP1ezrQNmihqOi/rENDoP3CaLdcSKn25XU62zSutk4sT/l3mz86+5gYwKhRVsZD/ItsWo
e/eSXMJCXzjxF6J3b0avKz8R13YMndSv7YWPsRXVb04bkdIJW//BD21+M41QOpq1GR8/rdNA+nX0
uxK+Gz7EJ0WurH0n5cSfoB1Y1IjnnALkJYZzAyvgpg2BXoJFMMvXMJKcdQxb18IiUE7CNInWnZY3
p2ZqSNZ9bGabcFFkZR2VtrSf7WLC3BVuwpbmmrkbIwettn9Z0sjHj3eY52sh6Yg6Sa6uYVAIFSPu
YMFKvhXdWM6TOyeJ7wDYRvmySVGz8HzUtnythuerR4FL0YJ+AalWR+L8X5oMvV70Xg24vRdiKOwU
eKzFZe4lqMAWhNU+GN0iM9daF4Jyc6pmEyiRMpUc+I+iaXQIJNC6vxc9r4AAZ/boJrcOj8Aaf3uw
awL/qCDvrRRptSLt6J1LQZJU1DHbdjfr18IIdaZ/HgQhUjw5CeM/+8xzZp9qol0SA2GoeTsZrB4M
Qrn2DFdI5Cr5c1uhRPe783ukkAppk1IdRTHM9Lunedk6hMphKX4G51/FbIAZ158GZtvtd3Qa0AeX
QPr0syqaeal5YJ42LzU7Zwg2Ea9NUn7X6/GRWv9+YZNxP4wRejFqYnnkWikpii23KZYVXCV+oz70
0yDEGPayUUBmC99eMo1jUE16t5nWFqRVgqNdqsFFjAY5/5E0gcZcdC0y83e61x8RDpIfy2HdUh9T
gaQDsjDJnduZtnIb09+nCF2cEgsWLs5EebQSlxCLD9XCzkB2UoZabuoh7atFocm/XG/j81Rx1QUT
B8PAWUV0ibJTzdQDwouk7MGm2vjOrTXlaSDpudQiS9+DmlKe/NKyYbv3XBSnc6jCZL1bmlP21UDy
dW9oxV/FKNscVycbmEYPEFhT7scpDysa3VP0fVDXf4leM+VshW9A6c7f+k5rztPFlVhXyaRyD0tX
fOyjrqB+nf2Uwvtw0UsAM8LWKlRr1o7rbMcik+5y6nTXQ92iNtd7+bKvEuUwiiauADhlk5zgQhg+
DE3jGVwfBy9pf10Jlw/eWhR8STO53IHeKQ+qDLHkH7VBITkoulmQHUmL+EdhqoUqYZWQOjPldKLg
/61PKJxLk8o5qVeBHiNZ+GFGr+RHw7S8420BMTKvMqbQXa/+vIyhrUiUj168NIL8nVRq/kgGqniU
pPgruf72pE89RTb6HZBJpKwmj7xQi8csaFZQn49X4a8UI0LEPSVSYlAyzOperQndT9PFJNeNFQBH
aH3fbmDHyTlJDWr7tTxfdoRKFmbkZEfhDIpg3KsDlULi/ihEyPvBJi0JcbXVaq9NVWpnSwIeK7qW
B6nyWFOVI7qFY1ULWY+sc+pJ8uuvOW2raGcpgWfcLRztdZ7DJja8qipqfz6cloEVf0/A4FyyqSGF
qVx8NTHW/aReOtvEQKJn6CREqPyIrmiEi68Hjz3oxMNsElfUjPYmwZl5HXKH9sFNofz9c7ubp0qt
uds7YF2nlyCa3tJhUE/9bedK9dHg7JnDNqDWR7Uvd2bnDTtbqWvoaTHFqqlRtSL64lJYb3PEdLMi
iQgU9/9IO48mt5Vgzf4iRAAFv6Unm6a9urVBdMvAe49fPwdFXVFX776ZxWhRgcoypNgkUJWVeb6y
XgcT8c9tk//HgFwl5zMOlZ3WsoWQRdL5HlFXc71WFXE1ku7yq/nW8S/bNI9ordb9NVg2G3oithpx
+X9PbSauk6Lt+a9pC1JfdvoIvxEuSLKKUZx501q350lrINJp+fmb5rwARbZfAZ1VpzpCMtAekuwt
88Zi7fikl7PFBvRcqQs7V7WVO0fmIwWd3Zlz5Ka8kraJQHTCiucWWeS/r2QVTBrNrpmA5ennB2/e
71XWzEe41O29FqTdvdBMb9X3KN7cbJZa+qe68LbS1JN0CWV2RrrqozPspVEWEWCIrUVAx8y5bu9v
hfUUNV5+T3SmzVbRJIkzryuXgHtesIws9ZSaRLORYrqKwGvuCk6rX9uaT6iOTCSHZyVm8n/Jrvba
5s6Yq31DBCsZwt5RtlpO8NGP7niWQ4mAvaSVKO9lm2MU29awkkfZFirNggic5FlzNfelR34Ywotr
Kc8hpLx7Ajbru9wjInWupaANrletmyBCoHX1XjYMpl/du5XT7iBpsR6ZO98a2kDZq5rRInhBN9mX
ODZ/0/oEptz6ytkRkSvjILiOvrYFFeEYiq6tFd/3Nm4fwCFI/PwiC9VEGmpqENCVVQSNfzXURQ2a
RlX9za1zNrciOdGvgrgAPfd7lnjQ8osfCHfdtwUCQb8b5Aizx2sXKTYwJkPZWJC297yOtc80VGNm
OKU6C+ghy4VWsMRa3uq3ZoQLAV7K+tg05a42SF4O4mmbc/4P5cnv7j1d8H2br/T4FKEBeOFM+Zcl
8vJ+9vrwB5Id5oauaCoyGAgmxVu89pSEPP3IhRMIgHbfu419P84FWbmoAFd4xxIttO+D1LTvTc2z
t80Q24ubzdAU7UiG0500yaGyLxibRZOJgBhFZpONmu+H15e52W4v43ZkHHewae7cwO72JGaTnJ4U
0xeLJfcqNVr8kXPVgUZF2r7xMHRK/RQb9tZXxUSsSeffJUSYLkNZNex4nbR+vZOtYTl8RN58VE90
zkvJt1f2gq0C+J4NIaIVTF3WWrYByxFuZXWKSqIotcA9yapWEfGpZF8yPWjPPKmS6yD0WSAPQ2pY
y16FbiqLqiKeX1YzG2CnQHDbKPnaWkWO0gI4oH1d2NmWm67+xGEDd3JAAt9DC/w2QPxPGIHD0kbq
+/JXXwNOAFos9M0SVN5ZPq5I3nVXjTrpd91cyCtZhEhR3dll4JUw0GlRCLdadHrcANykGlf1o+42
0Zc+btzoucja5kuhtj+0Ntw4dlk+FL0qnklLJzyyqlkphoH+PBDtsfLN3tvK1tBgv49qiU4ABp1H
lL/vYo8wqXjuXOFDvCcF/CAb5fio/JY47IakJSiid79SIFzPvZUCsP8EWF41TXWV8FN7lAXJV6oZ
PPZmVzySzDnhS1KBXU5enCydhO1qZhiAUX/3b7p8qwemeRa2+OGlCJINvZZc+pw7JctJ6PhEI17a
uZANQ5ZZe39IXxqr/Mc0D8gypzhVVrS89m8t/xAF06mViNIZPi+vbkXzH7YxNf9f/W7Doojvf640
w8pI/JhYaQ/izmiQMTznnIo6EBCDKORVV3BOspD1v5qJBQ13Qegdpf06gxzyV7+b7Y8+BayODb+H
H5paChYZvPAfr3QbIq/+fjeZgW9oYFm3+F87yhlvc8t+eqCY65K7CqRuNAKWvQNVmm9tXGzMmS0t
66BNQoKHCWi82fpBR8Poj/o8sJVGOeZWVI4dHYqiVx4IHDSfujr7puRmf5Q1XK5iw97MXHV8b54Q
DtmFcT4cs9bRUMkhU2O0IoG+aSYu0iaLLjOBXDoiX8tqoUzE7pbdtMdny/e/rYJXoqFDMtS0Fq3A
PNsY7tie4rh2yVMJ/YMyk1+ZFMc1AULBVPnEoPvBRV6ZgqdNrrXQkf/dgMoY3mPP/CLt1pRGYCjm
Llrys+45SJJzpLkTAIcYBLc5xUJBltzQ68SybzVyYOB9SxAmuUubJL+zh+ghNMx0G/02SXtpVUGx
+PtyIKMdKx/0dbRs/6PT79mk7X+fsvDcf2ZvCn9LkJOz1no3O9VJ2AFaINOgIMdkEVpd8CMjzJMk
op/8Zd502FhfJi1vVp7mJJc8hyQI3E/sRqvULhZrtJXVtcWS1H2Xw4dmOgYG4dmbKiCVyK7tYfWH
UV7KQvcJUO8a3SNci5htYrvFdLw1jyDu20Xr8TGhm/xxawjBw6LEhualmuaPPG25HYMjlTUyJYy7
Op/eZU0WfWHMX5q+Wot6zB+lTQ0BwVSTw48bk4doNke14Vq2GbMJ/InYToreLm+2NG2cxdgRrH6b
aIg/PQ3t8uuspIMdSJOLFnIOactc2LJeMkQbaWNxFC5LETY7OCOXvBiR+EBm6bFzreEEN/MUzTXS
5MvHEQr/BmjatJJVWeDD/0GgfIR3km5JbboXjxNvOUiaGrKtt5ANumUFGJo84WEkksxDmnEoxCUh
Ot4opvDczDVpF4Fl3LF2OMiao04GUYpiLLc2klsLabwWtSounkAqTG8hzUlb0Kv62RijRZ1W0dpy
lfIcFians6B5d4mt6Wf+3w4Bz7b20lkcoKidEXwfC22ZAkMhmbszDpkR5h9BSeKqA5UK2JGirOOp
tI8GhJKDW6vG1sYpct+RD7kCwaJ+MfPwkxOu6qcdbVHU8DfcZ6qtTfbcfesKa5mXPjarbd1Fztr8
2DbuQbZaSgzxPhn5iqM1au1UYiH3CRI3K11U1pG0+R8gFQISKDQkvWfTrbjZLBjtu1xtyTenh7Qr
w1h0sKz/GUbu5v/PdP/1qtI2v0P2XWLtEylfzceXzVy088mrLEg2WkUE/B5vJtnDF6O2aYXKH3Tu
K21yvKySCPpIvLu5l7XbvGTJZLBAtjnpUoeWsPJZZjl9LruEZFH7Kyh791JzwjbWWbnLhRqes74h
+9fUrQe8QShPuR5wJXRIF8himF8Hs33qY77BylAvzZ4zTnb5d1e+6h+oVXk5uqlYV6VBqsxMVhW6
SSGv5kJ2mWY6azt7rcMp/TmJYrxwRwNzPQTdJ8kqh5K0yi8+cKMt+eXdrgy9CBkb9dPkO7bLHBv8
Tm7nrwMJSFvXmca1rNZD060Rasq2supNfbRSTT3ay6orZvgVQhd3I7fKVx+SFelGoLdKVVVO6D8T
15yBXytVR7wMWvarWs3+Vll1Y9cDRdb9apXV9L4w1qOv/uimyYX8aqmoDiUGsb5NFhMd3bODsTQU
S/jPrFKlU0+yJos0SGeQhfgR9XqWrgd7Lywc/bgNdNJhVP16NS/WSYwpew6BSDSTDYbIjGsrPzWD
FKW5d1KZYl2IHvbs72a3NPViJWe8Tktm7WLMPGXdIBWz7JIuP5hxik4gcrGrifjzT9UEwiDcr8rU
m+tJC8JDWznZkx7rn4h4ptvC94nTaf38JAvHG5pj71xkZazLsl3dGnXF15ZmhcTS0Jb9DqDhq5eV
JBO6lVi4wlbOzSwYwmmAf8kSaEumpv9hL8rMNxa9A3wybFr8BnSToyDQdvupQ+mS44vovRUwKi3T
+Wh6nwddXMCJ78jLaPumgxmRux9ggj60oqueDH2MDyyVtDWI5/4jZnmc6O6HgaeOk9pCJRZWaI/G
5PyQ49gH8Pgm7eRhIOOR84jW4LkbmlckmTo8GZqlfSWjFO1OQkT2cusoi5StUGAXPKbm3aQswpK0
T7UpEQjPbAfScDHZp8K1VnIT6kSzXFvmLzWvUS91HKmXvPbeq9DX9rImC9kYxd6iJzfudLPrQhjH
ttCnEqlKtXZfrUmfTpYXjotORVRwAjK3dsXgbGU1VcwXVJ2XqLGiiTFjawwtCvjURHCUV/EUpPVC
Xvq+E9eLW5PqNGxaKo3IcIb80fHXJbJ/C6OxXGiO03CM5sLHC5OtKr1/s3Or3coG1Lc8pE/C/Itl
ZGQcFlVQ87fuiR6Sl8GM3YlmUYv5gXO8FjPJ51q/dmo5ctPQ+gKINcdMy6joGp6bxvYzsNEYhUut
4CpGz3USu2bW7qkJl+epHum7JhXiRe28X62g76LD2KMMxzrBWZBL539OdrytIsP4CWF/X0ctTj4g
DWwfvb1V2/m9dOQnopwWqp8Fd7Lqa0GwLlXQZE5sv9TDhD5SPH21PKfYJM2A89G1q7fZnpdi/ErK
LFhWvsIc7yxLIqQOuTqEb4YTAzN26+d2hAKZht0PaXbSPtgW+rAw053FHu0AuRtS83xl/Ls6KkM/
yxfSfL28dg8It0I6HHju7zF/zXPtrSEvkC1uc/qu/WCTB7GtMrs/Kn7eI3iPlJXZa5cWLXMDMV9s
sjVWh/4oi7zKnpXBt7dxHVneSdpAgxBDI4pqIUcQZBLinp5nLbMp3mmc/xSIv6L1TU5SkfSb+Hcy
F39Ae1rIVjOM3vNabXdTowmyGuYRYdBwElRYIVl6vzvKLDCQPhYBZh9sY+MYtGXHgqZgEVI1HGJs
lSq2NgU8M2jXQlNXvt/8LApc+UpSohNI3guZFf+IvfN/Rfa97X81SAH4q20mZPzV4GQ2ya+3aWRv
qRJ/FY7/9/z/Nc3NdpWP/z0iMyGr8Nvl3YTzuwlneWjZ+/ZezUA8+kamLzSlLlf4GPJ7FMaye3u+
Ir6ABCbrIi2ymAJU5Kresv/o6ibNyH5odx3ye4ahHFNuY167liPl1IajducRX5Y0GWkXoHhhGriR
wyDaTJHpuwuN5+qpcPq1JqtyXFokOceZqrFRfdLGSfPr2mNIROjtnclXJ9/X5oY/ddtbg9u03V2N
0/H6Ngx1FgFTVgg52w8pbqfWxVEqzNJ5SGrXOBH3cpBt6mzKextQhz6yOpqrsqEp2n5daa67EhHr
8CU7OG9R0z6rQdvXPvxRLxbwnqOchbtC+4Caza2d2L9mD9XlZDvxzglb89yYecLzNeUIVKtVQnQg
G5yjyTDP8srxK33vN83TtZ8c4vfJ98zLpl3KPx3HNyNsfhK7ptbDhTXPKvvdpprjQke7yA/Xl9Rg
ZYRkZa36+bSx71qfFLyi2MkqWucIAZukIsmqk4L6qNonBAOcO/Ql7GvxV1U2SFvnRuGmGIMI8iCx
f3rUJwv0baoHNOaqhzDizMsoBBlf/VjxMVOQZ/KnTXbmKdiskh5ah6zKfnJsE7H2MHAwX8f+NV9d
B822qMnF1lA9vzPy7lfhtvZdz6KBFHhISyRT/dMwS5aXCCGA4zSjOq82sMthToAZLLXSX8kZ/riU
08ressWDIMIPDWmkSUU8CvFNJDGLFE34JnKPpEzjZOtN1NKLPlVX1zpZqM7x2mt0fQgWVvD5R4sp
B+XzeKjnbL/JE2QZnrBeMSpPuZvIKmR9RWHGhYIMM6d+AH2EdoiHIjyG5LlCn9cPUZpsfHycu8gm
rWoqSvPAma21843+UdF7sqyhIi/0qWs2bKDGrzFeBPJPxzfhw0TgG9JsqqS72jOrmq72PhV/2GX/
iXCSa38jaZUTqoogWQbwSX1ZnqtZXTeJ2R43xRgepll7t7eRFtAQ0NvUs9iuzsZlxy8qWMlWHzTr
0bNiHlDz2DIbrXtVCXft3BfpA+fg+N4rCNPpobY6fVFXUHtgwSHjYOofutYij+F3IThzgxRXUYtF
ErnxuQuL5AnFpUsJTfydMKtsY/m1AmDNLd5dMpnxHxUk+6HRzoE/qonpiRTN6gS6GgGhEhGg3qmu
Jt8KABRxkl+dtErBl5YSni07yz6yQVZlUdjksXs+ijx+MDNfbh3llTIjnfP+2216aZaT3Gx9EH5t
7fdkyKdNpde+tikni6RFhe3aCiHScsl9tGYZNTeZUVweh1bnLp66UbLBgZQu/scoYqmig+7qq+sk
cr5rJyPuvmiKXu0iPQrPt8LKiaLux+XNAh4pPMOxRCthCs1nXJL+XtpuXeRVXTjT0tM0ZXVr0EaH
YXhN/a3ZpeQdzi92NcrLvCKyA3rTSk+MP9+FbuOKa4v2w6ni/uB7Y3dwVftXIW2yKhtu1T+6RKWS
LP6o/55GmTxj6SGrtZStt8H/61z2/MJKUwQ7NJv3oD2mbTjYwaKaEVoNZH9QAE6xKhRXv8sCF/SW
RG3FQKNOMec7y9EMcfZ61aiicskYNeePMk7iTnYBPxBCVkKAyfcLczckts3qsVLe+17bkzkHjVsN
Bg6/Znb5bC+n8oceQ+oIo0Cci8Y41EG76ZXuENVm/hmkTs1TUldewsgoV0Ot9PeWaoZbG7bGnYP0
xLJNxgJpOwH8vmk+0tqOXvRCse9zEokzcG8vHucxz7l/kE2yAP1ASLNaoxtIb9YVD3VtLNDc/Vai
Ffwc64Lnp64sZc1EzOjZHviROXG7Gllrr2x9YSlh/OQHbfcUD2m0clKv2Sap1T2peR6duAO+ykZZ
DL731WG1eJQ1cBz2tjbI3YxU3EJLJnPmyVw7+DXZVCftFkfwaWwbDvymnDXMDPHpIGQTczJXIZ+s
7UZsywQaUBgqPQ/hf5R4pDCOltSAnU3iS28NZV18IPNig1jGC6CkAadMQ3wvI62IMryUTRrfyyCs
ua2ea7LNj6JLrSbqYmxYddhmU3BcGKsLYvWLRzs38kfW0iRLZFO2lVXZoOfkCUeRfZam2uyqo2js
52v/eZCvzHKpPpueZOyiZNkbzWfk+u2d7MJJhnNpJmt5G6CpzVLlJnmsNWMR2yyC4yLsTFDBibd3
U+USVb7CZonAzzOSZd057WvO/9WEpBUPlOdWt8lZQKOo2nqepvMhevWyNAOOyOaHaSJi2MYRsj9z
TRayMZ973Lr9321jhwrfUJPcGyvr3HKgE7KndsCNrMcode6GISgvaJSUS1Ra02//7x4pcwz/nqPV
SjRJ9NzflXHSPNWj8ubxHo/5XKuyNthN/aAtFcWon/R8aJ7i5E0YSfwoLSYaIygZmv1GtoWja5+N
AU6SXzcPSSQIay6NM3tTlLnTrvvseWQHphK9Nbarb2pXD/d5rFrnlpuB1TveXcVjriJdl8thcpW1
UxAAieq7Aw5zQmxpasTLCHrpWhWdJV7azrP/qN5aZef/Gpvh+9vBvE0n0Rxl4aqQD3jo5qAc/7HJ
K7WFeIEr2OMUJJsDPMcUWV0VsuTqamznaNKotXeppU+HqYCOLaHsLQpIPJPs506blN3YtYTqZyJ8
V0t9CfQz+CRwknCw0HkRdoREYkEMTtwBdtXDs9kr4hxDkCG5iZ/JMfWL9bXRihp7b/nql4CUBo56
vNe85hbhWlO77RCwWeXupD+XgVHfcfzRLWRVAAe/D+sYkZ5KaZe6/kUTRfsk2yoAC7FSBmdZ04qx
WDrnKeRWfg8Dx7kbYyVeEgCAvMhojaeunPQlckvBp63bG1ZK5peuKaCKCAhZ1qgEr8UsCDZ3kCPj
WZikGiA6yZEsrcPPqTQ32WibX/q+L7ZdvA580N8TEcPV97BE53BsNOXV6vrPyqzii6yp4rVuG/WF
kLr2gcO1U5LkKH+3HieZIvGXsiqyPt0SCmytidN7S8mP35eVlU1E2SvTriDqWiS4htS5MIMB5tTv
qyGFlMFmoN/IBlloRWJd+9kAP+6Ahi1v45OaQxTkj9oaAoQXbOwMFa3BadkZV2N8dltVcMdMtEdI
zf0yLmqHD33yF7VdGeC49GFZOH5+Z7Vl6VwvU6/I7zTHxAVtFxAZlW+tDp0bh1uO1NBAGPjIUyrX
e2Rx2qZ/Et6sGZ4a0bfE85a4HtufadTdG8Co3qeRH4yhl8V948bFrustfIRaKs56VKqrQOPAHmb3
hxw0OvsCCtEP2+zTRaBm1UvWIbRe2V63qHwUwDkf7CCK8purR6PaNbHVPuOTmLXGiG2XrVUe+Bzy
GN9ko5377hMfjGySBXLnr+h3uydZ063aWepOT8TZPDXo4v+cSzaWyuT8e64QwRND19yTMQ+Wc0Xi
2U9SYyXdbp3ZJqgbhc0vf90f9W5QnGXaQhyq57V1I2B/TPBgdrAizOdEi+xN2WXxupnX2l1Ugb5V
uAN3c1Ud9OmM15pzX2qKVoinIX6QA+VktlnsUfDoeebRjkBQSbZW6t7JuVR9+O9X8l8KP+TRo/ve
tfBFYxI6GsThpu3qdiFb3K781Syr1z5qWmt74jz2t8FRwc7Chx+00Ead22hFjNudsNA2I4yVs8CE
++ts8mbsuRpoY4gsE5fX3mlIcK2iRYcJRJ7qaO+mGhBm3LTepvfz8as+wZ76x9yWkHalWbX/0/yv
3nKSbPbp/au3NAdR9N3NYRsPqtPt2DmZ2xga/bMx+t86qxq/AQl5VAAQvRoiMkmuMlUyNyu2P+00
LWQPMIubvnPJ5vSCgoD29oseacNS5wT+xGoS8qqqNPlJ1lvixvuZC+X231haI9uVGz8zvzijK+O8
96JC7ajEq23jT91WcHYOdt0qx65zxXrK+/oZsHkPV64evuWVPt94jJ84hrZQhxdt5k7PHYEt8ElU
YrzmT82sCPf4DzsaaqfGKNRn34EF25vmr/4hQlG3/jf73L+b+3s2/eX88gP9d//b6/rM81d/+X7+
3f8/5pfvv5rfvz3m64EDlGfdNX8Eett/a6FAT3GCPoyzIJMuBPhvZjtcBuIb+unfh8iwD0BuOxac
prmDHhRtPMcbv8JrA8VWKV9sAfO4nO2IF49fIfIsjd/2jES7q33uPzlGt8N70ixSBFfuaiOuqkWS
KtZd2es2Ah6dWMkWWciGW1VeVbXOkL+a86g9tMEw7G72UetNPGWB+oSsM1ymNBbvRVe/OJyq/oS3
myo2vLF26ncDGjXLAQzLJincCrQfBXpa1VFW5ZUslJ7jct9oakgoPJIUUrSKqTnJIi7c5hTOhax6
5mAuQbw0q5utMlr82LLuK1O00Q1/WshxcohsGAuosuR0VuD9bfW9m3Sk3ir/JXfM8Nj1tna1jxGI
kyGxkNNUUSRhb2Ccux78S5ykh9JuUVFPiObauhnC3bDblSOOXvLmbFKRJ33m32XT0xCyvXFztlv2
+IQ6yPTkoF1ASmmH+OJsI+1mRNiVBUdokeZniXuS28anZnBB4BKWAfnYrcqlPzhkFCTiLFutcM6z
IkpsrenB9NQC4pp3wywmm6Wu6u5bFIxfNLiEP5P43oZk6C8si/iIac4TBKu/bhPWLSIn7KBT26+C
DLd+i/JccAYBNW8x9R4pX0hcw061AyIDNMBualkcZG3ANXKRV+Wl7srheq3wjF2ZIuEzGwgEIoef
rKHUJ/W8JDPxVGXFkG+rbmTJDFBvyeHkcDJJ28pgQUH60btPr86XQzEa8G4LZe2raXiItX56rM0I
5Cxgud2gmu7aaYJ64wwoxmqKP7w28Qx8bLJgL6J2eB2dSFuwAczQYaB1KmOeKAjgGWk4oFJS8sT4
XSAC+avK/ig6KG4Jjx4W0Jk0qO6lttslaxFOTSKN20bso4kzV8mzB3rXZato0Pkv6fZM18yJJcYF
v7aKWrwVyqwhXsfuhQO36s4gugRtKKUjXzIINkzeLMqG7IjMccSDLFjcX3RVA2Xowy672sEOGEpx
XxO5/ZAnJKaEYgK7/c8QIyx7/IbB2800AencqToO7ds0nJMibMOT8Tq0Bky5TKY2W2keQsgVwTin
eBL6F1D8pa82X3JT+GcHmOdCmtVYoKBhWG8aVEvO+50NEuzETcU4FFeKmMOV1WxfxZWrrNqoYo+U
Z8Zm6rT04sR+di1SpE4QhgaBbRGKcs6JrNyqOjpsZt2Ol9TvLLJvNPsriOZNYfj5j7xv3vJKG14N
W+3XiojqIwpv/TFv8nLVi7Z57srUW3FEHu5qLZxe8S8QRuNXJF/02vgaOO1XhVgT0gSpqb7J+ibt
n4ysMZ5VYqf4806vGco898HkPspO5fyVIedBW9ghpGWRtVtFHeJNacDvI/dleNE796jw3P2wHDiY
+kBwThiiOklKJly6oW8+ypEUutxOnIcBsthdrxEHMBKp/VHifNNdu/gCeT/Z+bYfbuvGbN7nIyPZ
AZVeGLhj1h2qTognEZavLX7XrY8vYFfN4NfG1bTnOeJoE1d2eED0lyRIYFZLxL7E56D8LIUyfieg
lLsf+eKPgWuHO70I9Z1Te+pD48P2Bjw2fSd+CICW8q3ynYS4m1rc+zay1XVnIzlLqEOW19GdOxOk
ZeGNk3ok9ifdjHNoxc12vXKATDsNX6hrizl3DDQ+Yls3MNq/5+GzsRBCRV6tLLLh4E82rsW/L2Vd
FsIwhoNKGsn/7KQ2isqxs98PBzMqmYUAxoAYIVAJKkFmeqh1Z78KzYeiGrr7yP2IDB1Z9SQNsqM/
eo+yzXYb8yEoOnVXZcSk9qQURMvYDIx1l1saZ1hz3Ycyu+TWnIN9o7trwHgsnG1aQvkbC6Htpooj
aZLZbdbBGic+9UT8NwKWXXtf1yFh/2p/ljWAt+19YTl4mLNYrKVNFjNPAa0C7YyQCVNJW+OJt1RT
msO1h/kmUv+Ah2KCJdqRu5UTa4F2zBz/WAr7gdP76JKoLiIzgfOQ6qX9kKVmc0BTO1zIqm8P4oKa
Ii68zpk+aq0/DIJIF8WNp12jGMaGRYf6TgAi+FNlXw/KA56n7mGwy/jgmMJd+J7/0yjieck3a1ib
T1bJ2qTh3GwxQFB+EXGUrGqvrHn9BCEAogRPds2CxbZJWVfTyrlrA7XmxDbvLt4sVwAidnxqW6IE
R0NJ33wf2WbbBlRnWdAFyPN+KLw6/kTFz190qYGwRw9SLXZqgRhERGiG3aXP4GLRwmoj+6HF8bce
B8IPSRvXNk1Zk41B4MHOyoR+17Ho3fsdH6OjzvcI1Wp2xtTHJ9K/uRVZQ3xBapHHIruAh3EWMyn9
YnpC3kzFPYIg22A7JuyVQXtDPyEm45AftQ3Itgns8ruhjvsimyH8nknGcDshcZAG48LqNPtlspDH
DduKTbVfkSEt4pVb+9UbEUgoQ+g58GHdrt6KZMFeyH8bVSs/ghJJlrJXYpPzrScOsiPzIJAvKyfJ
wKKKujubtVfxm7YqpFBL5dUJXJIiXbwTueieTF9ZquMxMM9dUoRo1gzZQSCh9E0vsu+makbvqkb4
Yhg56MpqFueuSTIRKGuBukj96izlegTQfttyykJfqH3dXZw5jUxm0sqMW2IxO3D43aMzp+NKUx/7
0FmSThxcJymeJnIXD4hMd4uyirvdQEzcBnkk9RI3YQi/QjvLGpGyBKbMBeTCZhvDJ+YJ6RvRutR7
sVCK1HoExyIW42B5X7u2vKAC4fgLHrXWDLTlVU9hFpM5UmbhJtNznpS9HisERyVouorIJjGjsU+4
qfRp5ZNwxTqxPV6rZeeJTWMCZHI4lubPEEUbJ9ZU9aDGNTpbYEYXifDKkyzS+fCm4pMfrsY420Gv
MY6yUU0N6CP4yNaliZhH4hAV0hh+dE70dGMpoO9H4sD4GefGfdS5+n2Qd+WZBEOorv+Y6vmqgTDp
DaN9d7MPsWIsrborNloY+3CiEezcXafjjkjszmhep5ITIznaHuuq/6nVE2z9Ich/pOe6d5ofSmy2
C8Mpxyenmlz+p0Z/YGfrrvom/2QFYKGiwRFyp2YBJ2Gk2MnqreFa5fAqduvs9Jd9MFp1FcHVXslu
tyLPcWEY2b20GE5aOKth1NqlMNxsPXgHVfjdoywCh4/WE526l1VI5RrEX0g8Q909KnwLH8FcZlvf
cVCXn0dJGzRNste1yD3Ifn1D4ks8eZvrgLlbLoJsU0/euJKj+sroHqtKfUWSND9K0+CgNdvV0VkO
InYvR20k2BWcUJy1HkfcqKFcqVc9zliw/Nw9xbvip/7GsHT/gFtZe9Qm8K6yx2DXn3i31Kdadap9
Zdb9xmvQClbzaF/nhakj8iK8c9mQ79+65hEqCQhXtARWpjFDqpAmXIGBrfb4LZ03i4dLWNjGaxBq
0bEnBm1ZeJbzpgc1t0K1ithl5+ar6SF/kjrBssmJmNc0J97Xqa4diU8Lt1EU9Ze8aYo1tFH1EW+9
tTTqOnoty1CDL5PCpbfGrwqCEN/qLtoXsa7zbHPGbehNHnklFG3AzdnNRsHuBm+85QHWT8Z3z0yc
ZTO5010Zd/ZLmFjroJiww1/ZahPcVDPTh/dM4JXuwLp6eCJQIdc5ApmHjzlhYUExFJe2mKoHL+g/
5PDCEdYqNcGyC06v4zA94WzW965LqHlbDN1Zt+1sHaC2+2yWmkkKaxZ+1Bbq0XLLU/X7sOutn0AO
Xkwrzt/DPC+Xaq2Jx2wY/Y2csWfrcZ3Rhtt6VtIe8anByp/LYTAJ7dfCDzPoTiIWbKKYMSOq4rvG
idf4bdae0UXgvFuhzt+jt/SjngbGU9AThtEn9nuvE8qiQB/YG1Ckn1Q/YRcJoGAq1AxBr+waRedn
RnvHnaNdyig6olrb5Zh9ek4ZIkDlOctKq8TOd6n2XQIsqe9RTcZfQwx1Y2xDBYlw2TrE7NACQrKX
slUvSWq3SS1E28+8U1zhrGAW+59JsObhr/0fws5suW0kW9ev0tHXG7ExJYYTp88FZ4oUScmabxB2
WYV5nvH050PSbdnqjqq6QCFXZoIWByBzrX/4VrZag2lXqh5FWCfnUTGzmao2PMwIsyLX91VtjY/s
9YsbX4+CtQSW/R4P57gEov0eL1gv/Le4HK8MRUVFMhU7NYn8TepqARb0RvQYdIaybWP0D2wvih97
XSluLB3zS9mba4nCvmPkiTT3uq6Om/qQ3E7aXMRp6m8S7mEqXXLT98gUfKA/ZIx6J+X4n+gPZTCT
GxmTABHZUQvqAjXgUNtA6NjFoe3WmQzKyEqkv5YOd/Zat7A8KV4bHK+fqllAnyQgCmfz0ORdxJs2
B9UoMwXm2JoneabPZwj6nwdlSm5k6COeZ1az7X/Okh0UxH9M9Rrxyyw9mL5XU23udE2Lzm0a26sc
us9KFKisy5g8+FAbdnrh4moFiedcV13LAhfuHzwvc9lNccdf+HMK7mBbt2ydw3WcvJbnQZpsZuLK
L0FF9ayVPYF3aEUdKqvOzKtdhdDtInHrAMPN+RViXkFeW17nOnt+BbPo7FXqaeSdjNa9syYNpp02
VN9d473Io+GbKDJjyduQnikti5sAg7CNjt3uOdBigUdaba+V1GVnqXXZk6V2sHNKvd0NczMTFdLL
sVPdyF7EHDqgTEF/HNUwexJt+uZGvXWC0509mRFbeX5VN03A10ZNeNV6UotXMHzIGwVmdIoUN/0C
c+gs48LJcxAakIYnHJVe7b5Yja6VPWH7bh6KPvwx3UuRGAtRUT8ZVvJfp/uAWl6tKb9OR4TdPPi2
qy/t1ACNYYTeMnbJ9sTGyF7AaaPnun1xETV6bKpaufgJhfTUiZ5bI3BuSPE0eNoU8fPArnWj2jVo
KT6ThatY9VYfPRzmjCo4DQ3u7AP60Lt6xCJJ8cdu1QSFeJpC688iwZ2iTO6gJrPEnkkY8DUWkZWf
HMMcjtJpV/rxziG+79hxiH9b9P4MVSWehX0aeUBYq3ZfJeV9hDq1uoUT0PzSxDum3WMVdV+2an4K
4gqGoeemK8M0UUCcD2naviXIpezHrsQ4cGyi9KyhOL6MbLvdyKYcp84d6ahTRKyM7HqBaqhWrpGA
wuuM8WHwyCJERv2CA2FJhXwUK9BIc0IBwW00uZPbgYfak2iSRSzi5sU0LPXGGxxlKWf5vt4uU4FN
tOxVX0bk/V5ItITHNMFJDY53w+o9Sldj7RU3dahaK9KawaZLeIKjMdBZ8BjZgdnm9TRHqLsGkHsE
P0SWpKP6Hwd1ujdmmZwVa29n0fQVz3c0ypZkH6NHp4lBZuGV+p7WIPU863sEDIG0sT19MTJsaIfB
9A+mgM+GVES4Vmw496LK8SuaSDdTTUcfUXzruQtTGvSRtsQ2YTt4hb2Hu22d6tAtV+6Y6C+VLs7y
hcww2MVwIbGG40FaqBNQg9yLzvLMqsvvihLYFAJ/i5dV42Jgj7t4SupzNyhsODtVdMfOqvujPGuz
6MeZ3QvloIZAxRnwEf40FHf0/trbdrOuilWQmIwpm8VtkO5crKyuZbOeD+i21KMX2VnMcJE8XIyJ
kzzI4petmF9ZKmW3sgv/gGyl42+xlZ0sQZLrtcrQVW7SgXJyEOv+BRM7scKoCWhTCJtdxrz5jLz7
WlF1ysW4FF7jpafXu47q7UKO+JiQhEhLufZQgtL890XClH+KEyLyM7+MjMtZceeYKzfGjlx2/HJ1
XtA8h5Fa3LGVaB/rzLkNxw4kyNxytPRRUUP3JFt2nX/30lmTY0y7RxtHd7wmi+ko5mYBnnlRmk4P
dIKZKqI1S913u5u2nrrHuAvGZYpP3l7OJeONtWRkTjs5d1C5YY99YG6v/wYNhRGvwzVBznUocm1a
Q002srePPQH0cfbXK7HgrFILC8WuL548K9pNqm6/WaZirRLAD5CHguIB/uDlGkeVYxWznz+qQ9bc
O6b+VcbldcKxRp3TbaaLlcG97prJeRtaU+Nu21TnIIzdk6ULizSEhoZgkw6resBWsnSC/gILs78o
Mz2/4jE5qS6Qs59xoYtgReFSsEJjhOzwhYZZRYYCyxzyC1VxEXYdzxlmJQcZS804WnDHFKty30SA
vzVW8evS1cd9TGHzoc+nu6bq8QlqyAWOdt09WDZkRBwCjv3cuoYC1EwqNGdlK4Kvhpd50h9kc/Si
bO0nwbjxYjCITttam0wyd9TAaxfFfIp5/MasumBewhBrZ3aPBq63WDVRAAhnxuFqU7xN3ekmK2zl
teGWKlJW5Gytd4iM8u0CEfnapO4OE7X8kYdEfUAhdnbYJY5G0B8jrjeq9kX0WR6sxktQltohZJl9
MODJOC0Zcp2b9kL0Q3WfKZm7C8Zo2A5RMj6k+vAHqX/rj8jiPoJewnNemMnGAXlxQzI9vCCBi5yM
FVt/ONm9pQ7tt0bH4tf2rOTkaoAC6hrUq2Kn5gFthHrhse7hNkdTHry4Nw9zYga4/xz85dSVUaMt
0w31YTQf5/5GaPHSnbeaLO+XGBJ4R/LXprPqbTVchYpir9q0sU84eLfseSJ+LUFR7jrDsMHX0OGL
GsBoJwZIitysdzJIRcu5dosggGziWt1iQKlr1WronaiGNd3jnSu2s7EUFl5jk3I3Ht4xd6mwaYim
e99lw4nIykm25ASqh+pqmLeqqlK0KQvbdlkmdXWRQzyeYfsp16yFgRrwvZgPvo74hp/F7l42jc5P
ToG6g/F8gXJPWr96Eqgv+AuI8/cq/+TXwI9j7JLC/IsKd2WtplgMFKiy7G1vCvbslvxT4ob4IZF7
+RL4pbLgh9+8dWXy44o6NZB/X7FGN2vrTpm6xipU35lajKZFVXkvCDG/V5ZRXQKYBNg9uk8yPBoq
6ZV0crfOPKqwja3QQ+2B3faE6bsu+KyJd+jjrgaw3Dc4U9UvWbqS/w+TYz9YBlte6HR2XsDFToZf
m7hbKguKUNYyHSeMlnqzOkYKhNPNOJ92sxWQPNRaaeMdwpgCAZRmIYMfYwyUe7eiSNVlmJF2lM7A
mj7usoZCVcRvciHAaD6OdqJTB5rgAfu5v+6rxnlqrPkblD9jLOae/D7889oCtLmrWe2tArPNn8cy
bbi1etne95Rw5Xhet1FKcNe6i1NX2vGk8vpuy1c2f8kQPWnnxK0JBWYVFzH2nwjR3gnfjhdYm01f
W5CkPMHS5E6P44TyqQ9b8adUozyTgotXVcZrDxttVrne5mNcF/XpMrRSY5nhzde3WX8Z50NSOuTR
/eK9TdEAkS0ZN/wQFmk5shZFf/k6zE2q8lyIFznqI9yMLHCEnqe7j46yIIEV2QAY5dXk69Vqp4F3
NbL4a9H7a5NbwympB3yu2jG8z8DyLHULFOpYAWDog7x807TmCdPL8D0zqIbqLXddV9tmrVawBTT9
G92pMZVSxLsxBsaLW44BGZx0eND7eFhlRWleOiRgNnod1betDqNE782Z0Nl3qw+8fBcM7dIpXCh6
FMyosPRBfSu7a/igOMP07zUbxG1JOhgpnjzGJi6/m1oLHx0NGFemFOTeYx3zN4wm+bTD5qYFj/cC
M08Oj8iz7OOuDpZV3ec77lLILtaRuQrmG648NE1UBNd2LKqsWhg1TPJ//uN//9///WP4P/57fiGV
4ufZP7I2veRh1tT/+qfl/PMfxTW8//6vf5q2xmqT+rBrqK5uC81U6f/j630I6PBf/9T+x2Fl3Hs4
2n5LNFY3Q8b9SR6Eg7SirtR7P6+GW0UYZr/Scm241fLoVLtZs/8YK+NqoT/yRSV373h8LqJUIZ4N
9gOeKMmOAnKyks1WE/qhwnyHt5xekAne2fCio2z1tWc/QHsHb3TtNVhZInl5lh25PkCtKnN0zRyE
uswuWbeNUbz4TujsnSlpVrKJ1mC2rJw0Og5mUby0KxDV6UtsUAxKJi1ZykFq3HUrl1To3szCx8zJ
TlMzVBfN9Iqd6+fdQjNy6OMymJUOdLXAO8oWKdXqUmnKuM5qN145ZVpdcrv7+tefi3zfP38uDjKf
jmNqumPb+u+fy1ighkJqtvnWoJwDpi6/K8aqu+uV/FGawhsZmKJsEtZGWsxHnfokR7GbSNhMsyPw
tey9mDkz8iA6rcXTJ34Hmlfd8ZETj+L25ucoMWdKfoZU3zJR5VXbZeFHw1OCbsXkUS6QLbDBkFHC
p6BJ2vtsciDzMsZXvPoUCZOsyOVv3gzj85fUMHRVM11NNUwNHp75+5sxVF7a+L0tvg6etzZmNWxt
PrB/alm8cSaQKPJAGPw7WDpDsKoocvwSk6NbavyHOFdMOOPzbNmWZ8GAOLA6paQQJwOBqKbdkMNI
WAhY8akKkuR66IYsQvVcBiDHqipyCoySbb9ywYb73UHOkfHrEArBj6iS+Ogi1Jq6yEUGK8HArvSv
3yfL/vw+sVdzdN01HE3XHEOdf+y//Jh1wKFTx5b621TVzUYz23Rjsobek+5NHqM+PztmpH7NnJRC
VCtC8v5BdA7cRFnIjsIxH9Eg9r5Ay45uutQd1/FQYkdYNV8wacXac0qC+66Jkv21GcwlFllnUUlc
b1slwqAnSFq4qj97ZC1mRPc+7rF0+6jMyDNdMezbj7ly1sdFfxnMfPm6csRH3BuA/SKxyH0ByMuh
yEb/YMPIz6/twMDuk3drK3utecjHOIQEg+sMV8746E6iNLOWvaH7f3O31fX5dvr7z9o1bM0Quj0n
GRzD+v0TqlWtRvcdEnynhOWmT1UXlyV0khwX4inpGPbvWMidIq/qjkXjImbQ5c2LXevhwUi67C4U
UXanJbikJr1r7mXseuhgyPhBgXHrPE7GEAFOyfF07VY229HK7vpCd0g2J81mlC/ueQXF77zs1lBn
PORCoHPHppE1i6FS0K82Yk5LmAekkp16GdtacXSTAr7QL6cNwsy7aPIunlrDCogy3vE+ETvuYdZx
Gsp4O/RGeM6jRF8Dr+3vIu4cKwwr4we/I5VHNsN7UooeKt4wKa9JEHxTVED6iu4c0eWeHuCs3Vem
1uwmAGSkg9v4opMTvsgzOEXfuQAKlj9DeYMYZNSkT6Y7Dc51QlH6MFhT8LMf85sO+qVHujJUuGvl
szDeZOVl/JX0EwRuGzEqXy3tpSl6/JB1AT16PovtCUl7eVpPoXsNyiaAfPOm+VPE1Mj9JZj2eE6b
Jmu3CYB6y4Mf70xnVPYUgWOUvpXaWGpOgFUCYgNHrAK8Y6I03YG8PEIBtGTc8iv2Gr+cAv5eo1o/
3XyMyV0WtyvZtnTrW2T69dbLm32oFsFjoLbFSlCjOOaT6Zxc6uhLYy4KtOlsvJmIFx7F+YYqq7nH
uJw6stdS162s8UpnkAyGwfOxMnSgvM6Eh7FzyUfXwLJkJyDl6NxX6CIIbyqWZpWOi1GNsAmbBxuN
Szk6C99sw26Ok9urJ1ClPw5ZhlEPOQF7y35+0hd1l6qnSAO+iLz9Ro6ztHd1bIKz3cTO7ZhhYT94
VvDm9rBj4lGwLetqcbEH9O7c3Ajfqi6HoOU5CTgiU/lCOe5kdp73SO6qW7jRDbW08aR4leqvOzw2
Kf8Ct3PL4mwo8CuQ7sViPJ3Kg4xlYF7RBNWKMxmdx75AY6Nip+6v2QqTAAMDuxsRc/bXhWBxq2Tg
R+Q8OUWeuUEE4Sjhr/m41uQgnJ/wY1knQcIbG4HBW5uTF6xsthVrrdFZ4aCuf4INkh+EV1nn2tat
8xiBOvzrJ4dcTvx2XzIs23AdYTmuppuOXCb+8uQQZYS7sWIVXxUzypY2WaFtXhZ4iwJkeu0ECnbo
2j3ljtMeyCejXzDHnQilRLUQ0zmZFO/iC/N7X1gjPrXsX1hO1DdCH9TnqCwWMh54RrgjG1psZFPL
sAgFwfFA1s44msFQXS9bagUL8kZNT5MI0k2iaz3GC0m40R3f4Z4S28898kbxDIr9FE/9pVm0+Zs/
xs66xxhon6C7+Byq+RVgHKFVeo3jZt4+J+STJdD30/iMuAQMu6ESoeNwCCsn/zLXJVdFFpob2VTG
Jj/DSt3F5LsKhJd1GN5Bl++jNi++YJBNhaWp38dR0dZ//Wk5//Gc5xliUwgTfF5Cp4zx+1OkKmvD
oYoZfO2CFidoLX+erNq7i9LSPvV51S8a0favQxuAH/BdC7ayoz2ikbPBErt/Fd2QbJ1WD7fCTJt1
HYB0McCXHLT54FBZO8imPJOxQOjUamz7JtLj7MJzHEkXlQVXiRfyBbFA7GIHfjR9qRZHTxv7Y4FZ
xmMzinNQRdMZUaL80dXFO/WO5la2gjlJ2RRBfZDNtA37ZeXa/b6aZ5Y+WzV/Muyt7A3Bja+NtKo3
vqunN8EMOQMD2R67mU9kzdrx7bKp+/oIag+opYzIvo9RZa8jI+6wW8hqlKbaqP/Ozcya63upblEf
I7d5z/252MVRTTIlUUlhxCpDjbibh9aNv7M9yJm1O9q3NlJu00KYuX2bV+apysW4L+cO2SvjWmPZ
f/PByw/215+pTo5SaKptqCabNe3zAq9HirrrXd94G3W/WuVWAaJWKP31EPOFR43EfcqryNqwpYhu
rdKx7tIJ4V0bgUXZog6enEVnAgdlCzybSnXr3DPDRVaDqxl7pMzkAa2o7OTY3NP8xlRYZOE57qA6
RaplOHUs9fZ//aU2Py/ydWGofJ0NFSasYRjap6VRbIrSMbRIe7M177mG1HzbcJf55TD0qPPBd9RY
oEz2IkVc+hbUSL8yM8+9lKmeb2K29xgpoUEqsty7KZ3QulGB0Oy6ZJpuvW6oNgXWzBfoZ/2iN8bm
UIQauXizqHeArkEJJdPa8VJvb4Lfu5FnhRp117Ps59l/6/2IfYyjsBb/za36P378unAt3dFMxxDu
vHn/tBliYTKxZx+rtyhN37PsTHreux2iyDqFM5ZH4nOEnsYrFI/E6iMmz+LW0Y8aBlvXCSUaNQt5
Gk0ziNgox428gBwsO1CymbMf3mGkaD3+gHp3KAyUwRigteL0t1f4tzxVh3qWahqTdU8OFNwBhFEd
QA/cML0+21LHZI7ZYavdXoeA+ro2jXmIj+bKAq3ZERnYOrtUdfqgO8K8kWZDOBFnF18VzU4gogsB
i6Y8yLF5Gl/HpuD9nYUog3bnK8Omj/Qauq/Taot2KG9ByjtvgZpgT+8AxiNDYrOJFS9m47tvVm83
S5gLqItovXOpEsRY9bkDsSHSwXmQnUHW+Odi8hDdnDuykbVL442YgYsgv20HdU4P0RFNxbMJIPKv
fya2/B38dg+w2A27AFtt2wGEaHzODCBZmWho2b5ZA8jxsg5JfuEusI6U3n4qTa9fibq2dsHcVHow
3KrRZLeyl0c37r1khcdCiIeMpZMMjxbYKR5u31ADtZ9aDfyHk5vqUna6OjYsHj8VDnOvk98Fff+A
O1F5EqWwb4Uf6ssWZeVvwNxhVBnjy1QXoP5wTdlnoV88VEr1LAd0SlYvrHZs7pB7jA+BPyXrxBuU
r024kANyPXNXhRuMB6/IXHziPR7986Xx03tgfWs9sIoxdoOh4EYmiZdOapH283s+X2SOtqoW1Xfj
fID+8yNWZWZ1Jw9Ipfwak4M/5ipRV1/HfcT0CKUk1hS/Xevz9UsbVBDbJJ3q+RfbVk8BnJDXxMBe
KC6HbJ/Xiv3SR+jG1/Zr18ChSzq1Qq3Js17tEjtwKIssTDtwJRiMIHJGHHol1IQ6sy5dNqB5nUAN
dd1y3xUU/hAKSfiZGD520dD9I+hz1dgfWHj0wZObN18cHeyLntdPLgSB28lsnC/A2Yx17yLuFuJG
/GX0qw6bO3yPIqQrlixcQJgP7VmOHSYcvJJK8WCtMtbXKIZV+ZQsZO/1kDdL042mu4QN0VEMmrHV
fwqlSL2TT/InHyIrGGlPW6yYLx8hOeHT/E/NT5drYfStSqFbCzlXyqx8XC/FcuxGLbA0yu1m3fW5
cRGF1lDg4GWN+WyYY7JXLVz9evbX43I0wzeuSo3NmzHuloS7y1M/9x6N1jKvHeSmtaMrEfKy15lH
y7Ni8AGnMC6mRjQZkCAm1mKgqNXoTh5yr0HMwAvT5YymucYaYU57O5vhwvO4dj6oTQu/JdbPH1Mj
u1VO+tQu+2jU16gbPZqOO97Z6lQvtb6rt7IpD0OmtYu+c9J91xTTnYxpKfBgBdKTbMl4Mbr73CnG
249QKyL089vokhmiuYjs3dMoFdcJjkakWscXbL3eqTf6F1fRzPtBC07NaA8vorQM0DSoN+GQ8uuo
PuZOA7XyNKYFuHwYg8toNNJymfgnD2mze1dVhi+1H7GLpmS49btp+KKXo3Gc+YeO22Ul+Uk8oMC5
gBRkbJcrDmQUHk5a/EXnGYEu/3jHNrD4og5pu7a0Xl/L5ujG4V02lkvZuo4YS21p+rqyhbFM6sxn
j4ywl11tDM80DqHesfrrsx02kfZOmFZf72WHPCQ9sM+NK4xZy6qvFnK07Gls9TZIivJecxHPLhvR
38a2o528FkASINLyW4IAWYqs43Oeptk2Q09xJ9S8eMT6604OeAt1374J7FoJUaOD1+E25u3gOAM5
lXE4Q4FNT5ABFtcRGiuZgxKbx48RcphfZLioWQ3IZFN1WCxXDrvjAGvyQQzze5ZUB81HRD5IaSZW
4+2zrDfWqDWUKGuSqLAHL/1mIKBTxtbwHaMigMVYat53k488TtpYOy9SR+69jn0dkvCbcy37D4ui
smRXXLIsHfc8j1MUK55bmF6Y9A0IANb5j4M7Nz9iRWryMc5Eyw0IN3cRUMt9wapvKZUD0spGd08F
iBmVuX0OVB7LUjFgGpN7Oy31Y9HzLk9Fj+Izqo1vkzNTljRlOKUqqSoTMxHdZJMK8ntZNFr5Bm8I
9FHg5nBp2vYVaq6VZOXbBMh/69VTsZXNRL8pBg942DCWu2k0642cjCTkMofn9twrCvJOXjyuZTyo
w10TaeKxmNTuJulNsZKX0Sr7pCakwbysRzqgRXcyEZYJW9AbXk1sjBelLQ2KpvEOI/c3Gdd8sNvg
u6WxwfASD4dgHq43irpzMexby1GFKs5mbVHyBQF9a1iFgmJnP7yOokECoFzE+K0t+9gRj5ba2ouh
qaeXxq9j3J7C8auIfHjrlf7diLIdZRIfEKbyZw43MiJRcS7ZsQcLytybPk+r99hP75ShM+4mP8xg
TIvhkgGbX0KY8DZxrM/avkrr7Ua9yVnrDUG99qJkUaGfeHaFknkLQ4MhWPGWbuLMRyU/etUD1WWH
VVbKrddryu1gowMW6+VBhj7i8kztvZ4/igXnpw4zMJT1xIttq8HCoWuKz04SIttjKt7jmBkJiGZX
ubh54d+xw3EWBhQOKrHELL/PTkIP7ihRHiPV6A/GoJlntfHFGb+QeJZlW8uQPKQAbbBpGdobSpFk
ZluWDK6qBY99DOAW6EsMiqQNH1HqsM9xV3K/otPy4uGLb7znZRg+FqperZwxxfPIHZrbYT4UeoS8
Q1btVC9rblXH5jCfyU45rDSNYikg8a1l7NO4MhmwvbQeIO1ox0pXp0PvpiUGOnX0MA2UwX3AF+8h
vhmN6b13IggXHtJT1Fv9ae2DGLtOgsBXbqJEWwig0gdbRzhWg5HWIVhpdDvFbC7XJqry5nGsUYdZ
2GsTvt1jk2FgUBX8TCKRVo8lRME1xmDB1vGt8jEzkLPkrm7jFkNTL02MRJ0c0cu5Gdq2vQvQkl7K
ptN25Q0LzOjaRFHRPcBLBH80D04nS73VC/97oj948aR+BQr+RwRE83WoS2/hV8J+SCq9XuWOFdzB
/ss3UT+ot4NSDiSvR/UmGfmQEqtAYgU/n6Wl6u0Fhm28U/lvb2ljc4KUJ1Z+NWpssrvvmhb0f/LT
UKok+TNiZbeIsUZ4KsMxWFcFEOE/nUxPV7GV8AtQI8s99qW+w2aRH0BhWk9ZmRk3hTeOl7lVNgXv
lB9kj6CAk4WiGRMipmr6aPsmkGhfqW5kr6tlaC6iaw8knl69G3pU7txpI5tUjaNtT0JvPY1Z+oge
lblIWyU+unkdnHVd+5ObYfccBmm+K+DZrC2EKZ/93NVI+xUqqiz0ul1w1IMmv28y7iDCR9hmDtul
WR1gM8sbavfcoHe7LoZa3cpeviyo3CdVAj6LS/b9qgKm9GQio3e2e/OX14UUmK7lHKMdNjr2jJba
1fc4juVAk0ssu2IrPPlILa6cKq2fkUt/hpnE9zPql1S83W/O5AHUmicJuCfbIRBYhc+TAgekloGt
8fMUJNdJltMvnapwvvl9ikCFHdX3/vxKqR78+kqA4OrnrPKfLcVX3tOy++WVYPXuJsVacC8VoETn
Yrws0ctDlTabv9nkzbmOXBbrr1V5ykO6qVokzgAg/Weep828IlBU+BR2FBgIf7bxQa8y/SnVo9fJ
j+ozwn/6U2DEIFjr6mEoWfr0o7eSg+BiY2sM1Po6JWjGm8gEVSSbM2ByiwqdwQfHJZxB6Vdokxg7
eUUkIkFZFDHFp7l3DKNzjAXNRWNXfkP2JzzluZftggSfBVZrCH+IKTz6bpIvgogtZR4OsEvTAWes
xHqQI/zhGc237ovsD7Ad4bWbk2yFGo+idFSTm9ENnpzatRBMMdiNq9bWqwxlBhI6R7il0IPmZq1k
0S6Oowi8EU03KQfkNV17J5tmY8EMLRr9EDjjF27ET7pjZfd23GX3MVsOkJhk6LuC38LSj/jxhll6
kL0gRtrbv/4ENeM/0llU+FxXFeRqLFhC4lM6K7K5m5S107PDG8YtCcLJoCo5cWP0UsSxGsy0o9tW
qObBqjK+VPytEO08CqjWKC5e9k1Xnei+qPL4vsTEeu/EoqE8FkEsd9ESVREm3tZqqKzHvOhe1I4H
c5sazdmvHdRWimmfKHr3MnX9tJsEMM4AcbiX0kB5YyIFdrJMHHLAh1+nQw9p9k7NT6efr1a0MGRd
xypve+xJnkbg2XJ6XUz5TUF1GAMuhpUznCIz0+qYgj59dn68puvW8cFxM3MpR/kCQT+Nu+NBXgNN
JIp140pxomE5kAm86CjMXQrMF3xub6ePkCvAxBgDom0yJg8eVjwbE3Xd61TknLWjWVrPKia6Rx9/
xV1upOi9zWcfsf929tfj7Mj9cT3359mnq8ShK7ZAp6khqnd1p3jbKAjDJRu0ad6lTXdaGiQb0Xb5
6iPma+206lrNWMtpsqMz9XJppna3/YjZwkEwbdTLjein7+DAkcesNcEvz1f3wiCNNYkepeo6dO7R
f8+XVha0r3onHsCPBYBwlDUBCEyqU56Msqvf/vr7/R+FbMNgjwAgw4KFTtpW9v9SMMosNjmh3gSv
CNWE8Y1l72oje4Dg1bxbTrsVY629qb4jloFuG+cSTf19FUzWFrJ/fsxRv1/kAAcXIKz4ks8HBVn/
lRWDBJVNvW5Of/1PNj5XTQzbFbZBctMyHNMxxafEmaWpfhhQlXqbxmEVuVMN9IGDmRR4Ptt2s2Ob
HC961fsRUwcbi2/87BZ6anavdlYfoPYBN9egWFFGgDyVpv2rD15/kYpUve3RDPuijOnZStX+taj4
gHQsZXZpsII2XfiZfjs2FanNwcRfO094yFuuo2GbSI88kwc5kAp8j29VmP8NBMFwPt2Y+MMd20JE
2bJN8DQgVH4vHsGiB2GQzfYDFjdMkZT5kfqMPxt5c2rPh1T386NXwDkngb3/FJdNOeJjrIwlIker
NTHx+psv8mncR/Njbu5C3IHVFKEJa/b3BuLmh0C4rxAHyIHU5ohBg+2LjWPW9M5DYIIuB5jzFxkC
rTXsuZNOaNPSKS/Sq9g41U5o7pCjG+7VouwR07iIKOeSSsd3069aVFvmCfIiilcGC2AB/kFeBIbZ
eIqxjpOdom7jtVf0piyUHBJyhCw5Kc/H80GeNbWZL5BZbtefOrIUrfaFHGjxU1nqGkKyVVvYyOnF
0zIwwu7BTqzxxBty36Yd6l7zoRxeYUzFX679FqlRFsn1UfYBztCzrDnmCZ43Vtmg5eoHGp4NhnpM
tPLHmYzJQzz3fhosY7K3bkx7L3zUafrJLw6q25J8GJM7oRUFefF/H2Tn5CB4v8nNsTjI9ke3GiFp
TNFgoEjr4rerTMrGmJ+82nxQwWVEWpuenPk5DDwkvp2a7NxfH8OA5DeYtbbU3+fe2c0HCc6MSiJo
AXmRrkzVO9FuZJ8cFaZTtUd1dWShMj/L/9urat24Dz3zx6tG6aAunUEARUinCQVdDBoTJPdea5As
sNIK9wxx0znLZq+Pyqvek8U3EGA4doOendOs+Yq/sHFCVd48yTPLM9kB4pJhlYXJNnECXCI7Ivb5
2EjU5Vo2Pw5yRoWu60dIpfiwaLUYmZSmV24BuCDGpmfOJlD/P3Xn1SO3tXbpv3Lge3qYA/Cd74Jk
5dBZLemGkFrdmznnXz8PKduy2mfsmQHmYgChQBZZ1aUKm3u/71rPMqXLet+Pm9AUoSfKKD1SPU5O
MLxIAFy21ptGCqbCXTfpWqVb2Kg3cRem51jkELDsMt/YfAx+HZf1JgOzAVUCHjRFrhHjW/cmqgJ+
xtDnD01L3XqYVHnzfbfpujuH2CBV04PCM/Ka0ktV9uTRcXLoDN01j+czxZ/0IujhgT01bDdode15
HFVz0xnNvFt3C8IBXX2ekpsqbMSHmhmL4qT6czpPPYblnx5l9rcZJhmmm21MXUBtvvJrPk6I1p4D
s6h3xcDypyjCEqJldL+eAOltcq0wMG/HyOlPRlmAEB6d8itq0OUJ7FKy/RxB0AmwkHrbTfrsrgeQ
QN1RKWmf+kCU0GUAyiY56vXIVo/rCUYFk1qi6NLb5KmWXpIFev84OCxaAxhtrJzr7WLC+TL6gBMR
DyUY2Jgya/sgUvUPeoPkaDkc2wlqbpP1SjbU5sYOjfG4iIvxfYGek0LpVK3EuVH2cwt41mrMEGVy
CJsyw5frtKexEL8ZNtSx/0Y/obwjA2261lVFewoJ5qdGnzdK1Eo38Bam+8mhrlSiId0nuTreq1AW
7zr9vB5b76kVq0R1E5reukvt4k7XdfNIpmJ4aCJN2yayUnyc8ma7vhfm2PVe2M7NNUsrWniTYXx/
ewEx+3le5J8UjR81qTzyYQzH6sEg8Gl9ZK4kINBKA09CgwBH0oWzccYp/IxX4/sHoQZA9gYbRqdG
VseNnFa5Z9aAEaQe5GWuwzZtKnxymFsr5/vGtG6QJPR9449Dk/x/c85f/wTPkzddvUwLfvwJSajG
P1yW1b9elUmm0mTEm7qlmc77q7JhiNbJzG580vXZvknS7ob4juqT0pGP2cNo2a27OdgOs1YpmNV0
Br2howQ5DX5QCKlPeHus0ssB4mESlGIk8b9vSbrlMMuY4t269f1oZf5DaxJMyc/L1mVmRVvStAjI
RUKkvV/zsHZoqhIN9aNeD4A3oe7KtabsLR0Y57r14z7nP9y3nucUN6SGupOU0ZWCGZMeIorTx36u
qDymTnDs1fIw5XOs7ZQxsLZTx5Xn+z7pNFt4xjBRxvRT37WprzW1dawcgKJG8xBbUsqszMwPURhl
DM/sxlP/jfRF5RYrk4bpL/q2nkUFINtoNklm624dPFpIWp5L5ILbvrFr85qOeQVrLiqf1Y75RxO2
5D8uu1FZ+EIL6keRzfodvz/mfItAZ7JIXiocEjdDVnp2EqS7EJLTzUCX92wF43bdm5LOuVm36s6W
oYyRp5dY4Kfd9U7JzD5B0AoOP05eH0+VaisvD/1+7vrYtONqvN7Zj6SOR0LDJaspwU5EcsVcZSif
KQFbKAHK9Lj+T2LHuadzqVO8jfqnvs2p8PI/Mskr8PCUjxC3csv4VGbRlzCes5dojj/pdaEz7R8D
vqA2ykbCIR+XEyKuE0+RUTHUDQ5i62W69H1znUOpU8Inq0xd4+kaL+LHxKpWujLwfkylIJSSuYA7
bjd3era1o7k6MB+3H2kT32lapH0pjSCBmCi0q6aF5VVUDReh5UAXzteSH9aTI+fiYEV1v60GBpwm
flmP03oON3NKJL3eyks2QzBsNKb/1zRlXjEoTvlFdeJnXF49WD/VONLIlfz1ft51LyYe+OPCUt0N
ndXsrNKRPobAa9YTUvKjNuqg1Uf46vFjHlGgWZ5QFnrt2dNsX3APazdN2dOSWQ50AQ1fSFbSnRo0
wWnOsso3M8O5jQccLnBJPzR10YAvK8WTwdqgFMr03FtWeZ5qHX7SlE/P2DyibRtpOYp8jkYlYFWJ
6KfrerTG82Tp+TOUpfFaE5vAkoSzkmied5OQgCF10fzcxl3iycTfnNYHWY7YdKDbHqVmkG6tnCTZ
9Q/jezlYTtj764MIXUz9NrDNA0iz5lLHsFnmaUbY0SyrpijWnn7skhP1225VBvWJ0tKfd9ejUU3J
YX1su6QrRZWgpJvRe3R0Gv9GGBwj0Ru/bXLp65d86io4Kti4pc1fjq2PkAJjoyWmjCbkkORBYHys
xqYG2QFwDgEmJfuEBk2vmoe0WNB0QSmTK2XFp3IKjIdktu+/3586JlU3FLJ2OwZ3zKZf1/sbpiRe
1gAEwLSU3mZt2brhIjWRJuJastDWb8y5Gq7oP8mDiMHq9h3CGuC8GytvreP3TfJqrOO6H9CM2RG7
CSOHiywwHP2ST2Asm4qonu/3VZV5ieRZOv5JXLPcJ5S7Cal2wGDB9BWVWx9HX+tB3FtxEL32Q7Uj
qbgI3TL7mhEQHrtld8PK2AjdIokhWoj5tZmCG7O2h6+k73yb60L5pM76CBUMwN1I2duFEg9mN7As
kIIpKwgMbA7XITmAp9nbFLmWzfWkdavRWrKibDvz1vukGsuMK4U8R7Y+Bx2EaAe/8209/ONx9kD0
WBjOxaYPstF1wJzjNU3ERjIr/coaV8bNqiiH3Im7C7otMHFG2DxIIXNle677z5DibgKBWtGVfJH3
/Xd3U7SYmlZn0+piEiJTTuGM8mfxP7UT0RSmlhVuX48WAjRuKPZhfyjJrHNEzEQEM6vK099CUOuP
Imw+Kks+23rjLE7iTmQXAuKl03rXeqoZAoUM4Jz6P861QpIHFSPcp3Ft+Ko6iRs1a2fSq8yJZLpU
v7Sx3G9Up8gfycVS8d5q4qs2IoFpmEO7fVL6CVifl2JMFgKfoj85EfDD9Zlqofz2TMUS0KqZkroz
pdq4UNoqjCi82MtOyjT0kg1zCthtqKJtY0lLLgJHrFSP8SGSz+mhhKRqErd7NrLzuGzFSpWdRVm3
+4IEwu9b4R/3vTtaiGbYyFj5UQfIR4faKK6SZTM0ZfkoGdysu+uNodm5ufl+EmRDQyVog1PtxFS8
Qimj2x70Zmpr6TOSH/Vo613jqyZWZ3gZkMFCqgPY1bJbO9XIYV0OwEMr/cHp7GMlQudDnXZeauoj
GSlI//Ohn7brLrqvA0lyxiPZPjHtYgxgKfTtjjxX3mpm30XUBJ8JbY+8rFgAZZJWb/M0ys9gedEy
g93dVbPo7xRnnrwwxL0upzQftKXCJJZaUztE+sHO6+cfd61bdjXofrSkGcoE/ihJZp9JJLdZ9OOb
gzRneOqyu9633swlMxcXzyERkTZwPohBdzUFME+hHwZItwSlsO7Py/7YCFRM6z5X8d/3RVY/63IO
8yuXP8roh7Nazt9YIALtzA3WSwgNwkQ379EKm9vQLqOTaWXi0tlLw0lq66euyKFfQPZ97b6maVK8
5Soa0rpW7SeJYQ/hQNpexFCrx8LKkl1addU9q04QH1mVfu0J3FwfpfTljZgYrRDuBR5D6+7vK3+q
8bPthi6h7liqTFnYMQxN5uv0c82LGmXY23IZvBjFgj+YNXHKqPXh7XhTG9F8zZJ589HowFzHBKx7
SXSZVKLxlAZbsWQo0U2njgeSkIj8qwKNGVlxjeK6OXSOr1lltMvKIrwP8/s0aW8KTehHWTK0I9UC
Al2KMvWivkMBo2M2YNWk+4U8Qf0aU5mhg6fDQQvjc9s9K7qk++0Ev426XbvDVkE5WauxirQhsRbK
0VzEN5aMKwig9EdVAa6Vax/jV5Sz2u1cPBFG56D0gWCs0t8kOcrOz7ISKLus7p4kZyaoSNDAxGtv
7OmmZh7GSulkxQ8UPaB6q0NzY0wkcQU9NpsIivRJki1a7hBS3Zyc1m2GMtUfAvKp7DD1AkMptli4
5O0QpNp2Nl46Xc0PPaWWjUV93DMAmW6pgI+eVZfMvY3uEMxRuseLi1ZmRjeUGIULohdDJxlqUsRL
bgp6PIkBwzmr3FGO5ocBaHQskd44hVzzsffCFFETa4OOSdogvCu3k2arbhIOtO6TtvJlgGwkP8CS
kQb1S1KA7OvNvNrkIshdSaoyPxNqeR+jBkRSoF6AWKuXFo9TokQdiQyhB+FmPCI4dk4kGAI+bzBI
0TMMHxJMk146qpQcyXVDhFjVBzh8PjxMmvlxe5jh2ANrKF1zpGIQz91LJlfaGfnMVxFqOytkzmRW
RZy7QT9VR6rhohXZOdP0D2NsakfRypafGOB7mbUIL1acluxIs6HH8siqLjtj5s/OFYP0FAJ97XBk
1HFQPoR6+WgYbXY0IlrVgX6ifH0DFsv8yNh7CG3C3ckdt8P8Umhm/FxL6U6xhoFQq6jxCtqRdzpi
ur7W3TS0UD+UIQFwJOjhlI3dvu/bS2ceZ2QQm4XmuSXU99Kl9nwJCwQqkkVXHGvWuQxImZVxZG2t
UTeOZRV/KLJguAQTRdkEZoat1MG+m9Q7m/Woy5BsH8CWAoVWxwclrrvreqNakBPHKieCL6wRXVWy
dtKmBqmcZp1LurE3A0oUfzJD8P0WMbSIbb0hmN1WvojKNj5gP3TtMDxVVLGPUiaNh8npP2X4xy+6
OqKN1vgYNQSunqoRLMyKHnEj+km/rwEkBLOt7kZmsn6mWl4kaS/yUG3USOXyMo3jRc6z2xZPHun0
6GsxyYPHmLTWT/KOIPQs3FCwcHapsAofiLJvjuKLqWr9Pwxrys/LbUY1QzEsA7snVQMiYN4rgSGR
5ZZTO/k3ZEfqczGhpyI7xuolDDmtJbHowrQMQ2pTBjHW+t4o38jNsHYhVzRyUhLi05PkmNBl76J+
wjXMb/sfRt6fG9m8REunGoBcWVHpRFj6O6eKIqtpnVVl/DqSDAXSm8zBQS7uqlQpyKydhr1qkaJS
UgfyStaO21RpXG1AabVihMsZKkc8ARXX0q2mmM2WhgvLlqjN7go5dzbyHKrbeRlr82SIPMdMtY2e
GWQAFeFzO8n/9I7/XKVZ33GE14qB/B5TyF/sm9QynSLB2fYtA2h2hLlonlDs+OTIx4QypfCwCGsJ
3By/q0u5NiD5PCXSXLVxHhq29/dvrqP8VG5ZXw257CByHUeh2fzeuz8i8ld7BpRvDqsQuCddTYB3
8drb4WJamlp/1p3ENWNILfZov2lS8tK17XjuBmc+FLq9q2SLNQtlwz1zw/EYSCGCszaytkpYwZWf
oUl2ffgRDZh8bebwmjSWgrijjy5Zp6a7jiQOY7OWP4iqfJaKKHDVMn6MuuqBq5izEeWQkWiWGrta
1p6jlKDHWIfappsJ1LilwRB3TsfbBYSoq0x5o4j+kGWN6oWG3HuTUGqyuixsRMtubZrpphmsk8D6
Re5D5mYjaZCAOt+cNgp3RtR+UvMZtGJZ3Be27hxVoRyHSHqADRZ/SPjVuortfM0KYIHa1MkndDn6
PhdcQAopjXdGoNYnfin1omvuujdj0m8YD3DB1elmGuDH1kHSnVW5bdHUOoQ2yOWprbr2kmbEMZui
6Dx4xYmbyHZEnUi5JTxBon8TkVTaTPPb33/+yl9mNXwTaeEZ/PJ11bLsd7OaAlKqVRki/5Zb8njb
105JvFagDx59nYcmVFkWlVTV1eXbWVZFeGcwFvz9a1D/8h1cer9oVPgiarRU3/eBFclqRuys8zel
SF9IdWvPqDdS6HKZQKUKKWZtTqtJfUHosWMFJg7hpIwbStrIn4fC3kaG+pVggu4yEpYLGmaSTilM
gXjKZX8YevU8D8SC/v3LVt6VKteBiZgB3bFVxVl6oe/kGUrCchJdk/UtqvnyyYnxxekG1Sd4EEhI
IKpDbplIZOb2gxFuKN4fgKdrnwt7PHDpxqxKDiGTkHK4Sn3pUn11jo01pW5sk01AmIGn8JkxFbaV
x6hS5M0UFnv4ULLfNuKk2LAnAiIMzSbzyU8xD6OYG5/Kqb0bbGp9Q5vCWcnICyWcacF8p8+BNOZb
a4DGHNKrPlXIRzdVEEBiEVF/tsyJfg5tZKy4RJJ2Rdy4VTx9zXV6myGOSC+Rpm4zidHaFoYdsg4t
er+J+wo35ORsRadtw8Ko77ShzfDOp9ZmJLdrG+h6zIzEYbZqiIHq3tzid9Mqv9ZF6wUlE1cn/oIx
MGyqr5KuGxdGdsOXJOJ7FZvg0AqbumvF0UQtLHjEKuccBj1665j34Vpa587jdADBW+7LpkVNTNVl
x4xBOcLQjYAGv8gasb4AQrS6J1eraMODufTadJbbpF9GJEyG+qEZxLgZQJhxCTDyBwcq+97pu1cD
lGLGpEZV9gqGuNuyYaZ6gwCJ9Z2MbvYYTGdHLZN9WA2KO/V6NFMtyT2jSr2J6PNbzZKIla1gWQ6y
E+YunQvpLso/5joCBpIolOxE3iZzw1zxxfAGbDx7aArd3Ot9M3stJWjZUG4B3C8xR7gJi7lt/uEy
8M4Q9P2rrIN9sCi/O2D33hnCOjlw+F1awTezjkJmU33uJpbkbBMUSFtFjjqazn1/NU2jv+pCId8z
FqcixdrO5GE76v1DvwQO4lx8zPhQ/v6X9tcBghmAYzgIDhRTtf4CmNHUYZ6TcUheh6i7QTasPCgO
cvcahbEXMG77U1enty00NHQSvaeoE440xVa81mAKI2mkejeNUnwe7Q4FbWJpiCDj/sEaHp3C/jqJ
qXwU9Pz/SSzivL+2MlfRVDoxmmY7Or+8n1eMphI1WUNkwaskAN/MIBWHwnpq05gLF/jSrTmqoxtK
QXHAs0N7CFnsA7ThWyt1jrliGod1MdXL2kVqRvR6+UEdSMsqOtY7CvkUrkBdabVDc9GU8hBTONwp
tlhAHBhrIKY5x3qYZVcLmh3RQC8TSrFPWmIjXGnrS5wF9Y7acPKY9TVlM0afthuf//6Te6dgW79X
ts7izZYNFa2r804vM2cdRIAxiV/tTG02TmIKricBtu/GvtOiMjmZo2Ju8Eq9ThJBUd14lKbGOGVj
vcG9BIB4CC/aKNdnIwtL+NbKR4vg+lvNlg4kFvZSq3/A7EsaJGYNH/Vi5FZN2nsUVWB6xKK6znnw
uZM7BrWARRU+16cAX8+p7mCR//3/le/PXz5v9D9cQlWbL6mpmO9+RPWQGY0t8vw1NQzZR0k7XHED
OwRt98I6REx6brIo8dHJ5BdnFg96G74F1ax6iawa21R3xGW9KRxKu5B7gBgYKCuxW8Vdl9wxVAWH
0m4+EcE8niXKvXabbSKpvhKoPAJgoDyKu/Gq89pudYBDEd+tvaMLMu1TSb8dafddk/xTZB2I1EhJ
syTHAR5O7miuUdrYXWXtqTK7TUCPXkt05UQoOVr+tpch7ZIS1qGbybHHlxbXEupe+0DEodcRGuI2
Il+aHyyx5nsjy91JNyVCTTIQIBh0bsAZ5Od2oR6JzKmIsAcIjpaGF2Z00gdpSiufFsUN+sXiqo6P
bTtHe5acgjq9iak7y0tShvvUQwiuerP2xAQFiWczvHZmd3KqmiwfRmtg4C5NxeQmZVLnzghaNzGJ
J262cPhNoyaquMqvzCCdk20W0YkmVuG2iW7slTAYj5M9vY1Rp9J1yJVjsCS6Bmr+GnYVCAfqmC6h
AeO5JKUjqMilbGH7jQyFW4NpChY5Ch4y0JqlFKobSwWu7y2X6JnT2NdAxeL0g6nXZFouCbyqTc0N
zRDeGOXUhFNz0fs3GvTtTcrswQWPcYD1Nuz0oE4+IPQ/BjU14mL6aqeSOLPoqbajgOpdI61z4wnq
ELVx+WQsNzikXRJay7MIyq+wd15rfOB7pTCugJ31e73rxr0FTXWAS3ujRkgqRyN7ybv6optQ6Vtb
3A7kbN0CS/UaJbsnOaJ4swTXQvNKbd96zpXZdCdaD6dcVq+joagPkxLuJrtMbgdWPDDPpnbPsER9
ewgHIoRCnLTo9fZmROkfPCkX4zJzNjGX8hOK9+kiOkpVs+00t4L8s3+YX1p/meNapmJoButHy1HQ
G74bh3uSKfnW6d2rSXyMl4QT054MX5btdIyhTBlubLviC9lsVbLcSzcWgDxMRfghwYw7M5pfsjEy
dmkCcD42AI9/puphuWCynEMSLxUq5vFc/84kRGIGAYXHECcueDPcxMwH0l8C01U1bNJimGxfERP4
/myYznLzOUnzvYbo8x5EQEGAYN5doFcZ27hQ3lYaDK6RHdkl2sEY6QGBL0s+ZU2f+ljHuIp0IQtz
/taQRcYWT4y6wzyAN1RExWkAqpUseZ95U3cPXawq3tw/ZnS+4K6N8UbOQQOFc/462iiNzLFvdyKg
oZQsX+Ggjq593E+XyDRu27msv6/q/8dP1Lhmpci9FGDFEIO173b/+7HI+Pdfy2P+OOfnR/z3JXqh
I1m8tX971u61uH7JXpv3J/30zPz1316d/6X98tPOJm+jdrrrXuvp/rXp0vZ3+t1y5v/uwX+9rs/y
OJWv//7ly7csyv2oaevopf3lt0OLLh9jusJF8A++3vIXfju8/Bf+/QuRI/krc1Bgb9+f8E+Pev3S
tP/+RbKdX5lYEBFm6A4VC0T+v/wLVuByyLF+pUjioKY11yKDyd/Ki7oN4fQ5v6JZRVvBEktzVHwB
v/yrIbl0OaT9qtPXhQUA78uALmX88vs78Bv/7/tH9595gKwgf7oQGmh6l6sgogPqSpRn1kXnn4S9
Wpg4WavnMgOEVIQVADirpwTHEKBrm6mxW8waZau90jufYx+jH50YnFxdCOovJrfoDfzVYHyTQ7OQ
nvQA5sSHgS5R8yYmPS2+zJbWS9/62CbJJp4bCO7a3NB6KvsogeGLlr5yi9GSYr8ozbR5wLVD9oSM
pf0DhBp+EHFT4usf0T4yaxc1BWhyZ3oq+2E3YmwzVaGeyrBPbxLJ1ko/GMBYb7GFsq7R5Q5rYYeN
ujgRG0MGhmyHE72HjqI+vj5YKzu16xd7Y6yKyJe7NP8s2zYhxq0lEtMHfGIWyxLD0d0qF3ok72A1
Ka/qNGIfhAUzIWkPBX2fsBpbMs4CelOeGXWNeZ4wcfThDe00dZQ2rPCcpuGvxZPcHEJhLNWMODUi
5YsV1ok4VGaBPg6fmYyTErNPfBhCVGO7IOQyMJgAn7W5KlwczAqVmkklK7ouguSr2gwAbSXdScNL
SwBSlC16QxX/GNOGbJfNxDm6KHec4FOeEVm1Re9AsboxNIa+KVKmozOMSLl6JzNg25nW5Nx2c2gN
T9pgV9oDJzrlNzMcwyfhDOmLPI9zs2uSCtJVXNcl+gPiTHgqQ2s/m2HSAexzhuCaOS3aVTXQHnP6
nV6EFlZsKvjmKOZzouw9/qx6TJY6dE4Vb2KSXJHdUSpFnnj4t6ynziqDYZv3ZTuiR1SXlTDBPfHS
65SVY13zX8UxryUJJaFG1UtQSq1Z3s5jY0SbyJwwJwHOKU1/0tQOhncTF9M2RCPSQGKX+vwWP4lk
vxnWoJHo4BAWVeKKTJzcRbZD7xn9iCVYTEYikk6ZMLWJ6rBJLwbr82yXfm72sCM6hwoVSCiWF7vY
HirQ6qhJjA1ktExcRUmldh+ztlC3MLoa+VoiAHmgEaFi2kLFQ+YQFQJxkUaW6h9ygxCPPdI22z4G
jCga/SBhdnOygenFpwIcIWmGqzl040adsHwttbljghn3Y6ln00OPveJeqRva5UFkeA3JP7cIZ8WZ
X0CMLNAwbhQsZCH/zzT6lupq8ijVzbAbcpVymjpEX6veFLtRUpnWy3a5Lxo92Dg2JmW1HNsNzPVy
MzMfK92ZMORNmLbaSa+V6hKJSvZmoDE3UjJLPhylEfOdqe6GCJN5ZlXWeQyJinECKoQC2NExqPSM
1BwxkDQmAr9uDRp1sRLvqU2oBzkQxgd5qhaPsxMZVCO1V53L8JeuSesreR/6XdENwd3QMyXPFSW/
Kyk18X4AWB1CuA52IbqvPeCMA90L7SFMZND1CdniF3jCnJhW5q4hE+JjluPV1ao4OZiU+t0UlvVW
cyKaUjarNBJS82DfRCLZS049bWrJFGf8/5HtAiaN71NGyBtywvPP+biEWXWOuDXN2tp1NGk2lmG1
24hyIN68sd43uBH3elfmdw7CFD+yWNppfBV3vdRA+54T47bXA+kLhtyRpyrKDz0M9FvgRSzpc4mu
tRX3N3MsUjKD5JSxwWxxgkb6LYgUehVGiAI6saXcD+NYfsuAsT3UtJSvCsFH2OdYrAOdlTP1oDez
9Ay1q7lgd08bb5gmcHNymJS3oZZadw7qi+00jcJXtcxC3+b0m6wvmQYWKjJaibnWRpN7EBgxP/NO
acf72ay6rRloCln1ATLKdoJNGAjogyo1oR0tbm1jNwao6ayiTx91luUNxpy/dIoa8w0hZKGWuxBH
P2q7eoTfVlQhkYl8Pns1Ko1DsEDsVbStWwjtEiGbmnYEdDnuk3QwfNasYGvjZU5XTvnObgVrowxg
XR4Y1ks96BIBglV0lrV42mY18aMWszzKb3hPNdISPEwU9dWuW5WlaRk+BU06Xei2UchS4VlX8zju
2hg6mFNk2hFaLqt25nGeqZuqn/JT2kHfsigMTzbONnBqox0bsNNw7rRJLxP6O4x3QSbXV94DiyE5
x7aZDAUGSBlCeVwq5n4gj3njBPSipnqZ46pzuZWzOPLzWg/hqyj5gbSwyVfMoL3SRwFRTQrvERhA
4IZwObYo2ijkCUvz5aInvNDsg0tHjZ1+KWsxLgj2buQXjQh8DnZVWTK31+UEAQzG75S+/dWAhcUE
wCDu0i4I55Vpy9F+030pgyth2wNdcRJgNrQ5Y6+LATJrVscnPk39AQANBMisy7catKczjWT5kMF2
f7aszHwiCkO9kQILDGQI929w4nSbtS3QWSlJfH7eDKLtFGxSqDoe0qRpi8/ZfgvpoZ+UCCsCNoP6
3rYnTJlGp2zioQFp1SuVj+5SI4yM+XE2mSbpWIiNSb+u/bjvhhtbSssNiL/+Comz3mENT1CCEms1
j73YxbqWbvKIjKlMnrstGmiUHzStxj3yyR4yuICLCtmO3lUa+ZlCVhCer9QfnUDztWLm69D1qIXn
dJhPojDT5YIrbyrLGX0iaouNgSbgAHwsIPCd1G2LgpJvOXG9GaEAe5meT9sY0BkgdNDTdlTXW+y8
qKAXPEAZy90uHLLlAjIUp4nrHesR2fDIhOdbmsXCT8dFnRDPRAENRhtvwAJzDa1l8lunrrunfyx5
Rjbn+1kBH9BOUbuVWJt4VDICT9QMM43mSHvLaYwNBdpxE+Vmt5sTsyepckqaL0VdstyXe32XFyMa
vXTsBsuTqjK8682UVHfbDgM3sJv6maozGajDXF71lHCsLdZoMlxiMQzqtkmaBmhVpLeKL0ci7YgQ
hQ1Gus84zGebN4lyRTWb7eOoz2W4ZX5Zt75elwPuEbo2nkaHqjiR1JACiqrUjoY0+OCKRB8Ch40A
kJfopEk+d5atEynZ6+qc/79ZBf1/tb4x5H9Y3zAj5F9ZRj+vcNbH/b7CsX9VZDDNWMOopFmOSWn1
9xWO8qtJE0BjEfzH0kYzfpVlWbMsk8La0iqmy/3b0kaTf1UsyHQke+mo4/E8/p8sbVRVWYoFP2zV
rLiMpVXKK0OnTrv0vQMwsiLyLsomORDDG+2dof3c6eaV9Y7j6TkRUTa/I0fq5x350Ta/Mro+45R4
Rku8Qk0DzNURfrrWdIs1hbwwZ75xgrY4mFL5JR0LbMVK9zpmONORUBbHJEOyOtAV6MFanRsWGlyv
gWLQvtySekNxF8evIJ/bqrsNUP6rFn+UJyB2qgqbbGxsX66tdEcaS+q22lutpvOWntVJH7L0ZCAx
xNMsl83nrBKDO3YVWvi403zIdmH3gtaEUEBbfzDzkdYpWh5fEyH6pTndYnGc9xklg7GjyODINcJP
O6IJrBTOTZz0ozdLeY7EY6EHB+k1WeC4XIE78uchCUVjxHwvlSfktuJFqhUAuFmrUfkD78kl51Oo
0dtyCDy/WgHLqJYehA85Zjoz3R82dd/LLpP1g47mJaLAUaqbOpakDVAYzXUsIe+Tsen8OrJ4cVUD
00ML9zbMXzea0JOpSXaZHNooRtJfJgbxfZGUuyyICCQgGt02aRuocZI82PLXERxnH+b9K2Yjb26C
TwNxlV4GFNiTlKDbTXEFRWrwoW/MoEwaiyhlewE2qB+IG9V9VZkeFajSO6epeaKiciuJAlAR9MAk
jf5kD8N4O1t8oKUWTjuq5cVhribPmKX0zHjkEt/BIGgjrkZy+kULC289G5Lt1Shm5zRG94jkTnag
V0cJgxL5FeMt6jjDs2Xo8kMQESjtwLPWSsnZT9B1afbUO6QWkitryhHtZ3iybCG2Qxu99KERM8fg
Rg6H324aEnP+tLseXc9bT/lPu+uBQI/l3Wjo53VPonmEUIArRU05m8Lrz39jfb5yPbJuzpnubCth
3r97GfrSHnXn7hkfenb88Sp+vBSDbzXmsYoZy/I/+F++vPWx61E90ZDByQTero/4cWDdFbGgNLdu
/un1fT9Tmj8YtFFdIf4ne2ey3TaXdudbycoctdAcdINM0JEESUmWJVnSBEu2bPR9j6vPA7pS/urL
n9TKPBOIpNiAIJpz3nfvZ8M1/MsT/3Lz9sTbx2x49lGQNy6qi9pNrFq+3Ba9osLs2ayBYS7XmznG
1AzdAq/Ymg+hbhMRCJT0qSrJnp3yvyykVeQXUy14TMK/HReCSLP9sWUWCsCpg9nOb7fX3B4drW11
ULltNFxEqM/9N67qtd+qOwhUy9r+uE6XRGLmtdQkZNrsSopcSpcIYyE6H25pScm8I5I7Z6ASeS7M
JcQIuZ06OlU+5X+HWnHpyMrRYAB1YcqpXaR9YeupekECFzM+9ijAfdNNypq3/6uDahzJOLpEprSe
K4nelkwBJpgwzF7i2BCX262hwLDUr+ujDXq5Z24fSexYm5rp2KilyY1ktuGfx8xk9MHndAC3ecba
RT86O7HIMNeO6Twb5wY6+5kwvMJRkrwOxL7doYtpNaNmq7skmoMaPIiyLnKaXt/cjVTey+1ZtwXy
BJgB+4vQMGbYGPNXnFk1J8/iY47a8qCVqGYie63CzRyPKikN554JcL/KLS3K1hmUeO+MVz/yCFwD
U0VotLLSXEszf6mawTh07VwGPRZWZ61L1ZdHecagXC+06c3lsmaJdbBR85XVulzqfbFkak+WLfEB
+v4MlQL+tGlnGMJlOOvJXfKQzsLwJPJkHXmq9dOS1sgoquSCSiLBo5ppYY+sVqag7xea5Fm91jrw
m2x/ShmOGmleXzWIkWR3XRjqy7MgJajXu2AmC+4ircp2kUlcuvRZmZ82JHPJxkO3x7c5bh1ZWFlw
u5vte/7t1vdWANe3aipbp1mykoA5P+eplp+gsmfIQnmj3ldCnk7NUJLcCx1NSZElT1NXXCKbNYk3
KTtCAqj04etEfyXnvHFZl005rSVig5ryjUeTU/OrBqOtJsX6odH0l9uOBQCEJmxCGHxHRvW1FXV5
3fqpd3CNd8wVuCukvg9W2jBE1K3ldbBpNc2U3bHEUJTrYfqmWfyliMuHjrIyPTgr8mpyQRzSqKmp
YYs6jTlGClLubAdXhHJv6uWh1hCep1JVHIktuVeNRDmqhVWFi54BAk2QZIfLCn2QyVUVkuwFsIb8
4GCbG+YBgxajEdmfM/dDHd5u/X7wz/3bC+mzECx4+//fnn67q/LzBLY23t8+2lRROzZgHd2/veAv
b/37ZlUWz32kJkH9Z01un3f7eDxHrF43R40bG2mL9OpfK/GX53cViFc1JsgmlhUiFaWWKu5tYUkc
tH/u5mrWhX977PbfcRIJvQ4yNayDKimq20UyiWexeaeNrU9HkYZolHHAGd+psn4fkON4Mpg8YzPf
iRCdrmNGpk4+pcUh2151IfsL2/VULAYHkMhLl4Gg6i2ZOEAKmY6ItkyvWQxegbabtnPhL1vaBH1R
rCeM/9+o5JxAoDppv3liU1BMJUrs6mbziGqY7LT1cVBmGDTzxHfGTyKBORhzgUpXS9F3Q1PUptKR
YmP2DZwkrrBIJhyULTuVhU7WbjQcC/CNJiHZihLaWT8zSLNaCC3UmMVkeP3A29cGecZm2/h6rL7O
VVZ7zD7NoDT9sgMuYaqtDTywf4Kei33pW4Ihz+G6PBzpoa/eLNqFioZ1l9UdyLWE/LFSei8baPdj
qttuvFjHlshBr9eVEmr/RgTVlALOJp9K5kToyDKZfEqtTPzsJ4kkBKeaegiQLF17L9PqdXTKB9qB
Mt1FP2qXU5KScaCie/TUlhm0FhNBDTHilOjTSrFdXnyl7Wklb22BahubZmsvLY2X+VuhMAKLCn1x
4f18kfgdurTPjpGJ1a3MY7i0+o7iIGTNk+bio5n6E5D/w4jTxsm1zxQZf1DKXw14OOiOm+sqaZRU
yv7ViPvIw2k/+emKDm+17TAqyu7UdHmxx77ZICDyp0Y1KdRvWRMMm/HO9DA+JzJ48Zndk7GY8bDq
Y3khXv69ejHHwvC2gtIQ7mO3lMfXHmibZy/m99mUO19dkI3TSjo0BlUcm16GNVezp84Sg4olPphy
3u6a9XfKRolnQ42bHxpK2ciobw5IeuJzfpyoNrtFpgvXGr5tW0Tn2j6a2J1JyNNcNDzGyd60I1tM
u3YYzBz5rOAPug7sjkNq70o5m0kDpUzmHnAA9CYUtdw9J32Q2NTFB9rAFGZjB/H2maC1ea4+6ipK
vV6u0eJg6V7L4WJnxoXCcnKtqCZS3uTqZiw07rEK2unkTVq3a9unE+LYzWkV7X3Z1vWLQb28I+H1
ioXNky0jon6g1I6OJMWxGvm+k6av5RiaEw0XEjkZPm965+iRzS+FfRRjzrOdSGAzoSXj/oAVGGnF
IcWXhtuYRDcSeaFLlZIHJ4XYyHi55LOpOeDUEJXw17YCRY2fiXd7EWTRetSKj1Mna0cEfcdkNNLQ
rCl7VOY1XitiUOWwU4fCB5t/b66soz4d+4rgKsgxIijjbDyO2nxUcn/UIkbZhbA8TT6CMlxfbH14
NrT0YzGkwlmKPKaqo9LjHe9aTRiONHBa0dOcEYi155YaBSnJq276xEo+L732kuX94E1NgTS2IxUF
OoiBSoMwPXSu6rxnpkNHKpkD0gMQ5yy/N5TcAMyZWG4qV5vbVJKLYKtmcpRxWMav0VjIJ8RHrzPd
EgJBIGulpnUZl+bNArOhI+7xB+z9qGQH9WgstvSxJF0RVOngRFtGOjNqD1z5sD31tkz9EjRGmSVy
oMf5i45F2lcTSAQqODIX67oIxhVklJZJB3LfaB7JSeOlVqz6VUQ+GkMcyoauoRfFoULs49RDb4Sp
kbh1HFPRkVf8ZI0Eu8hLI077uTTBSYDTMGBOjIDfnOtx8pvCZH+UDMullCN7hmJiD4itB0T16CFR
LC8fu1LHMWi2HnXOIZR5UwZSdsKQl6F8pTZA9Tr7ZMm/VFhTx9QsO2+NYyJbchL3qjG7V6ahYBLO
plXBZ/cF1W0T+t4eYJTpc+yib/qM9Us2fLe0unDEYuQeHt53Zqx0gsiCdquNc5WV1Mo+tIvg49kA
G4i5R5A4XTszc0FH954kDN61RwamjKiPbWM6DTa6rjmfH5PNfKumDuuqsCwIQpzx+imuw6HNXpWK
BJAiKkKL8dMWtznjb4GvQBApmZQ4b2zK53pn0dqUxGc8hgDxoq89G92JH0pSXM7RGu8ZheJXQgnD
UYd0PGoZeODECDlTzYljv2ldR2JzwjRdEu+q1GXhqvhMkBNOze1bBy3UEcPwq0njPR9Z5wooJtVL
9uloos5XrJWYVIr0qUO95DN4eNAmLDGpXP6IFK6AZM45SlchKdfL7DhXk0t+iG9m+pfYJv4G6oko
6Giu0+jVtgIBfO0qHLSIdRT05uwFDNDLexnCFdXPayw/xvN4JSsTLATW0Rii43CuCk4nsnjDv/Ey
6/wMhpI59kIBvYC1vE3GoTJmGirVY8PMs9URmVWQQbwG00sM/iRTFCio5Muj4DTeRTkObj3ZmBuB
edrJDzUjEnUU8+DabUoGI0AKubdTb6rdNt/5C8ZD30/uKEFD7TKgt2JVmgCYWU1zozW+kuH2hQCl
hEs5YhqC7j+LKj7OaSEOw6L/MCgOPwoJgd10HPvYflxaHeM0syFjIUW0VY6NPr3i/pl9a32Y1ZiR
fxl/VNA1XCnf2UkkfnlMcWrSINVGBGz2yVnVrvS2Jv05t+LNABXtcBJZ3KyJcp+Wvc6ecoYflENZ
VvkRJaSylhTRxMkrz5h2O7BefwwlMqfaIDu4zpI3M9U/tAp5Pzi2OlS16impKNrEz025fWJJz/1c
rGMwGtbrZjTKEcniMVK3+7rmd01ixY2ZNriAHN6Hqsxpoq3ZERId7ZDHFKeBElc/jGoDTnOwWvzt
jXRc5ep9aKXc0weJc+JU46Pv7iYrS0+wyjevzAWNcbFudxNyl91y9I5U5lTJ+eM6V++S3mTHFEfX
OhHrSUODdJI4fqaFt7q3IZeaWwgCOi7QpM9EDuZFqKu63QZYo0OzjQ9CsYJq1q+0uujytzBNbB1+
gGEgeY7TwM4jzh9y52IISf2u377VhPE6k8EUCOm0WwxQhVClOX2ha1DE8mNKj88VM8mFbWcTzj1h
D+u7iLbzcr/Ov3REycFSSpU7I2sLLHgXflkm38YxFlS+xddqlF9W3FAHixDcIUNrVNTaOdZCHI/z
6T3Pt8ixjY7N3AmdMSi4+bk6L/gYUfS1r7bJRZWM8p/SUP8EYML4C0yn0yQpjfS+zvxkD9AAM1/b
Yr5fS0odkh25Ri2YfULVPAnrBNfZOlpxzjDCAnrBgHe4dF+yfpO9NM0Ur7DqDbWAuBtQtTtma62o
ODbjTHvg+ajJ9Xtj+DD/tZM0Zw8pWmRfLm3UdN0+ZTf1A4T/HVZagNjph4jxdYQ/SMTQmejoNJPb
lx0q21H8UkuZ5F2czpzYyMniVDy5dib3F8Z1da58312VY7TkfmN26LHwQToFk9IAT+OyXUf040TM
WOEuaYvo4QH/WHaIw7c8QtmRqyVYg61nPE3GcgFf2tJhP2zd4lflnGJh066yFD9X2KodHaC006G2
8EwMrJK+fh0mGsjGghROt7s3iuHGyYBrPtCmVH8guMTTpm7padDUl3ltz9222p7SaZary/cFCiRn
VSquumgjs5GLohSj42jupn5aXVMiVFUgx/O1pr2oNEzGLAI+tuERWAj+neuVHmCODG5qHyY1eZRt
UXpWpnK5WoYnOUYZV00h3d7R7ZfNL1V6UKUq6a5pjzKdMyCwYrHYJghfKZV+66PeV4Z5/ymY4US6
cWf2VALnJtsZdwSG0CvOY/2B0vtZL4crWkwAz+uIoTwF4BBBJhcoHQbr24oMw1vq/qWx58e8ES+t
NjLiHezJI/zrsYD6gVFh1f0CetFM//K9oG/vpgTteHnWHmoUK5Q2DusyP6ZZZB0bKbkCNzTP25gZ
noPeIQt767DmaiBrfXUaTXXGM8Y8xuj0U6tM2d04oiDtl8XfzxaQ6JnNaUCayDhdkmCe1Fc7bjMX
RQLCPA11ZCUvzpTkGkPp2PJtSf1sDMk8MwnCp0Dxn/gEgpD12iVisSNXxzWTnbtO66CMyCWMdftl
onb9zUiGJlw0MJgjlx9K659a8XVs85WSfGwdBit/TNUm9dfOtPySi4PXxD/LZpwvbTzSeh1prTaL
J5ul7ls7KDPqitSflariV6zKoK7S44JwVzIySCHYW1GUHi3q5D6zHsBOjIlFKXSnNezBH5f6GPUU
FwxOHVE75e6UqBNDl/vYFFeSi6eAPZn2+jI/qdn00FlY4KNVIioI9oJJto5nyDTJ8/5UI4exN0wb
wB3nrDxuyXqGKwFmRCAXyBSsO4VhAksQo7v2ncIMWtUZ5lMijS2wnkwrT0Sl/IrkqTimlelxJk/p
hI/0dE2GG2KzwxbuOjIkzsET10Laq/nitoTDU5AZnrK+V8M+YdJTopA8I4Y/7X4HV8jox+IdZIC0
t12zJ8XQKi7hw+NiprEfTyQNYu2mFkceIDzWYMIojbmUy/tohhOxG4GZrgyCUVk6BTuUojVHoNet
E9v66pupgGE9g1TryN5A6hS5k43uBBQK0d2kqliK/tOUyWwk0vgtzY4WMiIudiJDb6S/D0XN+QPG
PyakzYFx/bHGeMQtIhGH2ZyPY7feAQugCNPjNlhR6siiAIG9mUxtNOS723ycFuOpi/DHKqNZoOSR
1UDn1I+Y5y2G6HaOKusljrqRbVxRrSFZ0tVGJs9yhchqbNpD3CdfCIw/MX6jeSTTJt7ad42StdLD
R2hbB+Vafd1SaeUnes3XhNlsJ33vKFIo8qJdSNNufWYkZhMT7t2aj7j8yKZO9HColoYyIIHSeS5+
opV/WfsBx3WykMguqSlq2vkDUlQJ5S572dq7OBvia5dU9UNa5KDJGZv7VfcCnJ0Yvo1CDqCmYBCg
UAuZ6wfxFU5eZpbXbnJ0mObyCRvi6C8Dw1JVrr71GjXgjQTpLd8I7oJ+C8quomnUgDZM+MWocWdc
5x80og30QaYGsSyJQ5j7F9Fmv/IF0185EVozm75p0PJQSMnwOCozJlyTr3300VIepBaRvIEgwNs0
o3PFmj4VzMxOWM4ex00NSTo6AJC7dvKO+lQrgi5k5qrpC0WjMqA5+UJVtHaEGB6H/SClHomduZDc
qhDhPMQpAn4n/75N3b6rEc+lQC5CihDZQVoURAVICOcI31ik7YiRZXQGyVwDYiFK36alepDNmeAj
8TIbsc4e2jMrS7ZfG9o2f5BQWbSW7LY/cGsftGT+ak1IyeLlU9/G5ZCsUthZ7Wu0oJmpiD0BVWnv
8SP2r3I0l6Bp9fdNK5Qjl00cUQVwKbos9+wWgw8zSDiWhqEAdULi9vvV0VolBEkwO2ySLvr40lnN
kzbhIU/J+HDGBvpbn3+RZfE0Fwu7F3QCavYm1O+cJiSSCKKgfKAHzIG374qoFX9pu3PSIZ/fdKaK
cYcZK5IrvxBGBiNgRN1NevdM3m3DLsJxbQOYmuOE6nHx2mla4yeNAnZBEb2jqFRtqbFIblvZ9rHE
+eHIZRTG5nrSOpOhtYxmQXwi0nnqoLJBVdbB5CwfFUhFR1kt1NfkYmRDf6U86RF6VByl8uvUf8/a
ZD63mvZeDpXfLPRegQtgPJV7WPLLJ2PM7Ktp0G3Ux+lMFBVW244qIGk0Xjn7xF77ua4zaSMpi6oj
FsihmPq9K/pzmzbHNIR+p+I11tq+p/JSPag2jedESKuXdDOrxhm7ARpyZ2u1csRtlRwKWfvMYwQ5
Sld8DjktcPS9kWfqBk3GkUAhwfDSMTl5OosE8bHghOZJg0RdMoZMv9VlgLbwKhtrd0IIQgt1RqZu
xQcOIEfJ5jFEFZOepKQC0yVShFgpu0a7Pq9DT4y7qhTB2lmnIW2zUEyZZ5eCHlRttTjSWWMQ2To0
ESW9COmKN5GuSlfei6y/rOTeOSR91AeT0nGIgpjdUftWR7PuL5VO/wGtVsrwVS9oj49gMwZpfpBS
xQQHzYikGnIkoxnXzLnr/HEeRq8vpaDNSJbEWD0casV+GAr5zdh9xkpSBxMG/otmPBdkvQCB2adH
mbU4lTx6nJ8OpVx9MLO6bvJJ3STyyVv7bgFeQllQeh8aamETlQJsFYhqtaK/SgYoh8XOWn/VjSmo
E5kkhepuwrq/NilUnxNCxYHvZGPfh0472eJHaoDrTOqvWvEwj6tMkVxiPBvFg4+V3vSlShDAqK+V
K1FlkKRHSzuigWIeirCJQWDpUQSibi4/WFRLD5VkV+xQM4P6Qrumwngyze6gW8N46Nai85ppI5sm
LeTjSHSUvVzAVPbuhF3NIy/pS2WtpEgitmkWczqlxXJVrbbyGkHpUU9rV5bx70gTQ/Ql9bW0+rLl
6ge9KdUxT0jUFiR2UHIhQFKFnuEep/L3LrHjR87Nv2B2UkSxafRnmToFmGxyv1NOKdLyh7SEFq3A
9hji6kLqawivpDwpUG2OABUe6Pz3dHEQT2eZwqgB5FWwErZwmtqcYxH+obxM35KWjbYNORs4H4n1
HRaDSnrywkhE81R2alWW3aQt0tPWU1JdpffI7IOoF9OruRoHSZ7mh7QXhSsM1IarXK8uYrHUjTpz
PNRWsoWzBCSE9sBI0vS4y6eWD5M9gYbEcZCTif2jR+8gitg11Iuu4TWN1/p53PtEg9RW4dinVaiX
M43HP/dvt7r9338eu70En6CVEw7Ga273b7f+9pyULjbxUqnMocA7VAiDN8A3qOwk+PB/eZvfn/pf
viWO58qR1171fj/p9jlcDWlC//nw3680s+o81HPGKG1mThlFxym3Yga8+1f8s36/36calItsyzbu
q/0b3/7ddeOZOVN6+Ps73+7/fuLtm/SW/pHM0eTf3jqh9MQ7/OtT/nzUbcPd7iZllbhmFa1ELLPJ
/mxRrLnVIdUU4l2l52jSKTbY1CqJg38v1E7yEtmoPcQ1HcW7iZS5QmLmMnHFXLA3o6jhoqsqildO
TIoZM3+5MzRD9qxFtU/QUA+GLDAFD1TC1m18BlXvZKhJhRL/YMqP7awmt41L7Oxnxsppviyc2aZ9
rw6OFOFJX1YUykZVPdtje1w19CxQ0osJEXMlIzBBcKqP+Z0s7y2T1cwhZprAceKLUq3nqc1+7C2M
bpX2sUJzbbTtI++hNY2tfplVcbDRkjgMMUw9kCrpTrslPm24njQUel4/gd2lQOGQmPEgE6fhZiYK
AU0HcL9zCq2tMcmMYwBo35MwS811AmxJmmKbYVxtE6yNmhjc1DjAIM0wziWI/bbJhThOo7tUz/NQ
ElLP5q1pcWmN6ccytj9b68mLUTsnzmnXmOy0jlYsJy5sR6mxDhTSFCcx1g+NWt46S6/odCQ3VpcL
0pwd+ci815ILV0873FMQx5JEC/R+fUOWw8yBBEOrjxF4ZYFY+shP546WuWheysL4rGdt8aZ2/Zwx
PjJBFJy4tXrCT8Y1UBkxa07baxKrT3XB8LbhTOZNU4Mh9NsoUwUlMQ899a4NTt1OSvXjvDsfKlxm
jtXRQM8gAqE7sg5E5PJ++TmKUsXrVioDQqsKdxw4m04F040RJvRpmEE6btL42s4qOHWRPwFYOpLP
nLk0e962gpCuqjRpR3XfVy8ei+8rFzVfQuIRDBWa6tSYL2aneqnQv7aUONsFEJNq0pVH/XnHaQz0
LuIFfZAkdMuQ/4zWDkk3+dL0kU6PDODe0hsvs1a7CzQ2t5KKNhjWgP/SZrK7DXRPfT9s9gvukVDP
h49ySR+2la6lIIiAsDYDrWsh0PKYZnDTPBmN2f8H266KOvFvgj5DBX8BzV9jqPS/8ViSCAFoOlKc
WleaLuUk2aGZ01lIlYJcYtQdKTBavWk1Xyorlf5MEgVWTFW4HGsFp/EJCf6BHoqCryIeYT1J9hex
AOhPzPI+Z0eozf4rp4L4P6z4zUX170pE7B3Qfmmt6ppB3Z8v9heX1QYe1Vip0Z5oBOcnydCRa1DO
cxaTztmYDZQGM4uefkEwJw7DcNXs+j+tw3+x8ah/GBAmkUJajPL+fR1SSJvGkpTpCbHGet8U6ilX
suTEyE9xYXNJx7qYrSBidiC1DBlGOTTuCWBt3v5ikfunBe2/VWP5UKfV0P+P/679zXFGM95AKipw
2asy0t6/Z4/n9bqKLjfj00gUEpy5TpxGkCy9zElw7rNXwuVq0hKMJwzy7dXKkfinFFumhqT6qJeu
kPnaCwN6p9vDaGMEM1yvCq7opDP5IuY0jSJUuUZmfI5gUlkDpvtGAjLTmPTDO4medFVEtV9jvjKs
aToudXvI7dq83Bbpfos4x9f/+9f+L/bd3WIn4E4olmxBn/j3zY9r1kqGKYmhdak7iK2p/cwmME6J
zaABepjsPK2pJU12nbajDvUYZzT9/WJj2L5cMHNPR3ImxFHRy+kUCZK7JuiGoLSj6VAARjqO6vx1
jGotuK35/7d//if7p9ANsAH/Z/vnffeT8Kl/U0b/fsk/ldGKYvxDGMC9SQ7A+a8JIAP/VEYrqviH
jgLaMGWOAFnZD8b/5f00/qEa/G8HfKkm9jrW4X95P5V/2DbAcJMoBI4gQ7b/XwTSnHVYgb+eT2Us
ZKyCDkBR1XRsoH8jCuU93rJ5tNMHyAuW3PZh1W491EHUGv28HtciDqJ6JHgK1u5mI3rkwH22lvQz
lhP8IKmgyqaUVfhnYdVTFUaZdlkMnQbBoj2ku/zptui0HHxSjYrH1ClI0phCOzU04KcW6VrEoxre
FrU54t+nwucNdefbU9dyyCi1PyTaDBLYMA7GstFAheaDsWCafWpLOT386Rxp4kdWSNFDi8ArGDT7
pbLIHdx0Ahoi8wFibRfP6wOQgPQL/aATMQW7N8q6qH15ZXTVnapJ+07/mn7yJp1jjJcIgOcqaBWL
Edem6+Xv4eTt1m10aajLC8kIsdfWxr0GG/OgFzqQB3IakPNU7tT3n9ES/ZATzQiXAj9R3dQom0tj
DoW1AIOe0HHhdwgqBYZGsy/sadFCDXViGXcQ7WIZ/A6t0phvI2Xw/po6ZOxTh7fu8e3u7Rb14acl
H3J+Mn6DKjak42BS0W7j+JxvCBG2cYUwNCleNStlePsOtmEYxx3cPNyG77exssynoZlrCn9CZOzH
dfE0a9kFlUBxXld1JAwK+qLKKTy0xkT3Rlm9T1GzKpIIcqVbQoUgI4IC1cIrKTxjoZTR6SkTVYdZ
Iv8CDm+YDsYpZnh2qAiYQNg51PQ1R0MFQWF2JEpqqmfmIP/L2ArUEsOQTBP+pNloNPcf4c/A/s/d
263bFwA5KnypG39pojrI4JyPJLHSZbaWxu+Gagxvi2URnW/V+k/ZrCE5jXMfxkbWHRgxd6GxHwy3
W38Wi5T0ocps8yBWPdD4qPC2uH2hv91NNbUNuy0SbgeQCnBMY2wuUI42/H2TeuXDXOSQQhX1Tdhp
E25Lh4Znv/XnLuI3/mF24mihAbj90rW61L93gdvdPzvD7RY2w9ZT9B7d7X5Y3g5Gc6uYdCUU6X4f
pre9Y870V61MNR/3xz+36W373RZ/HtMSTFx5FuJMq8J4P5AJ79hFsLvYUdkXt/8UGy0jq9nFALGK
EeJfi6VH9Xg7zsu0Syni5Fy1dGCPvjqJJuy0jFmQYk5N+Jf7RR4Y60BERz9vvpVGZZiIke5VV3yA
Ix7DYaqB50qUZ8p82ELNUjYMeSxud28LMO49yCgyUEv9LVMgu8LBb6YqP8bNoDFlq2vHVi0SrhFL
DLCnOm62FcZB+mZnFJHfrHrxx1qVPZLrpRCH/9NqbSWqe5X5522lhE+qRhHitGND72up7Jv8ttD+
det21+5rBXmVfFBMfoR1fwHMd/WAte/KBcJD4KAgtYsxOJUMByVZwsCLu4zvzUIGrRva7ZwGm1he
07KzwxR5QSi2Z7ZsTrFQFFOIhGpCYW+P4coBH0SJ/gpgKz53pniyMkrQt1Vs9187KelzQTUuvWU/
lm7/mFJMCK+mbLendW4N5U6Zs6d1HTaOaLnHXvelt9vSqWcMwOPU32Xb8n3omCdqEr0VAlPTuOuc
/Uq3m74/U1spMEaQCt+Wg6dG3Vc02Sk06fFFFi36g1kj2Mj+QI2po40sv9jBaHdFmBKdCh4DzU7L
M9oUADUZrt44M6/q1+LaWCbezmV5wzbmKUv+FovaPmnooSnwkblFDp5XqPuusCz3pC5VrjLKb9Gq
EG2llKq7jONeN4yDOrPyUN07T+mU9nRHbHTecSN8pmixx0T0Pk+qS9FsJaeIiQolJafNZG+Ky+uI
6EdWYVWmuuQtuWA2MqhXpV2+WglSWWQpBSVlk8l0Nqr+OnJ9063l2OrzeduLpqhFMqdbkv7M8O9l
oRNCKrQEVzKpPnNNMCmwxh8SwQFkcyomsRQFCcY9eLF2ItlaSsCDT8/EIqAny9Z76pTDKV6RHKd7
p6QpVkr/qAQ1LdPOZk+kRZVbA/gAJ2aQ6FZlyUwtyg89igknU8UQrmt9ljrAQnVFCKa+9O2BFKzS
1fpo8Ml3UCGd3deIPRHb7phIgSKrSyMSljaKBjpsjVEbJdSM4ET1sdbcThAjo2mjBjkl/4nYHBAg
sLGxWO/xhM9PhdDo1mhSMNQaflW0xgFKMWc1mFnbiooGH8Bt0JL2RBsRVti2U4DNajmrVS5RdyXE
QYs/E7wwdzB2Cg/o63ioovJ5gRXgEy+mIIwR73VGr2oGl1+BTqCOMMQPa9Gcd/pOsHWxS2SzdDca
uQzqxepdPKKUo3XyeWdQz4EuRmbaJQVaa1SuVqM3+D9BsDO4p61hNPCOYBo4qTYWgUoMBO5Y7dts
uTTya5t0ia1STzWCKVlOKcLTpKC0shHYLV3HiTiyFdfQxPX8OCwcQFOVvPUYrD15m00Eg61ykqpd
A49ykJhToqLG9dMUK2ReVZF8mhnE/nwqlfZgltGXqjGvecE2pVH7Ptj9m9XOTrTYV8KaQ2Fy3JKj
3IV4W+9mLbHQr5tHBpfoQJjyekmSEDAejZe+VPTnzYwoeRJfq+rkJhhV85yv2WnUpXDsFiUwhDR6
BYZoNctaD2KQW48ieaFb/6NQMy4ncqx4AMaku43Wc1lnByqqHJNKSQDaLBe+niyuPK7jAw1UyZ+Y
KzIymH/EFaa3vIiy40Zf0R1OiaF8m3tZ9RpJvC0GFxrTVmEsPw9psXmLJH7lnal/qbqnbk2gLMED
NOMhP3W5sVIFoe1Z1ROrm+Hep1KEloH2OOCsDvDpg5rbX1nRh3RXuvXS3F6hCrpMMk99afwkkv6V
1A3VNVo8I3Jk+ZgaOrQDSB8TcTcqjC2nXUszkLProNWWrv+TvfNaclvZtuwX4QRcwrySAA3oyqmM
XhBVKgnemwTw9XeA59y9b+/o6Oh+7xcESUklsgggV64155ggjzswismJ5Iw/dcUS0Y4qqvucoWGq
KQSrIBhbCr3x29b+mkR4SxW0R5OKfwdZpo93ztpOmXbuh+kK+HiFZGSPup094fqBhzH2L+ZAuk0M
6DdhFkaQX2sXNpKDajrKjEyRTOsWThUc6aQ4QPzuo1W002h+U7dUYFP3JrNl8OpbUmUzfTm47TPi
tYPV5XvYyMqFvsWnED+NOQlPLZNxaAKSpYirnlbVqtIGGIV1E2sIJEiNyrvsvsYhy3f2onwuxEXF
Q0nDDKARgqDEy2ODv+W+xQ4mkQGOfkDolVfHErVtrZ6UCY2+C8Xdz5Tmm7ZiT34bJmAlvdWi37i1
0j4sKLYYkMZ2SmqBlWytpWY5UhIUBlmDXqWaEFTkkRuM0zpkrtHxs2KfZg3PYRIOV9ZS+GcDigao
NlqYKJ5eMrQv52UrLa3dFGpSHWzG9XNO5kI2VXiIYgo0SYMOkTD1yf35/VGU8Sf3p3Qott2sUJKt
25f7gdqUce9fT1kSy53sytfJZEgyFiV03qIU6OjT0vuHY+MfT6thEqhTaN9T7xmsJgy952fDaNUN
BHiAJrJLTvZgO17dJGS9rKVEPUY5u6SM0aw1tPvYjH5MZf7DADq/U9xu9puMyqvRaojzefwr0owu
SNYD/cb/HNJpogJ2KIMOTJm8oim6ADQRrJUu0REd6j330LAP8vWgiTEDV5ecW7NugnIeP7NImX1D
L46JpFt+f7nVCJGw9bVjQaZr1cyBFS1zwIhgDhJV9B5T8fX0cnGMOPr3nC+d75TmQDW4sh5GNRg0
2f6PQ79W5XpU2Ou27mKt25/7oV7r4aIuAcpYLoQwODq4lKiie1PMqn9/7ub0mbLCvjnCqakS2dFs
7g+NXK2DdK3K70+1lCoOOsJa2cusZ5ZCK7DB9YpsE69VfxrkHt/vcp079RQmpvYsjOo1zLPxwCqi
cZWp0SUayWpFfvNiRmQbGMiYC7J2k0pTbqmdfA+EOO8b2JKnuRuqHXp5wPB9Ol2d9RDG/W80NPku
F/YcKLIAkdyyP1qwB0gvHzVlH4fqz6SkfNKsX0k0g72ZR1rNiS22Yj1F4oRu1iwLC80zAI6SeqGM
rc+hMsW5GcMgj8kHKt2arWlhMGhTcERalux2tEY/J7ZctuyqpzNLQ/28GhULpX3T+jR6sRyI3n1N
ZjC7cQVZWilI0LPIgkXjocHEm2mqXXptRSHmdeRn635RBYvrmwJSCCKF9hYPUQvKHa3PpFZMIkFk
cOY53Fe5ZVoJKmjgOwtoFEtEnqkQzqK78+PERBVy5JUvwqVJKdIHU/tN1Fd2NZtjWi4GzhE4PyA1
WnjtRDxCEih2wInR1YPf2zR1Mt9S8Dk7yBnbMdMYB1fT9FgMKJZ1CB2IStj/c8IwmVX6bd0Q0Ivy
wVfVpTgpEX6SqUUlV5rtFcRxdx2qqduRec96PiXppbNiZ6fK9reAZRy5EV5OsIlLf+k7YzlMs/nQ
rRQcI5fMLZVVh9fx1gVmGtPlFhy5nMvU99u6U5cTO6Zjx1jjZbaXFMCHrh+tqvtudIzcqZ5VB0WG
O2WMTR8+CjTVZOQq11ALu/Y78IMHsFj46Rams1KIx3SK452DfKF1o59KORsPpN2M15IkhNIulYtQ
cZ66g/md9Eu+r0yVJDb2WI8GMplkFlAsqFr2lA/XUSvzUylG6jlnW6p95c82WCqJqoY5L3eqlItr
Oxhacyuwk9kJPpX+LObBJGdCOalY6w7mVPzqSRr25zWFKHbS9Ko7DEnB6E+PWRMR28AiLTmwa54R
d+oB6glCvGk0b5eWQUmbv89Oyvak4nvFHZN68WA2bN5DhOpd2nk9n2jjpJ3NyUVoJU4KF2AE7yah
gi+5zey7ZcZhk4V80tat/IwNq07T4TA06VsFu8Zbsv5sbWolCx9NVOgNXRrYm+hNUOdh7clLzkwI
P2WF0YfvzdeyKQPO2PnxmpHkhBPctMIMbK17zNRJntvSluf7I7YoAESVFJOD1ZYEBiChKilT2feA
MpOze2DXd0Hrnntz/kTENw6tUE1Po0sPSKmY8LIYabAlycReCdoIDPBAWEh/gOZjPRx9Fa3cRrdc
HPrI0WFjxU8a7qG3JhN7iFy/SINX99m6x1Gi9EaA3NRLFfrh+COeQpIay4+h5/oiaXPXjIV6Rd8c
+txd8SO0X5oKBMa02n4Hrd+Ot3qx4EUp3I0+knINTCm/ddgrb04dZwgvv6S6mkB6oz3G8NRe6iUK
GCsRANHyI/K0+pYE2I6OtY3KmNlW2yMGiNrqqppiD86Q2V/b9Keq7z9JxMOYDHl+6w6t6aWa4FvN
Q3x5ohsOolK+hxo51GAijlNL6zVrq/EgzPR5wAV6hSuK2sbUXu432m7pniI8zUf8pZL4iYLt/Zzt
Jztc0LK1W7Uq5sBUc04EYGFe72gPZiLh3Qp9Z1RdASFJvbIafXSh1galMz3ajqtdkoozsA8HBE6M
1wjmkP6MlmWVsSibmSHizrbdH9xo1hg8/cgW+Be57PlljmDF9NiAdyEhDvvj4hJcktq141VSD3Qn
HnY5djKqFewGOvdIzpj3zGSz2479Jel07ZZkrraH40CsrGkDFC0UbadYKELcWKL00NvbtMjhae2m
TgcSZexfvSX3WHV8rqnukFj49UgeXM/hCmT7lylVZCHNeIiqWAsm7YsSQxIoOlcHVYBoTePyuFgO
XKKha3Zl1mCZTaZ92VQHN7d/wxDSf5hU90heca8oinXRRBDXBWPtcv5M7VygRedSskb4eWbXYJ6s
9fBHdilcOMqJlV/HjHRayutxK9ssZXLbh1tFRZvn6O6fDgLWprSA8rcOfCLbEjaCqZAQ2ooCmwDN
l8aImMHPytaJ4eiISWdKWlimPyXYQDqdAnaxqOattRxoZGvsZKtf76WY2tvL6k/u0Zt2r33uWKir
KkycAtwu92mzH0pPVINNqyGSm2YgnpWl7Iw8JDoLOZ2yZKYZQ7He9/StReiAu13EZdGFRtNHIWFu
KfYMcH9NLTrwYh6BQuuvYAz7E2P3VQPeB3GuN8xt241tg9hBBhC+DKAMvVh+mnKJTxJ42aaesW6q
WVLcRlKHtMg1L24xU9TrDjVn3Hqqli2B7cJ1rBA0dNd6rCBuWeG4E844P0eGvc+6lEQOhC8bMC2j
X3VhQl5bHl9zQe1tQyTbuWxfm0RFZYQjbKiLP62aRunGceWnaOunhNQeXzQofBOgVBtnCl8I/DVo
ayIqy8w0vriQYFDGg+ZJltBXbWJmiQEgZSVx2bXqz+yk/oyLilm+I/qaHSPpNJVOwoNO20Q3jnIp
fXXGORtlhcmagRzQ6Gl0DAyK/Rp71mkYlJ3bttGG6Wf5o8WHesPJd7PMT1hKw5s5pKxsS46Jwul+
OVmOqIC75JXhMJ2oUohT2c07A5fIY9OqM/lPpcMdxgz3IkMUYtYtTc5Ow5REC6Up3HM0xm9z7lIj
ru4dqXDA6ttAzIsxdJlrAES+qBc2R6yHE9CGWI+xaQ65co7Qm2Fg7NpDockDAQCrO40T1mB0n5n4
Dax6uphup5BIXL+rq7cekQ3ED979pNig1qxC90baZod8CT+LqK5/zFyIyQg+Pxbu9KQ0cr/USvSc
hiX6MNIEipL5hwZcebN0ToUErNkkLoo4WZBBRno7ZDf45NuehcaPw3ZiZAEtIJMj+jK3HBFerlgb
QypeiIfhgrl4euro3G5gC7OQVhTzDowHJLoj3XWhvRjwZTE0IUF1GNawfWgGzDxPlUWAC4YKLK9j
h1EzoULNmurqRNcpb8WpzQA49OipjwhkHzUlkTtX8gXYbi88GSlsgQaXBYAtNoGaynAka5k0hDi/
0JjYI6BQDmOjdyeyhPFegN1FnTyljIJs9BVW9UsXFEXa6PR70BPh1XJpSRBpHB2oiuBWRfxGlg5y
5OLQOtbH+igqROLYq1uPHuTo2VIxvBg5Py5UfgWwKKBSafNVacKNZYTqiWAwdi8ne2QlwqGyM9PG
OfRWcQ4Tu32EvYqPouZ2KwWtrp8gO5stlLUXNU8Z90aGEqSRuxlnnciFQn6MOVyExYpoXUwmHcUC
lTFaN9AWssvecX8ve8hexjkEeLZv5uKrJ0Ab9ZaLvWtUc/qRJZMTozwnFsUF5uPWM6c2PVWy2mmg
Z2h9M7E8ZnatHoXK0KlKb6zJ0Qnia36xCpIVlay69mq/M/hk+xqTHZwafJv0NjEM85uS77AN5dnJ
cKNB/mt80+mtILddNmmV8iTS1EZEyMFpR0hpGA63KkF9N1HXGRgPuCpORAnZFE67T6RtX/TEKi98
bGdIFISg1geCWPcYrs96O/2YOB9ObOpHGvjcC6RhvRW2Ul6bQa2uqaE/1dFEoEvSEyXDnpVIssmv
9Vk+lethcjs/LwegJOxUYSq3twYgve0OJxw2SALSVgfU3ucI4yvSyPK0OS2Jlh4rlxTvMtce9FiZ
nkkg4lyf8dUl00IksYlYMeeLw1NV22gpUlTLqslAn4EloWoJonBqV5d71xbtbQokarlN3WqZq6Yv
c2ySg86XSoZos1WKObm40eBszRiweJ4Ov+QkzMeU09BlSX4e4ZzFuXpVokq7suc9Ltgmzo2Vbc1x
oTjPj2YlupurOfmure17lPWNBmFzkhGxmn1kwvAHWu0KGrf57A4Xp/VIFmMxYGu6yZE3lZnAPF9w
Ey4g3V7ciR0LHacHp+ckMkDdUWaeh7ZsLsimvEQQoZLXxosUQHhbMPZKGiVEp4TFRm96hieNm92y
GWilHY1BTjuwy1w0uG6VkPuDn4Icqo00ySZNma92GnYwBpguyRyE0k5YElHcIeMFCot036pG7h8u
1/Vo/cEd+FtNrWbvls5XPNsANsbiWvWEB8sUclUD9x3D7HJtSXHbLq4BIIHm9KZmPrwH9NnvzZyl
PmXbtJOFsTbcmnqXKDWORFvzYj0aXgvRngfFMo6GzbyZROd6PxcYHFWsSieR90+qg6dprHre60SZ
XjvDS41TFwpO8xJprCV5SHYM4GHXtwZI/rARCMwGNCqMI3tuTo6B3RvwAYx69Ha1pWlZ1wqF3aPz
2AN9OUhBdhH53aZH1AJVz0BHqdG63zCGqlPZrDo6UR1QxPqGyiLTDd1baVUfYMWIa5nl5zBQ2ToA
xO+fY3AabKaL/SbJk8bCF+UHqQ0/YmcESAYqg7HbbQlfrcmE6aM0C7dAiwaxy+TWZvAUVL35Qg4E
HNHp3RSsO7IlolkRw79nfPdp33349/fc7+/XMG28xA2cMbq5NHuLtZdUr9NYjCf+gAM5qGJzuzgg
Yxg+4aJ2h5w7AZGeOFXpC5Vqsc3tVYNwf44XCOVmQUbFgsOf3G2arBYmQk3GlO8mSnNUVWSDmzhk
HTV6jECz4smBpnkfHt+1pdRQGP/bGPIz0KxeLT4LwyEuU1UObntLW6QKEaNj5L50ytSc7IQwwh7R
WZoMIr0kzMdAygycRAb3Q5yn17An2Ra3jxZ0M1gKc+LkLphinUIgcqSC6Y9cLCBqrAa/MmjEwUzi
esNepjqlORgShv6Fp8K45p6q1fUJQ+vGjrP5mBvDRBN6qUAHAFqxV/gKjIiZvCd32dAH/aGlCtlE
K7XWNVj+whXUksQoldmChJv7J7kf3PWf5muT7+/XFENPdxki5X/MoUODKiljNyKmUAb3T35/VNXl
9D+e3v/ArufUaw0mSWwPqYLbTAb3R85fj+5P4/UXVun6y9I317hBM1/UUw7IYiR2aw17RtIVBm6J
/wq4kfBGsx2C+0Gweh2JJ2YcxLhzcdjvwVDhIYgFBmvr4f500SlG07SCYlmgFnWy+dRFiPd7i1/G
+t6QS3H2eXcZRnYXKaDfTOmqMzRmWkHBmxot+z4n3ne1+q7NhuLHa9NUwWwY4H+gX0oN0pFtK14H
NwVZyWQ5KCBtBfdH2fooLnOx6/r0dn+JQSIMFfu1Xz9OlaT/OfRkt3pyzI3NuE7L70qZyHIIj0fr
Xyg1wlCr+RodmmalRdpi3s8IZf46jEZ1HnSt3d+di4YYERHfO8IMBzXfNVLIxaNFG5FOZjKZDyaC
uv8vEPu/zAcgL+P/JBBj+41yq/0nPHP9R/+RiBEPQEYtkq5V8rVSMv+bnCn+RTtAdy10mn8rw9R/
0VrV0JHaWLzA/fFz/qMMM6x/YZgi9Ym/oDpguMz/F2WYjjD1H8owtmU693EhGFvaBtyQ/1Wt2GpW
2gykJwd6P2wdM3qstbLf32/u+XrtzBkpfyIL9/dn94MVaz67r/Sgzll9HLXvvxUqTjUzv74/V7GD
bdV+ubJ19VAx4ojsc+uQOowu1TDGc1e2Zw1iSGwUv60OUh7a2QtyHCb1OLpJB5m2LVA7/nlKiEfk
RRM7ImvQbmHRECJKDOxZZbpVtpIeJz0jn+k/ko1heaalxMx8WdgxYq+yMovaUlHxyRLwAQrJgz3Z
MERBkoDBm3sBwaG3LPMtaQerhf9NZTDTMF4H5HOuMv5xGX4BmLc8gODnBYUC3q2dRYWzIfkd6FLC
Rlh35tKDM8oUZJhkoIsQrEZYj/6ksIXqI9c4xMex1cINYdzWlsntTlcSF9tYtmVqRp/MhUs/RtNe
08PbFMWfGnC3zdCiLZtq9behv7jUTTQAS90nkCDz6Ua3TG8NZbM4sCAqs4n8fHXr1uOPGvg7Oz2B
8EmnXVadagMiKBv6P2TyPGUNzeYeyE0ympnfGzaAzeiBhJhjr6X4ka06iNixbU2oSYzpx72z+J2z
xLcIe3LC3p4WGDCbNWuB5sosw4sMEbxTS4U+nvwHW7HpXvUkM7gZEVm0qLxEQ4UwZrxje+H3kYXZ
y1KmwybR5BjgaeEu+JRqw/LZ6bupkb8nNwmPRUgWkEZlIuc294hMwEVe5c9CuuRTwKGvStjQTY/5
zo1idYOqd/KZa9OeAMq+K/qWboUCyjpWcmRXj7NTEsheg6/JEMu4RdsGYa8czdG5rKBwWOv2yW4q
7RQJ4/e4MLcaAPN5UuPrVYTykIy8TawlGPn3k8qna3PMvnbbWTt3sPE+ZyOoK9MuvaiGFLFE5XzE
uZ/4Was9LosG0STV4xfGKz4KpG6rNwZFXq6i3e975YbUxLMyIiLoHXxMg2DoSaTINqc4LjWr9OXs
6RS/Hpp52JZKXu3HZoqDssNslj/Oce7yDtT5tmDwpxvH0Ab6ioczO1BTWWwrQ428ceqPCpkzNOfb
JytKDb60Zhv3XGcOaqgjNJj5qYY2PzjmN7FHxc+4O3aNOA0mCoMZ070G7NLUFvxfzku0lB8afQ0v
TBKTjX4I/7Z6iuo52VVmd3CNUkVWOcxH3aLzZMx7FO9EM+G83wObpzPKt8dei3BfVkY3RoyAoJCM
0uE0JoR1JHl9rQoungaQbT/TLJHVdkS4t0QPxmTtdGEx+B+wP2EexDexOuH1WN33UGlqW8dPvgZB
1Cp+ZguFkMQpUZM1NA7mstUN9yjyOLvohICD+qp8k06VIa/F/KPvFPbcjNO3ChqKgh6LwV+/pE6K
K8f5sEfnSBgH+jvFPleF+TAVnMjszsdTrYsvFRBEslT13mJyvj0n9Yi3g8dMIlX3GCU/EgmDBg1q
vIuK7jFkSNWjGYwiRO0UfT19bYIK84EcZ0j4nBviAZ34ckNg+s446C01M6CbZjX7S9dUxzZ0dpDq
vFpUXwBlMHEzVYSM6euMYP0IzDeZF+pnhCMSr3hYUPGYOH18rNt/YgqqgdSPMJtDBjRwRiTMADyG
NLbbyba29bzEnq7CHA3BSW2btjc3ZDqP7KG2pokXvwfMSbEu4ZUlB3ab9s7MtdOyIJFNwhq4Q137
2dB9mQWclcp1fyeN+c4Apj3qJWRX6Ag3Si6akdPSsBdT670hqfpIp0SbJQymXtYxxhNNRsH8iY4B
R269HMLR7g5qwTYRPOzFiIwTwlyDlQjsJjImHL+yZxhWBHoLAixP9IcWFLERHlJbrfY1+i9EZthm
6mi+YuHpl1dCrdlHdSrE2cX5ljNII1qzHSjhcyybh8aOmkNa5d/NmPxK0RqfwhGlT0WE2i6e32xE
tQjKHBg8zsSDPmRquny2RJACSmLi2WkwzWr8hptaJwEdhSRtdlX+mdEnMlYyL5L55S5hI52nU4Ne
aFH8cqKvzNLyqJrPTVWJb1u+Wkn+3tsgkGXCDNwVrJom+JttrsrfvVuMj2U6PkHzcDyH5OVNabin
bsFKZWrMktszlpQLUBykjJM3YbVqpwLNXagFmhVt+5qdSB5GrmeTSIQyg99SP46/CvEWFVH0rMYl
MSEdd5XiOrvA0dRl1vC+qq9G9zgYJOlaiCNpOQ410QTIvNwvjeGF5sJVjhxYTXNiPDNzya46Uemb
hJifvia21NZWDFfEJo9AVUTIzU9lBoBt5Lq1dUmY2anYsdhgQ16KkQXhdn9PSGYhfQe/lYQjx/lB
fqtu+JXaf/S4iWj6R9amJw9s2+fpjpDJnW2QslrnVrcRZD7iBO6A5yTQQOFTvRs2wRTCUr5xzQI8
Emrnt6TweKaDCR10UHNNwGTAGQqTi2SrKeR4JBfCeKg0WRyjkq/VblbByWq3pr/hWZCvrawbA2Gi
+bFH3PRZLTAnUWzkaw896iAcsNbeREMae932mxwkZ0CoNp0lQ3pT5NZnEDd0cEV3aNqoXDXF1s6u
1Fdsae9GAvlg7miYo2zYTITBY103fsUzEfStuCpdjVlfz/ZlreVbHZYkgDnaEoPyhA/mQXIabUV3
gozIZZx0yi83Re0nlRdXTW/kIUQQV/urCv+4X/rATUh5jRNnRf0u71nNxUvb1D1EUYptuOzeWXXE
roTn600EJOI8BIvbqgvhSgsWTgMFDrfNCGVhsunIsgjtrgwUkj82KgOXss/lTlXQFY3WSlvpfoYL
YLp2tpOgFdrvpKfOCEk2SJUm3Qs72jX43tELOrQziYTwRVEh3ndKAOzA6x+YXYIuFfmPCQTIalDT
trauhles84vfu6RH2PaSnUkWgf9DrbCN3xXNeOddztuOfNl1ohG9doIMGNvdm5Ft7Af22BYpcPiK
1NjPCpEGXF6r15k5P7TvowoHeStYrRGnwmiRjnE24ZZvnCxhFawjBipJRkUq9eyxqvVAoOEhLowk
10LbFQuhdq2L26FESddp4tCNBrG2QrumbqKf1CnMPSnM79ZxK2RcyPsFFcsgXjg/db+SaroqKjMP
NG6gjAVpE3LQjizenBlk1zeMwXzHdUpKswN4hvjkGguhVANyQURyv6MMdEShAUkDxeFN94yKTB6b
aPJIdRZ0zsx5V8NjZs2JEeRFwkfN3ZEgsfhz1SHzX2+dNINR+XQ3ozZ/MoYLsdG2p8UtUoBe4mfp
wOGd7W58wTWtesi36LCtTxuwACieuBoBVbOCuO4DWlr9OAtx7Lk4PCJxym2aV8+YFUqYqclyZtrM
/Tt3nW1tMvm3LSSepqyeGkPQRUSolo1j81pEXTBZtWBo1c8Uxx3YdLW8pD0FuxCYWubGa5pHRZX0
AUo73okMfUnCNqWzmpT2qf2gscfYhkqL8Z2vvEi5cxd1wrjIrl7HprAuS5jcjGJ5Q7rYsQgz1tOk
F+le43TVwZHgt5lZKkAkUOGGYAJd6LfgsbOvKSWWg8xLtDATOUm5q59MrbfOFCI3Nx5hM7mF5Vnu
DNwlR9E9NCihwK51zTmarMbPOmOP7479hw1oUbe6NwihVNXkB8xEGh1btXomxiP0tdiAxgYurNcq
64wykCCQrN2bNj8cTQKhqU+TPnx0iXvUY/tjRg/ArBFJH9pndMJ6tE0lt9FJAzTrpsZurGO4KEnM
O720yoJNWeODIJjfigghqNN1/hL9hPc0By3BOSE7GDYO761j0hHWWVb1ftxza/yVtIX5iFr01BLj
sqFeOhr9VGzburQCU9SHiORpO9zH0fhL2I5zAYA3bMM1Zx7w87OSjt/krCGsJBsei8DTCDPwNRZW
gWDtu1MmdTc07XRelvQE2OOkz6gSp4ZcqA8XUx1ux5tKlsoFFDtYQFJnqV0R3bWjs22W95Fv7XNG
SN1MWfkn8tV0vPCdo6ZUNcA7DYCo3uaaRvKIIkLXdznYYcyzOyzfnEriaKsSVGurR8fWSg50iyOC
dIibBHXyS7do0UlFx0G7ahObsfsR1SBykR1HjDX9uGxdjzGGB/zryY6HcxkxaEyxax0a2zlWpjbv
Tad7QrFJYt3kmp9FKvwqrfwkVcpvuuhba9S4tOuGsXReghcquJLZA/uRzBBVTwDck1vb6/lLDz98
g+QXZ7+mtIExkeaq6CH8YkP47dqHpQ4vtzpXt7fgbwYLplX7zN4K4AG32sKFmMDyYrsf7VW8AWFG
/izxyj1wo/6GdP/DqIuHSdWH82iO+i7RmbcDgtzmRGpSWHUluUSM2VmT6W8D4Iy7+VEfaeHDqX0t
7NbcWWzuJ1O3dq2YoQfBqJjG2tphf572QxEBZrb0N/IpMkaaUh6VXJdYYn51jpNznRZ/UsBDcYv/
QhvHm85mmyoTnQbBm91xDMcXN9OsU2v2ixej1+GGSQgWdcG51CXFWEFcuAFK7DhW0YWZ3m84YZYP
CcsHoQqwjl92aii5nzma6pGDxfymrJtLQwLvJNtXcuUS3+U+sJuI+N5p6ojAHKpcD5ZiRGUAgRfs
a24zgjPVTdIlby1R34R0gMpUVP057gH0dqMdgAAALW3b1DrEnie20m0i3htf2/i7S7Qf3RSZR5vB
eBud1NBMKObYwqCK3HRKjJyQm0ntDmI/6NmTOZsn3SSsVpJW59ODIOEgBEGkTWV1UjMEofMAKgdx
2AYxI9OqjPZkjdiPAPYfepX8XnR+XGHMbI8NLv4Jj7qTfuq6SOk49OcICgHSFa42GIAaKMbavNKR
17gdHSykZJuS4q2xcWSoNh+hjOC41I36ZtEfiOuI4n6uYda2N8V5SYjO84HCgRnThofS0vWgURUd
a01lo/Jany8YEYL7o/uhhmY3MGtwLLxRs/JIDDE8GgV5y/3QiAZZ1Xq4P+XmrW1VXebYJXI9qNdD
nEuT5aiNCVa30r1uxoAWc/cBOHR4vP9v3foW7ocaSE8w2tu/34Taq9Eq5uv8u85oXMVG90f/u6ed
bPFiKB0DI96gSjBj0NmflYpL6P7k/vKkA7bLxva32mqAWcCPAeJbKJzWN3t/ZIzJLafM3w2kRCHn
WP9UgQrCaR8dUZzoQbF6Lu+/HyMtza2ma4wSGWEGsG5IlXcNmyit+KGnY71BpsIQSlF7eGVI4Vaf
aLUe7o/c1S53f0QcU33/Gz0FgO7rLcxpSwJsoprtA3omfWB00bAZ1Up6WM9hhd5NMcb676apYwPK
1wRujwQeXJWrJSVYIAP++zAxHGRQ8NeLIysKZwmmKfa6D8o6ZgjX9v79kbs+/fu1kmodeXO6tdZJ
Rr/OcO6HXBkhqDvJy4SCZZfb2lO0iojp/lUYqiSWmmFMPH3Civf3QVuVw3f5MFIS6TFg6pBQWclR
w0jk9kpWH2aW5yBfxcU2NTonNJOju7S4LAD5UXjBrWtpyitIhz2YHyuCjQ5hujpDM67Eo2Z9QCmQ
gQoudY/W8zwZlQzo98vg/rpTZRHWjmRkrOig8aj6cq2A52FkKsEWvlnHIQzxezjxxYeWXuQ6eMgm
kXeHeh0/KLaTgs2Sy7Zbhxd/H/J1eIGRYtpVU/l4f53/Pw1cF1j8IlWCj/5bP16XakwXD23MDAp3
H1V2YAiELymprcB9LWYifx3K9T/tzB7Q2/3FB2OdoGjQev4tSG/WdzGgxqeGXv+DVpmHLcTfFvJO
9VIJzrvUdCHvI0WIEMP0tgQfqLJNKktk5g4z0V3cv7ryjs0gVi7WzJ8j0bGbNJP0RRbrl97QnbVT
ZEWZcgnBzDutzYA1XKGiWY/pgfjKrawaUEgi/HDs6jGKGa2oo9gNqfbcGO7bXJSSaMGdkqTxvmoA
m84kKJla01/i3iRtyLK+U+WZhKvGn4rY3SIze51FdDZS5D4D1TqkYenuiplc4ilf7Wx+MdKlS/X8
SvY7/NJoo678ZMbxbBoOqYm4lYGQohc4RYz8NXJgp5hIqjM41v3grnQrBkNmmz9XtWPgWur/UNIN
2HaoSpXsFT8saruU+yVYxXwWHuJtQubWdjmTgQ0865FUXXu4pRU/1lEcYosiEkQm6LQFabS7tC2t
TS7Hjdpbm2kwvnus2MA82U9YmEtTXfkwVc6LarZsrqpya+B59kYJMNVyrU8lf+0Ke/FEaykbN2fD
pTv1BuuVsqukfezcFExDCjAywx92scsWz+n4ivjoMrbVHDQV2zNYtAZkroZI9wHQnIIeD7ZvNVAs
F1J5q2AUKyTQ7cE9sMssx71GfM/GHMGei9KvPgi47TfEku3yoCjbt0TkDAwti96Goh9tTfsYDFZV
29Jtvyon/RjJV8aU7QudrI2lSwARQFTdnCC+Jswfp0jYHqFeO2GzvjWuhv1IG95H4VDuNTSgeuuT
gU3+ZY3DB2xAyNh2/NUvyCzqRUHgIPkylGhYZdrlF7/wNz1PfSe3Qfrp9cY2EGKO+jdgwme0p5C2
oL5G4cMS2rM3DfQ9XU3se5cGCG0JzJxTsm+BwyEzQT3CeINKpnJ92u+3Uh5ClTAMMYbq3qhsMrZM
mW7b/2LvTJbbRqIu/Sr9AvgDSMxbEpxFkZQ1WRuEJNuYgcSUGJ6+P7AqwrXp6Oh9bxiUWGVJJJCZ
995zvhM1AOLG6DeUYntlciBntrB019RtrmEMGiJDCNNT2enSXRlV/oCatcaC5L9QIYwrogOrAQmm
k7Qf9Ao+hpGUyMhGogm2mmLJZCvBinAF5Ubuqmz1vekxDZniF9VAZmnh9EIdI4GyLeNTYVybp1nw
h2cQPTiC/5xNr9uS5GlQkCoaoTWCsmo4myZqUFsAH2rO3FpcXTby8qnocULZPy1SxvYofKqCuILR
HF91o7C2keo+Qq3PA83WcaS7XGZtGtO5SDn4VNo2jsufER8MdbgdVFFsbVPwmuvF2tR66QGtC4K+
CW+SUS9DqGJROPKbhraHkMolH86w4zM312oZZeQgd5BBTTnuCvdAdIyEb8ZA3iUJ88m6SrytgUki
3NLaiunFmEdEfp/RErKz+LIpz+2LFJI0hTSEM06rb4IIDGbpY7I87RhKW66MibTDBL9anBs39OHv
ZAp80NjGSBJBtR7kQXpGdGJtheaI2g2/ZNx0zkYbKe1icN1BjIqkZ+/d2bD5Fn74c8xghdLkF4kZ
CM5iVAVqhAPI7kVihOls8Vl+21YBh1Dpf3AhrYd5NF6rZJi3sViCy6zi2RmgzJNgRZplmPUb1/Kd
bRGO+npS9J+hsbJmLcxqGt0rJy7kZdSgNE9HGTsv2G3EVd+39aatuPJCWduHqmoj1PLOZ9lWL+WY
B5nbEQNTY2aOvHpf29An0CupIJlKTGcs7CKP0g3RARszYjsFK/wTQIHaet30IEz7kQVLrNKE4kZg
WF3ltCYpLh/j/JWpOVGuTf0q5jQ8aibgbz8CH2ck8+ug0PB2IZEH02wfGuE8VpNJi1aQAddMe8QC
D1biv2YyaZYAPrEzIPvRDyl2E3oulUXwLjl+WuSQuvH0FZH1u0thVa9y5Txz8HwDDaHRxhp3pIai
i4gbiHUdc/4iOidJ0250/60Pp5RYwpxAjXF4jRG+0wg76oNJMSIRf7uT+4MYMWKG9Z0lJsCjzGMo
+GxJqVx9Vrl6q5kcLAFaQMDUZ4K2nLrWeIIKXdIdwSdfh826qKLhQen9pS3y3zQDLeUQFIL1X1lL
2FFIH7cl+/iQLt+7v3B/SBbiXLHQAIgmfqWvCfd25pRyf6hrDqc9i65XxLTFJnj4iWM9Iqld4f56
Kop22CE/JUPrmKum3zlIjo73B6LLkHMsX04h6lT4PkkIkMoI5Ahs318lUjBa6TV1mkIr2oFkW0MB
OPQJjpGEniRjOsxsjD8J/2bkh1UcPbTVIoEPkZrnbDy+Ly/xyDbup4ZnrMsBeIXMEUXq+sQJPxmP
SA6BttG4DXJ8CEc2SbAQCzIAmQmpg211uH+/htC1I66dot671bTvN3PPeDLJnoawcwBUF/7RJO/i
6CgMEXZylAJlMBpvqlJGWQfX4yDktDX04c4eNqVWlSuh63Iz6XlxMmcvP80ESpysCP0Llec6mhLy
0Aan8yGb40cno557T7QpACSOnc7ycH92fxjSnJLq/hSmYnWEd0kY96mEQXcaM/L08tT4LXscj5PH
vZ1bHOAm6KUbumWgXlAbdZpTH+0KQdH9S0o95Elat2+mgf7H8hm5YfLvp+WqedhZafNQj24doNjX
8O6kWQATaVHEJWCBKf7WyfKjrLGkdx6Vq5m3AxLdTS8SbWdaTrFPQxu8LMfAvw9myVGxFQmt3PvT
+ysThP5QUC+QglSc4g4KoSqTxzKWP7Plmpx0kmXXWdKcsVS72/98r3PasyK2iRuVys+Zu2g7CsVA
lav7L9yCeXR36MvXIXVMXAyjeSxUxJ2QrbTFhfgX2fEPrWO2EKvFYRf4ZkFvZqkifMxrx/uz+4Od
jgK8L8STdrFzCqXt0pI+NZJGc2XSzztqcFHCNjomfkMvzxxdAllq71+pk0U+1kq4DdfYctS/PwCp
8Lcich+JpxHHLvF+44+KA7b1g8tovjdjjuEc4cqEa+cuPXKj1qVsQd95R3YwsEtQBC8CpF6SzG04
k7MSJRjjvw++p+d7I6KELYnyWvG+FhuA0X+sxSqrLdbZ+wNiqH+fmbVvr02Xa5REVW87Jv1jdreR
LgISh+ivPHPkPpgIRtFxJuhiv+iz1FIjYgbibrNJE58i+rj3jyT6yx9pG9eBc0+f/a4lm0eO5LKC
6uw1JVBC0zh1jIBoUBajtpsXykWU4kLnft//Q5CMZKV2/WQRwwERo5DhU+j7uHaXjx6PTsS9dc93
I7bY2obmcOu8mXGO23NWBx1m2lbHL6twAQvIw0sZIzVyf/CtvN9ZPHc+j57Yi8UPqHC60Ffu4JV6
SXy5f2kR+bIDRnvAqk1Zx38RhKZOVMxssVCaSy3ox3XCzoGrV7XE+HUxgydP0RQ2+y9HTE/pnLZb
sZSi7mJlIZ8IZ+v96zFS9DybhPdCVT3+gTo5SNoKdwnOWI4xDufl6q2W67NpzWbP9AAMJL9cXL8D
pm4O998UJBwFkYkm3W35CBUZb4xR7tczKdhz7W8jfghWY1LAnP39n5x6sCj//Ov3r/Go/POzGVXV
wMh5EO3IL/r3a6XMdl1a803rs484MnfOEHu7Vk1cZncwDFeIAUBgJmUEK9PufsU1llNjVrWQPyzv
gOX22Lbv70Oqte8zeR4BvmbEurwYP5SIcY5u3jvHDuFoNRAu+c/NuLwLaqqJDZhq5nRLWd4U3leI
FPJOo2rrKdo5SytlaZaEU/JLjYXauIvdO2R8iFg7bLG6q38ZNvf75f7l/WFeXhj6uA+UT8/9/puP
k1bDxxAPxG4/Qm9BXcKnm/4DxZqIPze3GVGFKzX0B1UUOGxNbvkC2jwd9Hd2MKACTpHDvGzIUtvm
tfxh9uCA/ax/NEqD8iEKSYMEVTrSa1lhgTurRL9ygqAZycol8i4PGgVUMqmJXzUd2te1gcd50I6i
4l0VUn1L+pqryi+ePCne08756SBTr6XhB1SU8EQl4G/Xth9wL8w7YpLZzvXuSNbOqXXlT7uH4FTb
+pNmA90ugIkiyUdj0BYfkS/gxCLC3+QyWZfEh9MpwdxhehijE+uln07gxs4VRL9K2EOQiP6RPPGP
qs1ZbK1zPxB9ABv6m3Z8+4RXVKgcWvQYT095qO87zmNwA4GRTuXBrbUucD2g4E3uYHPsr14agry+
GS5h59IiPWp0ksu4sOwTxMjE7pC1ISiMOaRyUOkGkuSqb+7ImRBTDmUiwWcmdDjmbSqatdcif2Ba
UJ6m2nZwJJQHIsf6r0q/2m5ofeOnmRhNLCOeijOqIsHdG/TXyNIuPo2LTWpk2cEZuj+Gz7m+jtVt
rInmaivN395vRprO/T5NocOW8IMGx9vdVxG/EXgh70+zMRKHejogQ0BRMHXGxchnDFFx6R/HApvj
/4cBUoJ20/8FBmg6YtFA/p9hgG+/2+5/vSZUXmXy+V8m4L//57+CT9f9HxeFiuH5uuf4KCwB//2r
+fTE/zi2aYHn9C1H8B/8hwmI8tPUDd31yFcH/uf+R/np/o/he46uu4AGLRSj/09MQGyH5K//lwlo
QVWFUGnZcCoNyzcNfov/okqjyRryEnw8Ia92uvVE9btQ9MPEkFxat2tOhPPk3LoVGq6+/+x6OHqT
RkSf0T+q7RRbzmHoFe6wCHcDc/OyzMKA0lFbtQNCK8f9JM7l0o/4qSs6sSuS7/x1VkuUpCnWGtQU
58Q5oTBygkk/og7z6VVwhOwBzm3CYX4bPkHhSw7YtUtqz97r5RC4kdwPOlydBlP2lhE6JRTJ6Iy6
GlhfkLi1goBmDWt0OXy6UVw8WB6maYdQUyMcT+ilmR/PE4inzA+iuL4Uaoaqi0MrJx40xoMxgJU6
+HEbczIrzxoTkMBKF101cG2Yqhy1sHLoljoD3Z+vo1NpHF6xnNYtrRsk4A1le+YzMJH+ZjT9Zm0b
ccHEjojxCm/bJk/glkox/sh62yNTkPWZ4wyLCWF8/Wczgda1uIovKYZMEFduFNBtIM2QSdckz80w
koLAAChw6ox2jcbUN8q7OqAOVnxOCVOdnqosljA9oCLFgOLIZPCeCsBHbZVXhxHHciDs9uwxJDT2
hRTPslMDceDaM3OBDUj/VycebrbVrNXgbGGEIX5AS9TUCF3fZhgQoPM3jGFOg/QvDj527Hovuis/
LfK2aNT3q8xstl02NYHWeYflVegtVJ/gh6KSDlLK5MsukS11aOYI7SBWKmmAizkdsIUcfsI4Gsgw
ShRrsbHPsJoNEXm0k6mOlED5ydPVWSj9Pana7IEejUfTHo0P4MVVWSPGSYQWUsbJpXFqYZhefLPg
evsgREu6S5dZPRp6WtPUABUX+Kqzi3at1y4yxySv33E7Ag48da7bcMFF6IWRtQSEqgzrGqJrNYlo
R9GeAMb6xi71rAuUJgY994CU8LNomFKHuvkkycnJQvsmcv9SZeQE1MOHFeUuDPz0vZZxc2kW8U5C
6otmsttkmI1tYurBKdEMIJt4m6DOpsOQxQ+tTSZcnpBmVBq7TBdkdJU1XEg5r0ge25kTDKs6c+IN
9sKBONVwU/Q9rcYcfVJIBliPT5iVgNtsRJStucC6m/AhbLSbEjZZpIzbgG6ew7bZGa0aggqeKP7y
apMXRBcZSfwja2l5T7Ov1l2Lr1a6j0SS4A4DS0EXY3iJny2BTbh58sidAjCxcHDk/Cvt2MTLSqCt
qh9D8Cx+qXMvWm2x6/MmJxUBRdA0N8Om8rr4fbCvYU70LUl/WqDm1tx0obtnxsxt856mT7WdkyeI
ZEO5AlmGYT+6zZL5QiRJM72Vxvh70pS7i5X9WDvjoTcagcCsXle2h1czQ/sdj+o6IZYNUDiARvFE
t2p6LUjhFRl4fXdOGN2aLsYPHd5adQkFuCViyvkX8ke3rGwWAHJBBL07fNMuWr0ZeEZUmcXat3sA
kIm+19tPnxbS2mg/x5GsB1d3SanUP/V5+YAi4GxQY7du2O9c5JaM6TiBaB4xinbUfPdiaV4WlrXL
m/lQC1880I+fVvA7nsbaD19IiWTi8wO3LaTUpPycSIsJKjOOjhR+/DFV/FsSSW34g3lZDjdYa9wL
STrqOMbDq0u1Cm7wNUT2j/gEj93gHZIs9m4KMTIU/IIIBOQcnt9EgR9VckOOpL0ZZPdAWtpvJ/2T
aM5rPi8W7skH75OJ30MPHgRiMTIkpnR0X59duj2bof2OFkWtaVfZmlMeR7+i2prCYQrmfgEfj9bF
5CH8NVmwOrDsKS5FT7Iy1bT3x0rBTM8xJDg7w+0bFKZTsZaJ5NNtkmIXoo92uqZdKc0HUgPBK3OJ
1MrM0yh7+xST2tnE1kshkUeZMYEZbQotJU+O4RLvWeViY2odOncIN0Vi6HQ3GcaYbn+ui+ilpkPp
1ZdBDbtRSg9aFXlAil0ybEJxK3x9nVkgeGpZYJWyNQWKc2Pb0Lg0Go9KjEgtFE6qDA4paAQdgxdV
7FT+aHJUZrkfpTu6mB8OXvx98cfPu/fUA7ZH8XZrJzkejP04o0fBzXTBBWphrl7GkuiEZR/ElghR
EJiwdHSAQXrU7ExHFgSH0gdIiEkhC1O/5r2/SW0qjzx5ZS9A+Jvp2c7VIuNRxcgZGra1oaivZtZ6
1wqOPPmEKwfp+vvIwPvkxFrNHpnA6y6RRzVdhbtYntt9aToYdrtolcaOenStnh1S6SdL93+gIzSP
iGmyq9brPADBOWips4+xQtupuzG6/sfs1i+25T9nIRdKlL3FVQny0BvefIPL0hgRJUjk4pVbI952
UIlH2hwMSLXrBNkvUzzW1Xo7ae0RLOLFY1wM3pcwLm9t1i7MnmEiqHpm5OS5/HcNkpxJ+bfZ1KZb
iCAIBfv8q58wWSdj7W251T5kMzz1JIMc2ojr34eLWEguTM4cw54oWwASE80gKLgV/X6u34u9DA+I
JwkIQIhBd0i5suTvCorgth6r33U/kflUT15gUNE3mNm2mGcNxl/esUVJcVRt/LMYzeem97Ktsqyn
iAMImcjEefs+7kx07xD4vbVe6Idw6h7apoDQyHZElsUUgBtesymos6veE5Hsw5lUv6KeVni/9/ZY
EKvaeIw8RPRRu2SdIGbM9rqCHlPNTGQqMgCmQnzEYbIbZp8NnuwrQk3enCaTG1EXz0bmvtk9jBLI
0M4RcWG4N6URk3BfEjMMTmA7I1faV4ah6PN82to8vDd69A1ApNwhdd4hlT85pERyA/GO6ZpJBIzw
X1TZYy31kLg5BAf60WAEjoudMbIFMQ2cu8hU/mQegxK2Q8IAgWdlQ1qG3aieiql7zXuyQQEhoRTA
++nOzEsiH7HJSOeA0vul9kGBzCkrVzto2bmChEoXZ5bnaqQu7ZnAyC89rM1HkxQF28VTMiZjSlOt
OxRJfEsMaZ/Q6JJInjQbo5lvOIQR35LrMkfvk/RZEesPp9Ges7SzApMgFNqsosKzr7X7yY3PrZW1
mLbnW57YJOOapOGGnvGHpM9oRcwdUp3ZOzQcn9bN4KYHSchG7mG2qcK3bLlQKfRQKXflgdNK/uCR
32iDe8QuHzYQrrD2dO0gNx4gwHWSqWlL85nrqzlHoYve3/1KMwJaxmHJM89JPRVfmjaqtRKSZCCh
f7WR+LCo+Q+tRoeDXfRkFL4VFLOELncBHQL4Z5jlRpvKp7CuL4aLzt9mlpXOj3UV30ILrCJ6MY6U
uQVc2veStTFDHJRV8ewyuaxa6zaV4C30vkFbqZvbptWfqlGVjx1nHzfmiO577GODhJojlsU9terd
vFQN/ROSYbTkVXPDovaAtvocZrCq8VH2+1xb6FNhvfiD6ejgaTeDcVQa0wXZ44GYm5+FVb9x5OVs
1zIxpBFGi1+2176kIB8MDTlGFR+kZdbPWdd5kLHvIatKMb3UPO5u3m8XdQCNkCuQnpG2U/9CYAMC
orKB/AnsZDt3xXRSGq5iyzRX6NyiQzePQxCmoj/m2h/WmJQzeV982IpuhEHLqH9t9HarIQh/mC3x
qCLmohZ/M42/ir6wbA6TMlUw+rC70RsTj8666ho+ZzNt9rbtxBy809zskob6zMG6rz9qiWq6NGW/
n6FJrkwtijdOUdNLDYdXK3F3s1uep2VWWcEleg9l+k2y7ipMs/FCuu7v3qTpkFpQoWpsJTrFxoON
AZ/Q8YD8YW9lokk8RMtLXH9VaLX0LJKvFuK67nGNZtwAAdCarzh/0AqbH6VVyRaDxNtkT7+RXDy1
KURUTqzlqh/FQ3u2NBtcUHkuDSRtuAeswE7Jp2lxlKCl/oITPKNXqD8KIn49Z2Lfu6JaOra9/KSK
ugEOeh20ZtGHz4EQpyKvP0gA64AXGcz9UEjSot/ZTIVWzOJindH0HOVqPT850n+yx+jT8yLe4WbT
YBTIhU7AevTJkPjgN8batoxtRHnjWsMZ3TBZc/hofBKJ6bDgAncPSQHFWihnZ1uATlpn74Txl2+8
jPO8maneFGnsEkwk7o4XywVO2W5QZD6Hk//N6ROjEGuIxUBLkz+FcfatLGgcph9sLXTYqQ3K69yx
/LnM+yNxYpDxmmjEpKPHhE1ytUglJBvOfbKXlnY803gzSmhqSBpXY7r2MHC0kTou/1SaFzdpkUDP
5MIoyB8tQkH7TxsvtgM0dWiu6Szey6bap8OwthWYx5AVWiN51Ub0V0aPld0uEkBML6wLCDGxsHjM
W+g53SrdeDXrZp9bODWizP7KVBBWZEhqHqLFOnv2LfOcyuYyudoVreimRc+EoQqqyAOEiLXbaoFs
rM0sZfLw3iSIKTCYEDQNeyplVTYO8JwcFm/rMjbWR13JZ70V56gOH/sMgaLGoRD+wZh92DhewNzb
Xz10Hs6/MNbikXm81X+PtUOAV7bLcJZiemB6jJoYmpbnYLHjaOek5aMrGHS18bdvj7c8HOkIgL/A
g3u1oT+ZUj0nCd4hppf3j6ZMSswf4AWbPe15iiHKUVH/gJxC4N+AgmRE8i68YS214jhWTGMWi6cp
154t3ry5H9Ypa/vAjrS859rgPTcV7dQofg4lIEL56eq7BGDJKlQO9g1kJgQGX3sxvEZwHmVLJmqY
SpagNW0QmqXOK90LQnQ7qmctDq8ZeXNRmiAQUmQBPUncoKdSM5bATIykfZFdM2hdB3PgPEXH5Yz8
TH/ATrLTq7k9dIpFQ8acAGbqqKoQK4+PiRzOQ6RQKDmtpFDGMGZ6asfe3x8jEwhZpF/Gng4AG1eK
l6M4O4P2AyDaVouTZq+F1hWAXxNQAcpVlS+M5ik8lRFC7Mxl3fXh/VX178rhFwgRgxNVsZ1HF5pc
7b5hX1L7iioidgZUHX3bcUn4PWlJ82OeInnRwr3o0Y7qevzZcKxLyLYM86rY6Ib3YEZyR+eKY1xk
PtpYgrbuo+Odm5pjQRoLinlShc36yyX3QRsObcMxLh3YLZispmuunsdpMvvVSIm2GvMEE231BfjR
OxR4DNY0+Ia1UQzb2G+vMqrx1mrVG/LQ0wjAbYVx7KvRhulZTy61RwvfDxnzhR0Wjcg7s/VdlZmS
Kqq7DPC1Z0dpgKuGV9HSgqlaulW69JGZiYtLziFAsvkDYFK9Mk00Kh1Z20Rz7Lkut6LR67UsUNMO
ZXZOdM97TCLjRDAS7EcZb5o5iZEZ5lsVMtit6oF2E9edbbT9Lpbiw6wqDtHy21Jg1sbGAXqU2wdT
dzepMOnCZygIwmXcjPNnXlJyBIy+KOmeGaocQh9sFPqSU07HM7D1+BghMWZ+s0oUMhy3Re3n4CnO
TXkqjdDfoUmmbjeGX1BmSIR2US7Hc7NvJcuGQatzU2TDgzkoYj9dJPo2JUc1/khBaXPcCtdF2X0Y
nsD+ycFmIMlwsLTpYBtIiSK7O00xDbauD98jC/tPQ2rqkOnwCts2mJvFP9MMjwT/JNSji6kHQyYV
xZ9CcYP2bk0laat3p8uoF4Yfea6BsiSpDsUzScstqBl+omueyMPCZiq1W5+LMuC/RmYuKPwK293h
rcn2MPCp7mZ7z57qrnIPM61SLVUChzOiCcz1AGjokNn2nhzvYxOD96oLd2NZIeyXlvZGYUCGG/tf
lTmMAUBWBMHITJFQneve8g5GpA+Bb7WbSvRLwNr40EkalblsH4GXX92x2hm0YlfDqMZNrQHxr79t
wp+5g9Nf8+i464yCbs1J9NsN7d+FazD7zEME8J4LblLqPxofK6Um28Dqoyvi5ZuZaI+hp7iqfbdY
IxTniDdIzoIjcGUP+WUWpVfEE98Jcj5ms0QCII6fDWKBEQFzi5pF0LjkbZN/Qohbph1K8YyBazMr
l3+YYHGYGo+5TvuSgfuNcKznXqtoDhDPWGrCRLmlE/3gAhepCe2LoG4zyTFDDWqP7tQI0Ti36cB1
7ULpa/CfYfeKgIh+bORspJ8WG3Ko15ZYJo0FndEyEpBnNhAS/V+I6l+cmY6Uk0bZurDVvKOhiuS8
2IcudYeWkITpNiMZGMBdZETysGsU+IddDr8jwKZY+euZMUz4kBstIvH6m2wEgUo0G5aS6ebnMDvc
5SFqJVryFC6IY7RXc+yMfZISTUYQN/5L1JND3P77DInevBmGclk3NA3gCz104L5xgB/RIfGChyLO
nSPIP+coppoL8P7NzieGVZjc6i1rJlphqAQmDStCCgkliXrjkYaMva0WAMxdvktrBhn/XcywPBBS
zni4W2bB031SbEaIwujCUGykxt6akmlHO7k+ylntGZZPO3MRCpiLDOD+bAAchQbukEs2sNyJD311
KwzixxaT0SkcfEqR+0+PF7iORKTjlJWfB/TkvfX9595/mfszWuIVHzu/y9/vcQoNxlSKPUgkcVQF
hHEwTiE0otlbi5i+D23of4Xtd3V7XFK2Mll5M5dgjnHRA8RFhY3q/tT1EuBT92gMb8nxSDr2H2zG
D3APFyqVZZ8Umokddx5Y6QR1QyxVCOqtRzJf8ibeH3rums0g9M+/3xK2BzCCSKD6rvb5+4JcZC1/
v2RAaARTx9L+94WhYoBh1hzmKvgLdAAB11rkr/x98BsTmcL96yTpNnUjIAP5C+2ohQFbiF7b4eyE
AxB1QRcJ9DdF/cPNw+JcRZyHlcZuOtDArovwVLilfvBInYaEPm+MntGxDh46aDps3H3h4YI5VEbK
8aFneF5SrKS+prHwZNqOneBWwFMDvdzrjGBJ5pWckVL2UhBzs2A/HZIHN0UVWsw0eR2RhZtYORhG
EBDJUh2oCeyHfkLC2nnwf+lKAVoTETPcgtMtXUgH8Zb3PHAbYq6nqzglxcuUIhyzcJu4XJSn1DK/
4QGirrLpQBBZ8GyEuXzQQJqRoRFvWKOPUzQumwB2U1sMOCTD/mrhFjuBdIMwNjVbCZxq9sD54ZFL
97Bc2VXd6DibvrNmmUMUTVYvbRjYyEWm70t9AuETqp+1VrzoYys2Kf0gpD5MqG/UiUAUbJhwedhT
LjXumkXSZB4EI63nAezvSkRf1L75VWpGsnXChdRANGRpDUFTyl+1qC6tjkBA7GuTUgVQQu7S9yzs
18xgFg1P6nehOT8aimo0AKc8n/KDOeHD14gKtvIUuax4yWofrDUWxcw7QEUg2SlO4KSr8blFQphm
z0qU9FvM4RL21hPKrMPgAzRIJhDz1SvNeOr9Ek6rCsuXiXASWAQIrHr1ERf+dfmxiE0ZlSwaV0fq
AbLaXyURqIoOPoO46T2sdSQzxB9oevHDttw3CxkWL6Mfj/V3yM+4MOfm19CY7x1/IemHKBbgwJu9
aH/GEz3sSvxouoeqT5wVjUp3ZU3t2/LXrS3aDefMceadP8MIVtHVR7BuLxZFWrvHgfNEpx7TyKNy
swDo2tDZOP8QNsBOmZe7UOovdTfulJipEpP+Vzt0HK+oc+mAs1eKg9QtDSL3s0jHcGPrKMipAQ/o
A3aJAKYLjA8CdAF1PCl+Z+T9MjFRVUCCeZpUDXDKht0SbtMUEqBpGtOzFP43Ae1QviU9KIMU7HU2
td1FmxyUgAPW26rDrarFDR2Hnd3TpgcLgogq89QeC4ZzJYacogCjLpaER/xy5QapFC6JmT+hZLK3
vHUMiszPmmhBZWofj0VFlSoAQK7c3n7XHCyEnfPD6NMdU0rrLBjBparT1iHJIpS6NHzD+tw4ZGYs
n0dDyuO2IXydsIH2bEzem2r0T0RTZlBW5k9VNR61LH9zjcQyV9N31hAyhvctEk2064Yc2l/YPDtW
RgNhcjjYmJeolHI7DHWzpV+D8CK1Af7Q83bwsUO2Sr8mcP6GaG+J0/5xMxqhM47xCbADfUFtWCc+
auyMQYTOpxiYI1y82PyYJTE3Ffbf2vKh8dRPIT6FoVANSfb0XCtQGyg8kEHyZHkpSVycn1n7S7Q6
BhoLigI3aZgobscKj55x8Sc14P8lYa6xtF1ev1Jk+Wvm/d46Insed3GTElYbrdtsATQX9jMTdYuL
lOavD88SS6xGt7HGGJ1hZm0VR2foBPVPvQdrYS9W8DThI/GaEz7SN12zHy0kmQFthDSe31pVH4Q1
XDojggHh8JOFZyFk7A+g3Y29cuLnNLbrreeAJIkahneeZu2iCJJgpy1S9XQ5u1Nt+WI3tch6UNJQ
vu/pZr9rsUlIlMdmfspc46FpnI+aI1hrl8D00XOH0nuqfefLc5nccNmUZv9bVPNN1ldXgH63aAOO
Idfi8gLkZAbBdUj8By7GeN70ib/RrOhgWtpxbEk7AtJ+y0j80Kb0E13L3nfAfhDeFfTOIo4Z9OsE
lGg5LJA9PY0vcSWbdZppT0WWP0j1pUUhJBrVHWZbP0x1aiHWjswVpptHdPgbE+DjbGOnFRKVZO36
KOm0PQamR/pUN8d1rmbe3Uo032XpBFVuXu4/dwIDgaMxi6n2IGa61VPcQhYSqBKMmSO3pSMVTxx8
FRyQOBFlIJOs/MVFLM/UNWpRE0y/tSVO3hM4O+mprEZ4p2wvELz7pxY2KT43jEqoEs9+GT45RhZg
kGx2hfXp08fFvmB/A9e+DhNT26Z+SWEZtE18speIZh8CUsyqOPpXj26S2dEoirqYFcwyP9ucfIjJ
/eg874+Xf+nVwrgqnecS7UOLXkhH/7UiarVfNXiJGuw6TUOHddT389B80MalWPRSyshuV7LQamX9
mUbFE2KKS4NqM5fWvO8UiAF8DPOGM8hDrEdH3beebd16k/jBnYI/gLPlIZncPADn8TFB6QB1jv8U
KYVkDLPSaJ9yJt8wfT2mtrNhHPhJEkCx6XP5kqrxqJIn0kC+9YgzDrr/bmh3OfcJG+0u79RlYVoa
MSMb7HCyok1szPQlPWkUa8i9jEJJ6k0nZmIyFTvYErSYK3H2kgThtPVez/oyvQpPFXLcEnVC72LM
iGxmKbqNbEv+THv11mYdQR8Jlv24AW2SJrehK395Hh2kzOrfvRxPQtd+1ZP1UdTla5lzLOiTl9pR
Py2YK2Q3jTfOGuWW+tFlA0hGUP7ZZ0yqlc90YkW7dNVDz7f5PEPCwrkZoIeDsfZyI9t7C3xV624p
DhA5BkKv6zWzPvMCqAFGR026FnUb7DRupcoMEpdPVPZYxsoh4UqwYYEUiXynoR8gTNIZeHXMJY3s
s6tRBIRsFIzFzK3T1We9YF5s8cYgJ0iJNx+Y34roZ6shUJ/qU9lx8rE8dkokJCc6r1dbg2jtxod0
tD4HlVm81c/eRGhuSoI1gK6d5qNpMIvye7m/wwqGbduBAxoLAklEN+PQdp4t3T2oWLH6OEzhBnN6
QBlH/kpDhhFmq4mltN9HbmdfCB2jABXad/W/2TuT5bixbMv+SlqOC2Hom2eVNfCepJOiKFKiYgKT
RAp93+Pra51LKTxSLyrr5TwHAQO8CzkduLj3nL3XbvgUR/tYMmrqOL42bsG8xWntT0gDTnbptnvd
NZYryNQbNd33+hfTpT7VR1q7CTRDbs3vyjFkotIwZIqcO+u/aeB2KTEbXzsUxauGczooOH3KvYuQ
Z2u2sLK9iCA+3nfSrhsjecpIiDtEVeawsLrXszS5GeiUWIW0zVY6MhUN0ip8DBL3WY/pC0ThfLtk
4cdeH2/czs/2BqS0cIg7/i/169KUDBnmCo1nPXoJVG1yS+ExB1LHoBXSww3wrBRVk/fF6pIVHJmz
8+bUoJCUAo6ZT2Vh7G06/FsgyDgzKINs6B5Mx0pzPjVrAp2jK6jSGfQnveQTkSHvBiaRx9DH5BeY
2XumQOLB8p4R3pzatQ2IjIlxV+r4vCuLHvdAHLFO/kA+3C0UV8eBnKVZd3+fKVfs14pxhR/XPhAq
89Dgq9gbIXCuKT24FRyXuHvGPmPspxlIjoYwqcOgZfpedDQgk/HXx40aIeume7PFjPxCM+im7lhV
VJ1zZwBvOlr+/MSp0HIzuUf6ifgyr95rXvpEchiGCI1bbVJyI2sIpkvnqdohDxNnmOR5Qwam0g8O
Fu1QCC9+23U5lwrXymZpMiZ5Hj7+xQ2GA3DZ5lRHV+uKfTRiQag3BOGME+1So7eJkM7c+2BBGFI5
yW1O3epIzxnjpJE9OLX1tY6y9Kw7V0EGWzir3w/GejMjWr6iZdbrENCivmBmww0LIjqR65G/Xtk1
To9adzZrnaKVoppXDwXzyBiwfjA/4ULaTGZJQsNERg+AI3r4H/uuKnaW8xzU39ze63Zal4Qb3Uwe
imR9KC3KdC09y6WLpocwe+9D7l6piXgaZbGK6r07ANBBCfq9XVdaSslEZMA6B2hqxyuw2t9NQYkQ
jIRTQ3+ytd/R4r/qENCm0ixvcFfENMySMxCadR9EpsP03YL4Xd6RQ/PRhhIUkiFEBwM9wdrtClJR
iJyI3cOAVX+CEjQas76zF5PiYN8TR2kke+rRaGezZt2sFqbFASxCbHEP4VdjbpNedcMi/cB4S5DQ
dq2Cozvb/qkqPSyyHynPUCN0NQ831/i1NGnLoNr/MM3es0EEL+WIp6E0ucE1QXvUCvduLkEHd8uL
0VKRzQemNC1dm0iCxIohxKStXa21PhwzH7ekMUXOjnsop2ne3acu3Li4aksyaMdDXzpXTUCtPgJn
sALDMofieYKkBgXs9y4ODmXf0pevQ2wouBdpiN8uM50DvYnc9/Rmyfx8dUsQIllI12MYyKyZWH5G
a3HqVjKpEmS7xUoG+8It++Su5jsnsploUep0rEPcJccRQNCmno2vE27KbZYbuyJKT9z7omNlPA2B
DSDFZLKHHbg8WBouiLy4T50YCKY1vg9K88PovXQpeSCBH2+ZrX+t+wHXIDa7trglT4m5Df+tSJaI
acoBzIUrwXfghguz6zalaWOOiU5Z4kJKWqml4+Zk1adR99tPLMTaee9WxVOSDJu4sNZNbbfWLtBX
ck1iyPPl96bMqn0wRMbOT9yv9jJj9CxSdz8mxkNs6/3VPMH67Rb3efjqV2Z8yhq6SZQYBw9akbNg
NUh7llxlfYhDlrTZ9OQ7zW1MHMrR92F6reWyc5qnJCS7Eq7/B9fUsuuE65cJH77a3qzt3UDi5qHN
ieREJXM0+57OWnkyrB6bCA2cNQpB3EXvnJbKOmlxX1zfTK5Gc3zXkfCwbWd8qDlIP1yt5M6tRNTg
T/bQt+N/cvVzqlnTPqa8gpyyBJPTDltou8gV8xPNHOJHl4lEGu2EtH54n0X8y8x0RKE30sON6r2l
zy9Kffyf1Pb/j1DbNH0k0P9CqH33+rX90mX/pNH+8aYfGu3A+c1ioWYjOXJcMtLl835otA3d/k3H
0+1anm8Qw26iCf+Z226B4GUJRhUncG1omzzVIf+J//F3W/93aLyG6fE//LMmW0eOrTuGbQUeZluH
f9o/a7JBf2v6EsbjuRztngBU8PbtrUrxDqViqfYum3//sUiS79BuUO781x/T2jGe/Qjosb1Dm4Xy
Tf7/VePinVfvHG0wrqOX2EtdAKHMmRpjmc/FPO+Z05FEEwj/2OrRHFZc6tDbJ+YZYr338eAXePH5
rHqTij2/xKcvAabeIa3FPQzNXkM1Tt3SoRZkuRBo9RhwgyX1+qB+DP34uRYgQAsZoNespx5SACKZ
4d4ReEArGIFJgAIhZAGkVR99SAO5IAcCgQ/Q8XOua2yhptViC6ezQIsDxWRLX0RHqAlXAZ2k+4XK
BUtPARwMkA7qhaI9OhWGXygIheAQCgEj0MlDn229GBATCsgJJf8fyDgmyReCVdDhKwQCWsgEuRD6
wBe4/3C3SVbpHDFMLxB+U6NDPXjwBN2QCsShr8uPZhpxJ3SGK1sbv082Ms9oKj9k4KgwdQODCAUL
QYhmLJiIWngR/FB7z7/OBCRBR8k/zQKXME4QpGpHA9LHfb0UBAUql30pUIpyeQkFUjEKrgJ1Cloi
CBa4qz4GEZm4les3+7Fltem+wDDWtzbmn9sloTI6Vfl9y138OPQHWirUTmBmjKnxYXUr52Db9bHz
ivcUa6gdYSuwBbhB+gWYrWHk9qNwHCj6Zvgcfkr0ggA7QMp/G5NmYWrJeZBA9UgD8B6hgD5y9yM+
aMoJggCxBQYyCBYkZtmdDulO86hvlcZd2OrnLkcVl9qsibKaJJml2Wa4rOYanI0efBldIA5lHZsH
vF+btpYsAf1bNY4S2vmFlWx3yPWCZZYLvqHNmrM/5sWOLntP/h16oIHc8j6p6nd0Yt0dMFCNUzpu
9olrv8OgSLPGwYhnFTD2eguXMs0zRLbVPnKrj2XlQc3B5HkYRmpOdQ51uCBNt6Fr1dAzM1fnYSZ4
bxMR02DmdPYsB4OmNdM+aaj+uIQ2craRdzpUYQOChCwf3YzvCB5gUptrJ3Dew5Z/arwzGu9r3hZf
42ZAzk1LcLS9h7TPX3VdW6hYY3Wt3b3rLHg67S+lh9fW6xJnP5rLOZicK4zVL6zcw73Vv7dHy0QE
W+1mXLXvjWyiop3/nsUZvff565qPn+MZhQgIPVhOffkFlDThqcBiNct68mtUhwO9AdFPgHPqb7Tg
62zUH2R83WDECvjRwPWP1E6aaT71A/7u0BwhZtg6Oe1hfdOHyXc3Kx4YHveryGcr3M3MUgOiLIBb
TjFKPObzg/XI1OGROPDwpLHyz8SN+bZB+rop7E9JsQy7NDHv09Z9n/VasEtDlllOhzveGHydjEs8
+1pyz4TwOIF22RiuTjxMgFkwspF5SE50OiPkKX2UWAN5wtkj+WXfUq4uW1sPDACWYzxo1UBhu2Be
Zdg3jQbYN/nkrNTy174jjKSBOEXi9U1e0NdOaKSbw8GxyAuC1LycU3E+MqKs0WjfWsV8Nychp4bZ
nAakXlE/3zc5zQ1x9p48iTTxsqdFoxYZeTWVg8C5jTz/K1Y8Igmd0+xnkNrDzqMn7D9UCZkxUY46
aCJUxBlWmiTWO9hrPsVhFwxb5i97YpO4xFZgbGgsyndhQw46Bgi9QYtipp9tChxFjeKdOFgqLHQE
0n5xtrHNiqTwse6DCqeA81oXzgksynTsZq/cm7b9e43qphtuYWumDVNHfHn1rkaPu42pxdOVGgwq
s7geQlxIA23ezCnurDZ5MFyCXtDDbf2hBdq+al9pjoOjw2KxNe2OdhYE6h24kGRX+8F9Ge7CUYvI
oVkJA5NlvGfPmGUoS8cgb+lqeFi39YO5xv3OGmyLXPbwIJfWjG7nnDvuss/SF1MkuI59jWoTyT5T
ey467bWZxmcGJB5NgekMxrmKqxda5O+4GZzbiLokEgaQRHb+PtDBXkbVOUgXhGfT98SkulgW7WsM
FmPThxO3yv77EtJe6jKKvH1Xn1iK7yoWY4fe7b+ncz9vNd/f9b5nI96pn0vH2GceyAaAy8POhWHP
2JbPe2LxvqNRtKiQOxuCokm47sdTWtAP0uCaGAET0SF33ume5qLId4rtMsfVbWyz2JjNh3ZZzn2E
DTUel/I8hge8yqSLmDmlcIIokdWPx75EeZQmy71Ph6jRWZOGKcYpByOBs7pkVoVgQ5Ciw7wJb3t6
tZ2PGCpEzZA5QGT62aNP/hokZYc6S2PuYMJeW4nCw828J17xc4+C4xjS0ghZE9kDnx15w3fEIOQh
2sm5ApN9Xrvk/VJ89M0Ijlt+T3RdQ9BHTgrt4n53cnjCvgXJi+n8Lozxl/SO98BH0tMlDTue9PQ+
kdAAw4xwsjXaeRziG9Q3Ek4VBycbkyXUyyMvTmj4NAshWQ9TLfwhZE1jHZBemQdET3I94bYCxZBU
492wBB3dR+O1GQNIfmaNx71+JkMr2YL+/R6w5OsmvTn2TOkoXyPGDvoIIU63wHMap5slSbY6komN
3RI/joqCpgg+NrJW853fdMiPGNiiIrlJIjA2SYbs30n2piCnrGy8Zx4J1niOE+CDGOsshuN9l0yn
3p+/wNOYcTt03mG0pldiOY3KO3Ul5rdq1T6T7Z4c584byFKT1RXKXm72AXR9VktUgOxqm7NCM3KZ
4vn9KYTkf6a9d1N1/rulN6ftahXBboj0vedqxm4o7GBnB+txgUx1smbIKCi6JYgRyGvWUdm3652+
0BDNLfSa/P1SHPPN6zAwYFhW5SMRpxTGWLZsisWISd+ksTI2FKds9LXH3isIHo5x0BqlB1aKZHsd
qgeW4uLVW6zsDHmAseikT8lLyS/ZrObC/KqYrrwFbcSU0xBEzLucJ48sSN+JkLVoJpeRZu6XZnHQ
xEuSeIQeKkUZlPP/DabV3oJaxmyolyYghzLfYXyi8jLr7ym4IvBs4v7QwvI8jmn8UNZtdna02jwg
iGYq6w63nAPMQfIrqtQZ0bIECdELf/G67GVNEWa33ocwnvNtTWobHrDh9yZe/f0y+M412Q89+AUz
3oPlf9JguZ3csoC8GlqPwYoLqqpAcNfGxgnHF3umF9PH0G0HmumkyhFJusRgYk0qdAkhUtbwzewj
510AKaLAo350a+2xKPz6PWSrJHSuSJEHQoDk+RDRb22qpNqlBjdyFP/jzvJLnZ87Gs6dNx/cFCVa
A9xpB3BAu8mJWoebSOJbqU9H5PVU4KaYagXMygMGh/ERJtG7qm3vSGWMWIvbJIzmdoACaAucGe9e
DCMbemRyl1agIRBIU7cXKKKrFaRf1gYXb0W6exYzs7HcGBVzCWbPQCty1tMID1rWvOpB1tx0qdXc
qD2klO8sB3kpOlimjd5kbWYPiskUUxyNqukThiIiBbLlbDuDcxd7XNjgZE9LugxXE7dNpDA0j1N9
1MjeTu/mIrMAuMi03UN6wsqxPpkVbnqaVrfwKeddOtbOAZ7EJrWX8MSN4tx2HoI5YAKnLlzfL+kY
nuYs9DaT7l1TaxUleUMaLfWFfKyhhya0T8O00T8WvnWf4suZDbCnmYnO28RDsxgNOinKqcSDpbdN
SHAFA8lgVOeuWvX7mZoa3ef4DOLsc497YaPbYXgi8f6x6Vb/pqibD05Qw3ItvZNZPHSouu9XHQVo
sxb0F8si3AdBVVKBcd1tqofeYfJX0JCu9kEvCK4OWVkcSpKHzFw3PvXmfmTmhsulmO4oa1YwyM5R
CO1l9ZmcKnpj8QfCcRW44y+PEdJJtjkzDgVzrIkEKzbREEI7vOAcwZLtCgBUp1qSqHAST2izS4rq
l+OxgDzhmrJ+wD23GYsFyVYZfX9jGK5C7VCbqoiIc7IAa0SN9SXpLeSfKoueLioZW0FBT11F1b8d
982XqLZW6tt07YxME7QO99pT4sS7Nvaaa/WE2iRWs9PGaDgN9hyPNwzkDqYnLF1zAXUxxylyXdgh
tTe1Cx4Al6fRfYqFdGILvOayoaj647FFg19qO+1h6BCRDxEmZldoFOoz1EZnYGcB4pEwzf/hshlb
7BLGGGu7WUAn6sNJwKEHr3YvDwZ2cqpMIEij4FF0EUwx1wqXrdolS3y9ioxzoZADsaodQPQDLia7
pIOU102WzJjByW0U6RYLDw3oXze7x5n6QdbBCwqGEEFgjAqptkZDh64G2weOI+sNxYHEk4SleQCc
oVRiaqPJ13HPWePEJlBLZoyhjv1A4tAC+anU3kwJ0tgnGlC7ObpuRT9mBQkTM9mjBk8zzaZqPDCC
kyYAHAQ+Y31d1cNanRafxA1hj3JfQOYlermsFHaSOjYF18n8ZD1ZmrWdo6q97gmCvlZ7dpuRRO0N
u8GY2utONmoPl5xNAXL+jECdYBl9R/5N/Ma7VCdfYqAFS3xhGo1zuZDUmmdbdbZFzHWMvfri/Ehy
ItLATT3aqYl8Y3zTDTEdzoz1HRhInBruMcpQp6kNQeE10rqalNqOQDUdhKh6aF29Cp8lNqisfMKi
CKxIafZI+aiQpImOTzYExNNEs4YXB4/zIVj6900vcjNa/eBrCCX4uSvHi6TqZUFBKK+QwIJI41zo
ZFcdq406XDW6Ik5bBuV5KFiGJ7IQ09fhzCIuPKgTR2PJgNuteI5jF0ZMK99AfSH1XeaHoTKya2xU
Bb+JwhCZAliB+Vpfp6BXji6EFwWi9TRQXW0S5O0JyjhDifng2ESU03eAL5QKzUuhuzIulB00YJKJ
5FxXG67pH3uL2/NdLsfqaRzpPBiM2bQPFtbIf7wP3L6+7tVxP5hF+/zLp2FcLq46/XWuZ75bY3Pe
ve3aDfkR3CuYm8iD6QgVpWgTxvnLK8cOcs4sG7WnXjjO3Iep3tBFFUqXmQ772oGdpY70gJNG7QVW
+9wMvaRF8qoWLLWx1yOa41i7nF2tlQmS79HcEG/+4x0K9fXLoYuVL3AZVSafRSr0tp8fb1l4BHC+
Ag2Xv636s15IaeqxSZ5Qe3/1krhCKj3ia4P5zdenzMRpWIE23GtR6548Cp4ss+2CHiOD52yAZ9eV
SFUxUjyUHwghZaBpFgKKvZTgpfm+WrBckbkHeEkNToGMS77apYzbQIfgntDTX1S/puJA/WlXQaOA
w568JB6PJCYySHILZ1sFpX3K4AgrfpHljj7WHB1TPUPJ5Z+vDhMFO5In1CF248/rNFh7U8YjRVEa
FVDpchxOEPx8pJtvX0e+k9orGT/nEWcnZeJ2ZzpQuNXjauN07bwBBlQCGlhY4S3U/mRU4QKK25Pa
JW2s2lLT7re5DL4qpzCVPXU4Ry0r0ELwvH3+JZ6M8QqH6sC4zcbirs/YJLuToZHSsvn1JJRzUhHn
1DnpUH87GJN9/6fzW+1CYUElDsNmqw5rK86OuWHc/Ol16szWe+POcDTr8KeTX73m8v9ojFpHxo1R
RT1GyCXXUzkL68z2f/wD1Vs6tyZECcE7lh99WndpFyOUUfxCRS1U/MJfDtUToNO87X86Mv8jdI4B
a+tfdWQ+SJfkb7svWdX/U1eGJoy88WdXxv3Ntn2Du3FAIcJ2fZ76c1eGnotlO4GtohQvXRnnt8C2
dd8LfNPwPM+idfKzK2P+ZmO6Qv5lBZTrDMf9t7o0lvffMhP5DFPXDcM1mFA6iqzz7ctDUkbdP/5u
/K9A78o+DBvtJtWScFcLprP0qdwPJHFs5y6jc8q4jlv12UeDtKWjc53O3fNaaPf5EnpbJvgLrjCE
Z6PrHcxRymUnEv3wY0pU9nQfDbucqBNiE2vSVUldW3XoWRYmSM3O80MVR0wXUv84B86CbxzrasVs
3h2erbU7RjoahHYo7+IZnHjj3xtC/cX1hdWnNbYh8ztsOcFnSg4fmO0/wfW6m+z5m1/jQMjxsQ9Y
XW14rX44gxorz05mkG8We7dZQACXbmYPVZ98tVKClNZTWWv4b/TuIXOIWUbH5O1riBQUXirIFgCE
zBnVJ/7njgod+Yso5bSS5LH8qNvzTVIdynrcr91wDyeTOk/eXY0zHIiw+j7FvDjJE7Ratv00EBY3
DdlH6vwUuSy+s8M6Kpu696zZKxbODXFRkfltNWwYNsA8CTl8aPKMJADnQz/p88aqEf2mQ7DzW+33
3hkf66b8gmdyBIjTLemVkbYtdgqGjaxagei2T2Sp9TsMOP2Kj8gBdoT5hFTIyL3VPI9uAODhdLyl
vUHG2lTcOgVfN+Ov0GlYNIwSgWmuVdvaJEOjTmh261duWj/05XzyV7SlxoAzOHXmrT8hlNLM5Euz
kIylLUiCVj97ob5FAxmVwPABcw6UZPgv2YD6BPAediiTIB0LOFA0Rox0Gq6dLCu2iTN/bQvKNDGi
xCbPk0OwPuQJ/sBv+uzeTnUODp8/wgJG8WGZyVVaxmwffCWr6EarW31bD+Gjgw835rc2w6Q6TglC
EtSTlE4a78qwM+Vi2bfG4mEGjp9ogPknjGG3WW2iEvfGR0S2GG6QexHvCeTAAxbidN2h48fcjB3x
dUtqfCry2dq5VtcgbcrOLoD1g9FKFeR9R5zuCT/qHeuFemN5IRKosXymUvFMywEFqv4RQd6nOqtR
B482sDbP+JiV5bdlvNWD8tYsMtLfRCBqo9IxXA/CzHyoezJxJvdhLUhRiSk2L/V03dLt61CdbQGk
UEjr7kxsolpEsljiPDCDnrdNRa4dvT7Hagdo38i7KxKkZ+zqVm9lt5dN5yZo2Eu+YuFHZIRmWckF
PS3PAak4VKz2od+/DplQVnxCj1YKJ3SmiidcsYcAk/GekiuWevsz7Hl8v/GIIMOLSXxAEVWO1ntk
kjbzPQ2+kW69NGMLxJu8r6CNKVL3aLf1Upd7+Ho9SeiE2rs8pjUGFlZQyKw11WYQk4naU84SGYz3
yHCefzwpE6AGyBHTaIUEftvXZBqJRq/48dyfPq7IANPX0iYw7eF6nvA7cWK+HWFg6C0oQimRlmYF
nGsOmWlghMMC5vTY8/GmX/tD8s3T3ZnhQ6eXRIzzwVzy+FSUMSK3MDjFacWsPhAGbR1UPV0TwgvU
3mTVMH2IO748pB5PW/MumRPvcHl9Im9SL1u4lxClRZtOEy+H6TNVY7V/LFYPiSkrL5CU8pguG/US
tSGvxLmKdHwdvOnyTvUq2uq8KyHPmcGNQA9559sn9erz1ANjkj5EAVEUfsvZ7YzVhw58/yErE/tx
KrSbZTnWU5Z+wVfqkSPCcONbn6fqKVwHqNBN4h8b+Cj3Roe2aepn+wbf7HFo+vRmGqvHaVna28GM
gXUY5Z0qFww9uGGClcA5Y4lj9m/G0fqFMsVDku1gNGY0hzHXWQV1/LlJ79YitM/zMj5C6KUwPxKv
FnqrtkMQ5l+3Hm0oM6qeOh+BvmfpWG/AMPQpKsIc41cf9zfD+jwblNRZPYTXIelPEBNIGRLWOxkE
WgvcB5nPXZV1VxmWfOxl3ZemM7yTVlrdiWDZr/YsrgQq5ae4G/2nJEAj5XoEBgIfYhIOiU7zo8/N
MryW8dA9uJQQ701yWHAr7z2tH8iWHZLrtSrvBwAdcI56tGFzti+W+KFI4/CgdWhL69jFqebpz2Mf
r0QeN3TOA264HRiA+IUSW8sk+H3L2XWYClgloHbFzUX2+VLSpQmjPqNgveEypvE1EpJ4ZVOBO7pm
eKPKLGoNHbddU57UsT9uU2sMEEH5ekH9n1Wo2qxJ+G4cmUwzm8BKrsxoPbiPde/TBqSZ4dAO6Tqu
SM8bSWJIqYIhfnprb67YZXbOTFqKqnuoTSjcVjrnnIyX46XWzSN0nWM8V4A5zT9yTnoGYFbVqtag
ilkzKABX00qQGT8X5b8szy+H3lp/1MpZ26uVuSopvC3XFxQBCXMFqFro6hONTp161q4rqs1wyLZF
n1jrFnck9fAluVIJKmrjGBblGbXrywrRtxy81iy/VHHGYVaAAay8UoWk9Y9QkcuhERN3G0YwdAvf
JbtvlgLg264qsqhjmsvjHmjKNztaWeS6iEaF1ssZyco5D0uopPniLacJq6GqwCDs8vH0js5W/a6r
ggerAp5TFy7S0YDsU0bXGFoDf2E6eVJ6u/zKl+qI2lNP5Ev26iw6mrliRl0zGT826kS4HKo9QhoQ
u9Rz/Pa7w10iRVE2qriiutw1KAno7a0bHQq3eVK/PVm9UHrVrqGAvXDpn8Oyc/aep9dXOniPqO6p
V4X2LovKaqP+opeaaS91qKEMY67cn3VUVcqK0s44OrN0hagPXDaqpHU5VHvqsdX93FQgtgnuoIOl
/qbqdFN7WYFqBuEkjps/SluXctDlMXXmeaDbdS6s40gzCiZF7r/Lymo9qNqW2qhS6FvVSx2joYdk
ljSvqrr69tu9XaOqxKV2E4TxJxN4xuWH81SF669+Q2sgImfyhpP6baDuoqh6u3Lf9p20/uYRMkY0
GKWvy0+kfrFfHvOQMm8batqoOyldqqtXmWBd9dupY/WMCfdhj5b4o0olUlcwBDT+Auq4S5F0Ysb3
CrRODEuXeqa6lFSRU+2py0jtGRGRAp1p49Wnxtnhs86IW3S8bj6qwqbKLVLPvb1Aip0VsufNyOIf
5Sfjoa7F3bX3x94vj2ltE+005u4YDnwqnwkrh4OXJ6hxYAHcBMl6VHU95SlWe1C1iDcI2t/VT6gK
lZdf9K2Gro6xnrqnDu2NugTVJVl1cUzmWQTzigxjKuy0wU+t4fPTvI2zAMKa9O2ShI2KAYoQiK0q
WLodSmCjy+O9ujjdYmLKp95UWwY6foTe6oculQBOXa1qEyopXdugl8iGjBWIXJABekOg8Wr3ctz5
rrazc52JpzJbv/3C4sNW1mddPVhg0DtmfXrQ/xieHakhqUO1pzbqp1ePhZWzCcsmOF2GyzyEIEXa
NCPn2y6f/7kEPEIlq7MPBKsX14UMNe6SVcXJV1+BFBWkeW/PmeJHV6+YDeZHJ7WrnmIe9uO96jAy
dXwdpqt9Hes6jr+GfVYcI/lKqMKra7V32fzVY6WmMcW8vCYqhFj+Vx9BcCEWyDX+rj4mV+8LI/3G
cazk+Ke3/dV7f3ksi2HOUqLldJR/q3oW3M8XbyKSQR1VM4E3HeB+o+1fyLzidlQa9AguSQuqgHV5
7C14wdS1g96asCGm/KbQBrJgXfkt1NuiRZIc1FvUm9WDv3yMOvzTezBb7Z3UOuPLJRmytT4Zsenv
1avePu7ttaMqHvv8NQxrzOjl/Kwdq6LZ27PjaiPV4UTR7JphopuIOasNXV+5uzUAUdwaG+lQle0J
/wPUfqmqJ7HPtIBiO6bN+tqQzVskQK3q8r2U6NcPlcwSVCJAo+YLqp5PcMJzq9vOXrGrF3hCEErE
9EChM6yRH7UF0ZLnRRoFdFtKgid+btShr0Ze9WAqDYdZWg+JNCHeNmrYVru16lf4dC5saWFM9DIK
aWrw7+a6kY1CuKtDhJT0QdLyCT4gOhVpkdjSPxmlbTIyW1XfRT2kvpDaRNJwGem89KoH00k7JpZZ
QiK3Rl+aNZSNqacL5EDjxsBSj8STa10aPIO0emLV9VH12UVuomqvk/bQwIkoA6iT658daVQN0jzq
ZKP2DGD9pC4N0M4Zemd5qdpraZIjk1pP6OD4h6j+1WTSvzKkdaWOJzunqGQi2ewdvTqpErUquBem
YzNKhs89+R0r1g4mi6sMN297ukP2qraZVHctle+JBqWl6cJeI224lH5cqjpz5m0ojTr1xdXGlTZe
KQ090sOpPqsuH/6IHkub9P4aaQP60hBUNemJHmFMBfC45hMakrdUAS26b5wKAqEaOqWW76wl46kq
679V+O3wTGzPikmUfqWu+pVqV9X2S2ln4gk5WTIbU0EPau+ttH95UJf2KMFLxObKl7hsCmmornRW
Lw850jTrpQHbSyu2lqbsTHdWfdooDVu1d9lEcqb2dHgHafWqD8pV/1ftuqorbNPisKRR3KuecTjS
Po7pIzvSblabRp1qdJstaTvrqgOtntAq2tI+/elQfhp1tvmqe62OHdXTjqW9rdXWF5N+d6k63+rk
U5uEGiEJdvTIKfY19Cmkb+7QQV8BUV9BGJnp7k3zta7D/dtcjouoIbm+9jHZZEQYpj05RqprD9Me
77V6NEkS/nFO+a2U3n+Iufo6gvZEz5fD//ZY2m61AMlAQSCRSAgaERMMIiuAs8C8hkIRegNAzjD4
RILQo0UYRZSQiDwBZwhiUZEseCJeqEXGsIigoRVpg1E8LCJ1sNE85GgfahFBpKghVpFFIHaFQIBS
whTJxIR2ohURxSByCmxzNeoKptvp7SCCC3pRGwMFRipSjElEGaiTtzkqjUDkGr4INzKRcHRoOVIR
dUwe8g5cwdeTCD5mkX60aEBAnyanRmQhNfoQBPHhaWpktjA5YIz1ebe62i36RGDLXdpglQeeqJH/
hGS7s67sLr8r8e7vtaAroWIw03Ebd7jqh+EURAmSzMYhasJbz2lCcynSl0/gUwVDhPClFAkMyPDq
QF/JuEK/9Y7KVnPTimRG7Q2oaGhdjgen6eqzFatJbmERzjXHQI4R4CC5XLbN0I7b0oFyWEZAC7Qw
tLdObid38KYpfIqgB//MKgIfXaQ+qYh+StQ/6+i9YzibHq0h8Q+LmRcEapD/bItsKBIBUSZKIvrv
lEGibueIzKhFb7SI8MgUCRIcRMRItpluaxEoIY68tUSyBHMRvhS1GRp2uRI1oW7KRebk0y0yRPhU
oIByUEKhEpn2lFohUCOSskUuFYpwykJBZaOkqmgRi7DKF4lVg9bKEdFVKPIrGx3WLIKsRqRZEIEw
EohcK0W3VYmAayhx87ZU1he0XS4arwqtV61EXyL/WoLTCvEbtsBwW4pALLAm89CSS3xec/DWIiOz
RFAWirSsFJFZh9qM8HpoASJAK0SK5osoDcLdZoT3QjYtom0Rrs0iYUPQtrdF1OaJvE0CWw5ZUa1n
GoYSfSKIIBHE1SKNK9DI4Y18GXMs4IQmMoU9r1r6ShBpDFyCGifEQW/TobhDy09OpIjwCDClCSnC
vFwkerOI9VyR7Zki4OtFypeg6etF3JeJzC9jgbkhYXM3iASwFTHgLLJAE31gYvX9CZgjOGdkhxZY
5l2YGHtidYPdLALDEqVhiOIwEOlhgwZRFzFihiqxFnliJULF/3Tv/ifdO9MypJH1/w6+uHud/nb9
2navy59TL3687WfqhfVboNNpoxVnWQ65wc4fvTvP+c2ha2f7pm2y5uKJn34q4zeSZzzPN53AlMbd
pXNn+b8FfJqu8wwVU52Miv/zv7/N/xW9VvdVDmag7H45/ls5FPegSnrpxJme+KfeXnj18o+/s+7S
HZ1JDnQ5nyfBlf2zv8ps2pJRwKG8PM/wwRftFkF+uYH6Gm9p/0wE5CakV1Ov3iMIftRaN9xpSVFc
d0XP+Rs2j1CHH4ao0Xdpn2bnEigvETI9Z3mbIx/3O8oCeZUeuhlZpj+4v9vFHN6EiX7XVrNzMJbV
ug4d98rQaRMC3qiP1nM6FSyFuwpADgtcNsjYAdoUB3RBjEomnI8gsZYP3O6N9GvrVymDAig6u/Pu
SqLlzlWbfTSrhkhOLWhu4CqEu67DtZvTFQLPCiwEDMO9X/b9HV6WR79eb9FMdMd2jrorzACI3vSP
gWNq+xhwyTael+9Jid5ZONhIVcx6Rnmm2de9TbemGUJ6jHPxbqQs+wjE6Js2pb/TtKiOle6P9w0J
cLi4qqs+ByKn0elACXLtZQBHMDWn29u2gHVlWultCrWP1Mm22/nIF5FCVsVhISTjqrXLx3Q1vEPD
7GNP5wW2QrOCo0+LYxtNTwsdiFM5HRGXl0dz4pNrF/4MEulyB7Rs3FbwZTAAPEdMCDZdGzy2rgmP
wXuky4S0GExVETPbB8SllXGCEBbG8mB72yYxiO6oVlznI10w6Bk09hq6uwNVP0A1yBL1fh9zbxgR
ae1L/oi7/8veeXW5iqRZ9BfRi8DzKu9Saa99YdV1eE/gfv1sIqtKWdk1XT3v80ICQqSEMBHxnbNP
05O3Tr5Fv6lbGMvgTXno4QydIEsNJFcuQ/OrtoPds7DvymRYdagCd27FzgkoPGeLVtOXxd40iavq
yqdSjzlukArXbdMDHae6Z+U6N9nlHYPjaiSiU3P1EsoHfsK6fCzbTWe3D103HXSDw9H4iGOJj0KA
boWgsD7q2siPEh2njs+plNajbx1mOX+EOkvLb862tHrN1Ty5zTO5hYCOgjtYPc7FS7vLMBCvgcd7
2Ew2dEtTQMHDm3syUowHeDv2U8/h7fMPhjtClmqcXTJVJkAvYgYZmKbp323ngUuj4qRj8PDCyArU
UZSpc+1tpE0W5vzRGDnVGisDNlGPhJ0ZwRobfDd7py5PsFGA/DYjoKqj7+1Dhr93KP8nnrYryxV4
P5Ckb4gJWDuDqd1PpEUU831pee6ZOhtMuC7D9QAczsYHM4yMOac+Lf96iDnn++Gb43yuEtE/S+2T
TVDg8qPOJ0tC9q8dUvuaxLuMHQcpnaPPklGnkznMM/rq0DlaJvkaOfSFKDHKj7Wb7jDmoH/EQ38Y
S34Cp8ZYXormOeRUuHiBDsK083bQZ5tH8JHrvBH93sm7x7KRxj4wgn41Wm2ycvNuBkuQkkvj6Jum
0SrMEcQqM3Qu4jTdl0Fp7mEkroeKkwcDWU88tWaI+dDkENHoWEd95K0zmjVA35sYWqazqUr/gENg
g+n5q+jsxwaj4jYmUHoa5vDCR3HX4QO6aLmuvKJ99sCnuhP8CDr/2TaQU7nz+Ek3eit/OmWAfcpj
QGuw2Yyntb1LNcffB261ho39koUZbYGxh9OQRZC7Y7KuaMQS4d4Xe2oLsNMG6EIFNi6619/iPnJI
hEh+QNhN1lYIrbulLh7YGRR+nZ83aSB98SvQtsEZtGooO+CaWveakAfrF9m68S4Y+J09fwa3KU7z
EgFsowy8EGpjgniLqAu7PbhPsaRiVDNmB8skKcb7CC2LU5RU0UeqtsOg/SQu4UM4Lxh/rT/SIkZp
1bY6IMh9WJc/PUK+qoAEQkZ8tl4Uf9NGGr5ORDuKIvjRaSGlGWX6rWk1XGohrrDY3GC9WXK1BTkf
FRdQY6T3ZUcRmFw5rtMxLze29AiEG89ZA2/SWTYaQy/nCBUHKALmyiPpfZ/auOsLBx/8kFjbhDrS
qvhqmFQKw0gicZ9qC5Vx/uLJAjsaGBbf5FQo4DEfi8DvuMdZ3gq3ibxLhX+FFQggaAiSjVVWwU4W
FLQQW9OGhtZNsGn4M9FwLMrlphr/CKP+LqwISdA0vd9gJtm2DLwQY5pPm8HBfNGO1p46tUaXV3Lb
0opgXZThNdWhBTiFDQwz9n4RX2RQ8Dd66O/Ol7bSnUstWmNHuRl4uBnoGN7qvWmRIdLkJkAwJxOX
IMYrK80+20GcgRoyAf4oMDyGTfWYulZ17/ZafCmycB+1Od0loyWZc3YfR6n3x4EXl7C4Uy6a9LFp
SbpOeKpopVbvrVALHvtuupJDUsPnitNdEXs/ENKdQs1A2d9FI/Yh49dsJPYlyPkSUCkgAMZ1e1e3
RXOaU25NHZcnAAXQnHEM/c+T57Ycv0C8mHbpbC+nwSGPABCNoIzznrF+a3luSa/YwYm9gkro8HCx
3VRzr3NPmgZYNyqda+SAtzBH0lNgj/O0p4a47I5owuex+a3XqcX36Qw+rh8prup1upPNKNZuGT8B
y0vBgNKBDZs9TTO+cBx9aOsm2uV4Fhe06kALmotxlphoqs7ApBZsxzIaN7YXbqsUNpTVj6hLRgp1
o/iSGdDqnMy/kqpHlE8Dwlhz1wOCqBWWn3XZcKtBb4ryO05XczxeJSNAeFKD7x7aLdK1SQ1ALUJo
4dCSPmW5B5/jSWxgQmw4iKhO85CEyGfY2nvLyYx1N8QdyZr2b+hlXngM9ZtiSaQnvTbeQNggH9gq
RoBdfb94yuSmLiBueK34xYPZEmK6JnLScOfIaw7RdFJjvl2HKCRvvphmx4nB3TYNqksrgH5ZHv3a
eRLf8iD9VOKcuUATV48yMyq6kxGPK62igWTjndyMPM1dkYECpK5a0I8/icjChtoBcppI+fNivFrJ
lzbWMSMko4DYF4FKb6/mtOQ4IbVeWxxcaCG4kOeScA9YXJ8qjUi1QWNUP/Zs+zh6983cNXelsFHZ
Gyc9itYtNznaJtpy62RU2IdqnlVHYWwcyjWbaNIXe1a8ThYiccXg3gXfIz+oHMY1/Fxza3k+AKGY
zmpGD/q+aQmUyWCPP01e992brWenCvoHQdpN0yYkhxXPJQEpMJzi9pyKeCD3ixFPaV9IWjnlPBuf
ipkKv5l2/qHRM3MfdpB6E9BpsRs/VFYNPDyduaOGa89qqo3hBMNL45k++n7zRxIU8zOk+Gls9Wc5
nghD6l/UZKiSDxO65+vgtv2LhbOajKewPwRhTaA3GVjIPQJ9XzUJkRhRtbEd9tSRy/NI9AV0SAsP
vGML7oExB6IuzGNQAV2cSp2Hth288EgsrwwE6buwx74d2aP7ooeGe0wtN1t7CWKqYu7cI0hdGz/j
/MUZbX9L/V/btnIAaIJh3V9ggLo92S+Ir3Z6IdrH11ULMKsYdPIioSTaUWe9pCEXR1uXQM5B3+Mk
q6H1adqEN0EaOxl14wehcfmKLEh2ds5XiEbruz1FeEkHflyjg8Naf28rn672aJCpAIoGpIgTX/3c
ODU2Bl7GfVKG7eeBTPAxBYmtp7jz7HXcM8RUQH51F2Ubv9uKvnTkPQkyzZZ0kg9ZhviuNJtpbVaC
cGTrcSJ4wpVDsNZm7VQBQMS8L+AR4I1dz0P3YgKP8+uWsDgENuuGdEuqmNtBBowhygoDbhF/zMKp
OVjGAClBQ8vBI458uoFw87gUnwYd/SPZEfvMoAcQyPKzkxIeoJk8SqLeOHSocGYE4SGa50TW+9Jn
FLPejzy1jqhLPoDjH/epE3IIooMtnX3ucIQEzQWGmogSpcPxWIRylwuXh57f6xvJww6TI6YoZCJJ
JRk+jD1rl1gj5ejefcnHItsNCxxy7soavnS4w1cwnWpDfEPE0G9yqxOr3ASJmDnWWXLddPhWiWKb
q12x1iyPI4Ihd5rn5DMxfDQQS6hU3Fhrykq6RgSph+2WwPAEmfxKH/sfydcW4NEjbRF31XMye2lz
sc0XxwZX67p2sumWFgo5EhfKSi+gr+r7esbhEdnfaJx3W2uGyeCMEuHK8K1NK/OR2825WcDZqTGY
a8frCkbOw+ZCb2oUjk67xzAPvQY5LMel57vprzxi+HV0uATIFHzWAewZ9oSgHrWkB7wQZKz303a4
NnR6k3k74oKsq4OneTstHx4peueH0eDSBUIBxhDy3OfQxrdOoumeZINyQyIAHPNpxretM6RXJM92
JD57Fb9InqbAgfD3ml5oEYQQ3gFwprnYZ88M/1+0JvjqOYwqxWP73BdBg06z+xHy3J0HF1kGYMI1
Np3PXk0HNa2ccDuPjEZRBk4P1MG/TlVPL3Y0GB/twVvZVvhAljkZH1k+kJ9BvTZ26EXomadfKHpW
fLsQXy/uiks899A2NPfYerssDM0nvErLY9DA2EiUImOtv6qQgdR2Jh8hDioEcSVK4B8uRcR9l5U4
Zz1jPECY6g8un3gjHB7dQRphke8KfbUeM7ppBEBv7dJ1t7DhCJCTwYc09Nx1nzbHcbZdelCDf24I
+/AlY3AGD4mXfiYaVjdxBvtQpCCXb4hhrM5+WF0ckXf3Q2l98QyTIbnIuFoldt8UZhuwRiKuWnJ1
dImf2EG6aS1G5Q7G+/0wO/c1qBVOlPI3mgffUxcOlaD/4OPJGMv5gMrnrLvtS5iif6UJp2D8uHhT
2YFZFFzylvbRLmzslFxcsLm4XcRGxBM/z3nMNQ6tllogtxHcJFsG+bSwJXCoitO9SHO5dQRm0cTt
3LvZMO7aOcZD23xDuNmdrUjemSiz8CzQbDCc6FoYctjSOqyPfsz9QdYEK8kB+yVDS0jSAprUXq1h
a6OVl3Z3jgZAiufRkTMSIVIk7gLNNTeucI5SELtYCJgNWI65RkmqhM2DY8TWfhZEk8zamB65AQMN
5IrdRD2tsAEp31omyIqIgXux6+9eQ7QN4rzikNcw6lAU0kjgw1F63JfIzPa9xGZIR8aaUeSGs/7F
KASRvSQFr+zBNHZpxKM8lLQarcAyz4VFCpEhxbpusi8lFPrJIfCjKcsdsT2G9zRJgmgsaKPbbFGG
V4BxIj3CklMi3yAysUMuTTt7DqkX9tuqtibYcecs5VZOK0zoYJcY3TXgTvTkPNRE57hZ6+9nH1F5
Qc4dlD5xl9aZeLy207in4/qRJ9evfolN88nkqU20mwm+FEp4JSI4Ag7NgXGq0SsObYmKtAP+ibHN
es4bOH6uRZN8hprIeO8nSNA6vJhxLwQjaIRs0mCYf1pGoXElxl9xvp4LrfD3NEd+67uyXdsmD3aY
mQGxSinm7QJrqJnRmbBbj7vGbH3v6YfLRDZb06lIc4m+WYJyseGNFPdgvK29csy2UBZ3c0fTkK7f
FhdovuvlPR6+564BoJeNyUEot7PVdoCL7QdEolztqRWuozr5SP2Vw0vTgNH9NDjZaY45yP06u3rz
Jb0vLEgjQdlEm8xZUDja96hjWKoNv2JzDtc+7fx9oZVkxlTh1icz1oURt+kROM49vVcH+cQ2JrV+
59WMtScMZ22byd8Wo23t6FESOT7TaDJbUrspOW7DLPk2Q+xZfNMhjZnkTOqjv6DuQEUbC0yyCl4m
mwIB8PRPqheX1NLbaOY14GG2n0MIKDYBH0C196or4bUBe6XFGNUfukYfd2Pp+tshHE/R/DgYDNtA
M9HWbeZx70Pd3KLjCRNYILQmmr2F16da2v1VMnMW1cGZ7pm9CzouX/BJ5jKGBq/VXOUM1eRuUR1K
HXVSyKN/29YD4bK50wOrsL4lWk/3ftBPVkQfuTCQKyP0dLNnTdifsbKXazSG/rqoIYmDDw6Xocqp
bwDy4hE7zLnz7Hcp/rQBiWuY1eiPrfplAkt5lkn+EEwQKbKIEnnZLnCfKrjP6Dih3ketGwbh9yGT
EdrPDK39lJ1BIzx2znCRfWTg4g7luqPjvWWUZMZ/tHgN0mh6Ar7ySYLWYWh9umZtdW4BqZxLyuDw
aethJ4U8BSSqwDcR0cqqxueYYtHAOdImeCPDCRqSJ+zz/1cw/ssKhkle9n+uYNz9HOPv5bsKxvK2
3ysYQl/wbpZjUxbVHcdawrn/dB/5MOFMlyoC3VXsR7fcbtNd3qRbLu/CgaRwcb+7j0zKGwa+I88U
UN0MYXn/lxqG579HxPmkfwvbsy3bFg5SsncljDqxsnkIi+TS8qALaycocbZI9MvZeEmU3lWpUSLD
r2ka+oy3RS6ODS0PQN+3NfpB+ztsWZhE9OCGZjyp8BA1Ma14PAXAx7cM6HzNF8WTWaEn8Ysaiaya
LTxwJls1KwPGPtScmqQ8eYk38Un6XkQ+pXJhm/VDnUsSuBcVpJoIJWRWs+BUCjLWfijvppJ3qIm7
aD5uizI3Qyyz0C4Vgk4JPRSBrlTKPjXbzUsmYe5OG6UYkovyVolBbotqbolxImFzxsKPPkOJNG6a
DTVnS4u6MEkgSqgxLtIONYkXjQhB6dpujtuLWgXWalxPITfOul9g2L2yKTtKYtSX5RMJMc0u6M0F
Rb+IjF5nXbAUx3SEMNsw8G4uWg8lm1ITtZjEoIpFDNBVA1l6JoeeJKzW7Rl815Lx7HolaXA0XOwg
2MxV/4NkwgcNEw5tj6JYtX4OIkXeN4ke7qa233tIoFbuEsnXyLjbZ2P/EkTJXgBKOwgvf5ERtybS
qK+DSO39BMVer5LwAcdlTQg8+YzN2VrmULKUsHHFb/R0YZ1qaCyQUO/MFJgzbLd8Ww7E6wLYTbK2
PCrQoPptEpTI5AXXwXzH+NhH9fuF8xxDB2C8pXuwMOXQOl6c1oNkcCywJmtNH/1nR/Vv6wSxPKGu
kic1hxX597nbOrNC6kQJ649X1Da3xdv71DrdDxD+1TBymklWYML+eNs/7Ob9y2q3oRHZaMeXz/j6
enoGC9W8+ay2+nDvPoNa/L+va+j6r9NiDl7/o9pB3ui/H5DbTtW6PgM+rdk+4BMSR/iAt8Pyeghu
y+9eVotjQaFKlwyiqkWswtW+oWSmHD/xcn2pSbForNRcqgy3t2W1sikSqH/qPeqV141u77TQ/05E
syH5oLep1t9evC3e1t3+fTVNaN1v29z+822b2zqk3R0Ou7Hb/N2+btvd9qfRG9g1qX+5rbq99bbu
9t1u69LWuG/oY3GGLyZkCtwfYAyHu2hR2inLUNWWjb6Vi0i2MTQ5r9/PKueRNoX3CRE9O8OpqT2g
yhBrBxgw7TF2dNvbu0W1r1RZkdQrPhcbuLPln09BYpF3Q/bM8q//7n1q3eub1Tbqg7zu4bZ8e/e7
dWU+Gse00cvjsNBequCrtR3opZ86Z3GY+NlIdNKyHGcOQ8rvZ+1poZtkmEORH/51q0oeaGztu8U0
E0NQpyqw1I3iuEAotkhHlVj7Vez9ZqNQbapeU0ST26ZqUTpEgE6pzTAxktmbhFqJp1uxCHaF1pB5
PLWPap3aTs3Z7YJ2uC2rN98W1TZqMiyEETUXIXNYQWm2GUDj6LxD49iljwvAmwtkeQjl1CaIE+xN
nDJALBdRLnfot5O/W9elKLQbQgSXY6I4L2rOWK5TNZfOy3WjXgnFeKisXuxJjKRMC79SUrD1KE0W
8fX9xq/vU2s1dVpTmd0lICqBzBE+piaS7CDys8P+1TGj3B1qcvMWKbPHK0unIgmlGfujchCoieHq
AxLpBI2z7Yefx+VQmS11n6o1NQgX9bBFYRGvLMEwk4uVg1Ftbn+DQhb8OVHrotL+hqQejP7iiBwX
R2S/TCjZi30Bd1S5XhSgRs0lBJ72lMCOCrw1LMIuMXaTwoxEsI/0ddAbzS605qcmKC0crITbqd9c
/b7oqjh/lPBerZTq3LEXTE52nqE18n7TAO5WOBXBkH8aYNSBCaCfWwit9sGsW/ByfAvXHHMRSQiv
c5Mjy20qiVvK8wKFnOLcGLOFmJkWYPlqDzAiUvRAZhLKN9XtwSAEyx6teXhWnhcEW5RMK9dd23aD
etRvknAbL7HvaYSmAU8UwD5Al6csl3RIF3ff6Lka0Scodkco/83Sqnu1oSn/ilpW1J/XlWpZvaIm
xewjTqyo46/NkqCV1+Xb6282UjtRy4xSkbdodHevu5xpGW5IQW3xHpnPnhhyVLfdPC8dwd/5NcpT
RrkQxPlgHkSO7TG0j8pJ8s5Y0irNujKaqDfdtumUi+jd5rdtGoeKqoEDn5Ev7AJqguuOe6qafTVu
KA/H374+OSGxQyXwmXfbqK3/i3Vqk9f/ot4SxMOP0A8bqG5/fBw1p76a+hb9CEoU7h2DBMuBUkfr
9nXfLaovSrybPT92y1PhNhGLf/W2SKkB7f7y6BGo+c1mdDhhl0dLqZ5mtw3VHLGuPNdu77m9/Lrb
ODMLVO1//EO1Ev4su3v3b9U2/+s6h4b8mhGhnQNomVEt2utq0oUNu3o/q5YJyf19o/cvt7aN++R/
f/3NTt9v+mb5dfbNvkdj5KrTpPO66397XW06x2V5bAWU5b/74G/W/v1/un3odBIv1B+T3ZtPoGZv
m7zZhXrl/bJa+ebtr6+/+QxmtrcIrz3hEjfeTLI/F3M0MVatTQe1xW397Q2upS967ezrbVVgdcbJ
sDMEx2pWvSIzT7z+i3KiX5jH+4mW60lNxgmbBZVLgGCJBbtNzaqV6uWsqximvW2p5iAWkMGYEUOQ
3F52gI0iuF52/GZ3xpL5aAwVCBo1q15//U9qOWnml7nys10LjpuxoT/frube7PP2kdTe1cv83E+a
KLqdyHHP9o3xUV0rtytCLVrkkxeH1+vC6ROSJ29bwah2UcvSClHYqqFvMLpFqlM82BgjbhOUf9Ha
LyRxqWNt8Sjyxe9kLIXH0voZKpCazefU1gmuBprl/2ykHTNOvVhmsuWaAWpIb3hpmN0W83GXJGSU
eojAFmtL60VfaewwgjCZSGOQCU3S+kEFFUHJUrwrw40tnsMc10op+8/ERuXnuJ2ojgP7JgXQ36q+
dcpuKPj5wHu37+xBty79HDfRFvkG6nlZJGddol9IQxq4UWqeHJOHOXkq6KQThA8EgAyW8yHju9j2
eEZ6vdN1GmGcO6KB2+FBGJ41MqGb9P7Wd1VDEaoXm494w2qH0XJ/6MXp/wfs/ssBO0f804DdF9Sr
74brljf9ITgW//JsYXgupQuY/EpX/Ptwnev/y3UYlHMs3xL8Md5Iju1/gfDxbF13iOf0HJfxvz9g
Qfq/LB/wkC9M3XtVML+TGP9HyTGf7C+CY892TMu1EUPTuPcc591oneidmqpRWB4nPczue4DQTwGw
8gTBzQAab0NuMnBY3wLzEPyyyc8+4IXyXiXtfxFC/0X4/F72vHwKzxcQLTyOhViIStUbYFHf6hpK
S1Eci8yvd5UdPPcME839JK42CN8d8kCSICk8RuQD45/dkrD9i/SWaB+Rnr2yjKZZvfkdf9dmv/1I
BtLy9weG8VKDJr1rGT7kh79+pEYzDbfy9OJoUKVdpZkGaUfOgsEC90feJfpDNspDXbYdutjwm0Vu
4lraDiNFZGFRaHwKCsqmshjk3rRt0uGzHMWkP1NV1Bd2LNKmfWXWixCqC7ceY3Wb0m0O2tAeBkME
Jy0cP/znb4QW/d++EeJyzjaSaAgNYZz3Lwe51nS6hG1THHV/1s+mS+fDI1xoW8UBqgrktkbQxPuW
QO6DqKw9dc8VqkSn7KqLNxYvceka94XhfQoM3d/+w2fjVH9/tBdqgmktTH3PXc73tydA13aIJz2c
4V1IihQDbjiKsiOjbBMeISj8rU95ZTLrL7YvYcXZGDSNoT6S6TyuISLN97l2j5noHz/Xv52YAMp1
Rtv5YL7OD7Uc0zcnZoIuuTIQaEPePtZdAcFDp3Zia1OzqkRx6Ui3wDvqb2dRJHsjHD5WOWlgUGRJ
A7FncZf30T+cmPbyM721CHALIXtlMSP4/JYMdv/1I02t0IkIGvuDmQhSQdFan8ndJGXB0+78LG6e
s+AuNczwEYh/8lIIZzsB317PlhPv8oZoCz2oxmthlQhqeiRp/ZhZJ/xLRwgF+qdmoN4KNfduNrN5
lRH6urZT68VBr3pxempfktQ1SFR3YrxPlAJs0YLNlTEjgkAd6I0m0N3pWynB0XuaP+7asrzgBOjp
3LVH2yy/kMNlgO5jlDND82ZqKM4Gck7KspmuoAO9CXV/UhtbHWnhZnRhO7tKRLfI6Ry/iYnLQxU0
FAMjzqju/vOZaFj/fp24thCs57oHHQn2/68HGBGLh5C/kwdjwJFk5OUV+NK5LnyfqpvZHJM6xJNZ
YyUYA7IPCms+z9CdHpKoYJx7hE3SaemmEFp4BqPzs2HYfzeRgbeZ5I8hKvnuE1VIIhGDcxS436sa
yHkcTz7Hl9BRh9BlNPTVF8zq6yjy/HU2Gi1iagOnnmE9pJ7x4oPhOkaQYa5aw0TNpX4YMowlH3qf
EHozIkuAiMGI0CgmWeQTbOcx7AXMciud8uy2xRM/o7xm3Tge2s4WLz1MtccouB+h3T4UXS72ejqL
F9hn+PKb6N4n/GYFFlLbcvLMmzZE81WCpEb+vq90u1kLUYXo2jCAgUGEzlIkR8ua07vOr9I7w/42
SaPYjKMI7xiW0XfzLLMj5aoNDtkEBx3lIt1o0kM0tdbFGcJNcklF2V0cj0/f1Vl8J2J8mEYYPubJ
J9Ik5YFHW0uTcp7ORdOLawH4mciHK46dB8+uNYj4DQppo/AvQ1Q3qOpK95Tpo7sSZSWOPNgRMJFG
yajEVJ6FJyncUoO6yBiXTDcTbBpZI2ktFdJfaR6Qe/9W9P0HjwTQk/qNHLiWmIZNsVlGe3amiUs6
8sUJBSBYFxq4lwSjiZlrV+zGxdbVMncBzh792o0fGfo7o3M1L5FI48dA6+NHVIkEIOo1oRK0RjWg
WM8ongPuzB7RFqO1E4YTXmzGlq+1V0xXrDPDxkCcS3bCdDHcxLWoXNePvhMnR+RyiBmq7muMM/jS
jgLziU9sunQtqsP2eJpcb1jjtoNGqYX51ustg3+SJRcEZ5TvsJUegiG6prMb7GiRMwpeCm6z3viU
DAVwF1vE9yPJqLuE8tF6lijticTMjn2EiqAkBPQhIEEpjhMcu5P8bWzq6UEiHHyAaPeR3JzzLDvz
MIvRfLL0WruPQeipJdPSXxBacZBF6d9PVKHRTviY0OejDH33Xk2Ioo+PvoeEXy3OfuG9vpDafI+u
HzwwHazDmD+43KHGPSaI+aI2Nn09RkJcWIBtMHrmrt6D1W/Dx2aZZPmi2HHKaKUWp5qbaWNG453V
OPh72MIio4EIJ3HCjAoCljS7vWGk4XNaRAjwU7ow3GC0JzXRCXOKANBfgQ2Fz5Gny0PmMZpnVndu
azoPatJh/z9N1vRdLeWNN1/5epuRhuOJIhkJPXGUPavJ2AdfvNktdhM37VWLWgWUY6KLlQvfucnw
gs1jXT342dDBy/K757BwQV53MyQsapzS9D8KcDC4jNrh2WQAiwzPjxXFyUNkwxOSdkJ6tdPCzJLA
+3S/1a6yTeVKzka5HoO6+uIhsI+dH0Ocxh+6iZNY78lPyuyPwkaM4ZX5QuEj45A0GHdTG+P3rJT+
A/ncmWt89XKzfwDFhlfjo3TQTzly70bgYR1oUEDR+8PUIe0irnyTSJ8ImiA5jlwXW60lL1YO2dHO
bJJwh85meNC+yAZFZ+w2zT4FKIA0fR7Wk0dYPFk95NTnKTLcha7YI+466lX8y+DWtvMpe3HnQneS
kbKxachyW4s9KmekEGaxyZsxeIyy/GtnymhncfM95AQAFI30riUhBhstGFat3ud7apHWWpuMD0nn
TCtuXfWDExWoHIcXyF4EDYcEgY92FFAxLotNlvkRoL3wLiPm/fVoZuiujnPRrGB6kt2ZWgOB2Z9s
KbsHvXM2SV1hgFjuT+DNzJeJc7mB26lr1SNPqisUhAFMjV+QgTg+u84Q76V9ZmTUBlrAWpruDslX
Iyn0w/jVaq15h8H5SpEX89zATQK86QaVJtLfComflcyHyPPqgzCjNUFcxZcwI8UwDEl3CVtUP4VZ
7lPiY/Vx8Le6H5NPW68jKslrPxL5md/vwQvRYHeh++CS87lKscFjZk61tRe5Bzsr6ewKby1pCu+L
gIKw5QGn4atN+Oe9ejMSIrLSogL7Iwm5ulY0tFehSSdJTiSoLM9JbyZs1UWX0RTnLvKGixVuTVHM
VyH7c1Em2qcZg42fA+Q0oungxVl6MOPqOi9uBjpk2d6ti3hnaRFVjGkXpf0nmHg0V8bghZBoCE+6
/ZyG08aSSAQ5HbWPIZS7DWCyPUnKLoXucH7w6sfGTgSSnDjELTdW/HtjxkCDbDnp57M3IjqOJrS7
wBizex3A18nP5rs4SUC7RxTZ6xx3tpfTAsezAu6x9C/R0g7Itd3YQdhwQss+zRj28SwUSfld98oU
3GcFOkJWd3VmlFfd/xkNJhSDwPxMo8Y+pnbzM17G/mviAY9a598LaZILN83NtnBye9FnDQfpmuOT
Y83iXLgWj2NQDavZSN293o3NQ7NotfrCsX5DqF99id3oI4hx+2S2JL8MVoW1Ics1yGgmhn+Jjk8G
p8Zpqr3XZja+gj496rVzrWHdVZCUisU5qrU4IsmzFUle4qDbVFVV4i9FDdu5S65KQly55wbNUX14
rQvbx0r6d2VYaSe9jgF0ootfdzLW7/w8RSWWi13kv/R93XAb6GMMLiNPf89Ca42roV6ss12Ke55v
NmlNd28lpB+3xNqTkUv6mo9ck6g2KlqyNw++Wd9nhNscRiig0FGPZV/1h3782dhFeTeUHhnNQfOr
mj2gTCEP8MQmWRrHn0hqbefBODlkpWmeeKgVW4sfb+0L6kBOyDBelLrupm25FcL6+2T0lbmOJr5C
im13k2LxORoJZ9OyD6C9xbooRL3nDDqa0rRX/pyQ8WeEHXZE1JlDam/HsOPZE/o+gTHOhWLcFgmX
dsn6Dg9+Y6Oob90tp4mx6bp1nDg/IR+AS+22RuySKdjhT2wSPFjW5J1kJfGdxl6yjxmrWPVIrlsf
C64cUCfWHqN5TX0eho1bRuZLA+DRC4kTHmX5KQA+QMyc/2IAw1jFMyGEAw5fPo6J478AH+l4yQfY
FL8aO4TQOLnJU4MWU7aT+Vvfa/N6Fnm1E1pXriOtHxju7KtzhkL7JbO5dDvoWLiMk6vTurRNSQ48
aBHBZmpREtF34cnCIe69c9TxjOrtdHyWOd57zd/29eDceUU0nCvH7gEBOCQ+5YmxQTicfxZR8IAn
uP9putB8W/3Oa6qRnC4fwFleOGcDWTl+ZwlPtTdOI904tSYeBufsGaj76hmwTgL5t+GMY9tKvUtW
56b3IYnlCAayIibdTIbVRuppBSK8G86OO4UIfOkmWY3Bohb88IWBpH+o9F1s518bOmTnPozDi5pT
ExeT5IY4Frm2SVdqQBlb2tlPgJ4YPdFfyztajKzkEWr7cfZ/uZ0Rb3p9umqAmU6O5hivE+Lixaru
6wBdLQhgl+7XhLM82QDfye69Of6i4z3eafpVjFr5aNUPY+Y4DxoMkqEMqic9M+xDzQjOSuun6kmt
k/bY4H/ovX1bmRpNaQ002hQ1T2UaoV/HBqeWAmEQlONhHFKL4cEusOBwGhe4V/N463h2teWUMR9T
xzAfpzQmjTJrEHzOkwTE1CXH2kRJPTpivOpDd0HrWj/D3EPDbj65wgtPJaTagwXgAraFqC+en34Q
weBeROcdPWtATa5X4U4PI/HUpUJ/ihwBspIPGHS+BTpNpwdmhFuGpogOlMvl45EIV7kHuhvlxeP+
u7Z9G0G0pt2L1tdP06zrJ+KY8G+rZbfCP4bNr954pUO+TjmfNWrVayPPpnXLINrJ0sInU/4Pe+e1
3biWZdkvQg944LwS9EYUZUN6wZAUCnh/YL++JhBZGTdvdWVXvfcLBklJFA1wzN5rzeXWu8lAg4ks
uj92LOywPU3H5UCISZv95X44kobuBsO00fmcmTJH+zvSmhE1+h7tKoL7yrql4EaOIEWLE+ty4vsS
CtZZKeis1vEJNktNflZ1p/tTsNUj64eiTlwOjpqvWTccsCzFxGy66aYNsrPepj/qwv5EeBWcFOIq
VBETGZpF5w7LN19scFP7+E5M0V1dsx2R+hMrvH2stfgheamjBuo4zTSGSCM9S2YB1+oVGPfDe5WG
iYdv4RXZNcl7KvFIcfREVhRVAaI1WaN1PsQo1GwEHGfiC3nwhzM5+97tnnHAkxg5vWWqPa3tfGbI
PIWlD6lZxgXxiwo7QDfgLG3ILGn6fWzKG4uT13CeYVKz3+EJblRyFkroiVoMT+Cg1+E9nW5/J31W
uHoTAMNGuO33Rc5YEZwVczxg6sJH0h3VRv0o2gfW+f7Gr0ZavQOrGnIAtUOM88qzumHfmSYJAvh8
96nNNVVpRKGpRe2pbvttKk67pQv4MSRTuVId91WHEHxA80ZSEIrxILUPlNpQCqfrmJoSoRMMl8sh
s9Z2Hdp7LRbfzcT7jNtmh7z9oLlS3ZimdbOjQaxknXh6gdleyUsXC5uKnRdXbmIoyrqMdTweyoNi
kBpaVJ2DezL9HETLIn4u72RkICTui6oLZePbbrSqmkGs7XESxKPMfBbS3AgVCnFosR0qMu2Xz0dd
9n4OF4x5W9FYCMik+kjejLjM7ks1IxWvgh8wV5DzcpI/GTiuDENo+JChXl0lIJeyd6q9kYFQRwDg
+bGlbzVQ8S+BbdyJCjN6JAUVUBt+DxGj7K9C49kW5Q8EgukxwkdzNoWfeaHo47NeNSf8Pg4m23n1
ldfvUV6Ur3wlFyX1X+oKOlNUVx9o32NsUdW0a3qC7+Cu+rjyElK9GUPYtCcnfPpk0YE72IyOEd4p
qVjjpajvZJI620YqL5D9KDGwawdJTtZGyfTl+iUpGJpRe37th3uZKmjMVZytd20JmrxxyvIWRVQM
MYllABgxszkOm3JiPDttBIvvZ+cuLXU2S8+qJtWzCs2XaFiJaTqv+BD1f6gbS8gDayutK0/D2nwQ
lnzPKRytMPvMUtZwy7jH+GWpVyPVnPuQAnWu2PduTIDGqH6Ual+Rk+aYpzgVdD3V/L1iLbVLOvem
TvZl8vXIQ0Bu7YiK1VZpJ/DK99Ad0qeeojIBvXG3pkpdXYsqenTMZK1MvnvmW8M5Y1FPgvHlbNyE
knJcZGunneyTmXD1H5whqbYajHXyp5g3sCw/i9EyDiwUzkUS9Ouk4dWnZnxz7d5/LuJ8W5TjiwN4
aJ0HOiK/sa0oVNeFNyE8xaaQ3DRFMG6B/DxqOC20csLMQ2Jp0/jk2nNOr4ygunZFc5coWekBvPXQ
KLGmBcnlsy2q9n1T6Z6fI1KlNtHLBN9sMfXroByMo9YWzJuZU2yhSj8vwqi5dD15y83foquZRBrJ
8t1tU381qE9FLrZK0kNC6hvawWWW6ujf2FOWjkkC3Sdo0U8E9e5xYg1IwoBuufCPuZ8TI0syYnj4
I7ZYSKp/pBO/+bj/7Y//AmOd1Ra9I5ot0XaPrp7vtLJH+mu/OQlgrMZMdeJ0FXObjXmy76oMN+z8
CzMIb0L+wWwyAuaoyQ+csW7LoYvpfI4/Q/bgBtZwFmtnP21hISsZS69rW9KtaaPuluNQTkTM+8mM
1IOA9DHO7CbFaFxO+1Y5Tvq1yUTLTlNxN04CJkKzw34b4Ct58CvYBGifMsJagpszyzizx8jpnmGk
GX8J/hqg1g91rZ9GbVobu1L0zmNb01YRnfuqDlnxJLAqP00OUutgADTbH1ALJsfecMe7cIwg1zkK
2Z4FQbQixb/UpaDpQnUf4I3ni2upZIz5AfYaSqRJZjoGTiU7ukiGKa6ajwMDV1kmR1FMP/myHYZs
BZxXn7srV49RbpbjD72X4q4PJ2OXws5ho+jF0cRsXDcFO8DRXHeFS1k3pbLSpkFxteLm4hZFfqoA
rAjO5LWi5oLfwgpmDJiS1Gaju1Pyw85g8Pg5xQY/aqC40S87J2l+Z2iF8lIKt986rBEOqQy6m1CA
gdN+kF9DEu6cSe66SZqPjhMWOy6BfO+HYf5S5P4pz2Plo/Wp3pmu1pEgGKZ3TNFslPDKlizGP4KS
Gk8beYUzmG9dEN6Q2zrfWDLXnSSNgjHmmvoGefA4bla1Ou4rs7E/s9xw2XphznRUCuk4Vx7EQEOn
aynysqF21gUGO4IPe4xuGS5+bLkTtAWGjhGxDHOLbCjNTeui7OOdWg07Shw073OwI4jH7bugClLq
gYW2VuxWOTu1EqzHRphrNvu/oHPt2VDaB9zkxE84+TXROu2JYhsaPQRlaSZGuKwlDaUifKyl327m
e05FO67NpHMndQMGWDYp+9psMbGO+VPIHsGLW3bBAWRQL3a7YmcCCbN9cOtALpXbEFzG2HKgBsEK
UhX7q3ab8WC95wNYo5aI22FQVpGl6qfSIH7DEZp56GMQIXXZOZe+zogZz6OzNue3OupwojtZHBgz
L50Wtzc9sz8SQD6hSdZ3QcX3PlYbxdNDJimNcGQgew9tw2TcBKqL12362VRZt8exFyMuIM6WvlWO
CIkGbg1fIa7x2DlD1FwMN+nXcY9IWyE5krTJeqZpvIWhZIne13MCEmUpYRk72kb2g6Z+VIaJnbgg
hraT7g+bmIt1WIbGMY0m3OtluW11nXNsqOl6BtNLNMKX18f+kW9rnF3Y7IGSbgJS0Zorxx17TL6t
Dt5enbZw3W4MEalnx8KbEqrDOPaCVWjUr0Jieu9oI1Wj2p66VJ4pc1pnoA9Om11zoqduIVR9KtCB
vCgZ1CGTKa3uQUVb49so+juRC/UcJHJj8fEexyj/kU5uf8IDfIr12L7Lx/41wAl331b+2Qmxcxq9
nZDgSsuG9N6rIC0F1zIk5SlorhOlbRDu+trsW8x7RRWeZNQ+TCTIbVzrZ2WQ4W7pMUlYCottAjc3
jZHPO3WYepXisj7ONm1vODvbtoI1eRRfaj+GJzQeMKe6odjjw69ltMuKob2EVafDcKKSpkyXvnKt
nTGST61CNd4slYMmy+y1L+fo3gDTotPnhy7pWg/SnbYfEz4O0zTvosx13urnkUHZ8uV11DuESl3y
GAx6dAdHQj8lUlvblalukARZKC/LAjeqpwl2kULXbeC80TYc2XiGFPT6tlUBkbL9p1RcvjLaswpX
4+1kxPm7nA7kBh9bPDt3tkKvmUVSY69UkhKvUcBKyKHzdB82DIdGLZVzXCs8qR7c9xbFgKGeLq7p
a/sWbyMSJHaJAV0JD1wxHEBFsU9hAcKkLcRzP4hqV+m172l1bjw7JiYbK+ePgCmsQ78VHR2VWD8N
fvzdGalNqD18pLx9wArX/uhG9UcrkeI5Ob71kIh6KtmmBrVhCg9BG45eSH8eZdd402Lb2BUIFsEW
qN2dDaCiLFn4xdI8E0HrHMRQvJhaHJ6tRp/ZT7oAfOET3o1tm5NQSW4uT7GO3IEgIiP2dypWHkKK
usHZR+z/Tw2o45UlRvtUsGb0JYWjpNPljh1udbHQCB0Hospyq9AuUWi/qJkJeFc3XmhVKBTPi6oB
jcDSQqtp+OpuQ31J5+zT3RLz9gjkfIBXApqT4ZWmSULhxNd2i+x4USETd97tzGg8ayw3zsZ8iHRG
5DpoT37PirBUXcJ9aEsdIyCgooy0JxIf5c4nZ2qtVCcqqdkpMPI5T1r5lfrwy5rWL58MgAZXBSSU
5b4tMIoGcN3TRNGfSO23SO3kxUk1yAKtv3d6TWWLGPuAlJkABPtEOZbWHVmK9PMwxSMpy7JTlprZ
KcQW6uUk8nmVVuWnQQFDMaMwlZglX6jO7CTLxnitB9G3HVcpFAvLPNpq6h6EfMEvROdAA7FOdAe4
F5uJnXKrzs06DaZjlMDk9ylZrOyGAYMXOJDKSFdgJRoYFF1A0c+JMQPpStAdYupCdV/59b5sG8I3
OmtYFWgp4O0wv0w6JGJmxLK/Cy1X28Ypjfgul8+6AXgnh2800tGmxZTmRn8J8N4KhuSkca51VTdX
OR+WYSflCkaHkuyd4UpTgLV6JV0ygeY2tQk37GINVz2wwr0bM8Jjl07pn2nJNZxvORHgqIJNdy57
ew/ogt6o6NZdnfKYn1/somvORMjuXJaxpxqeCArIJD2EcO2SLgzpsjrsQIXxnNcp06SpEowINpiZ
OyC6SeJTxlt9SYiwAf8KFLNPwgPphjBRfGhWc/oZxdis2RF8/xE6RsAOOROPiNEvuazVN9+YcmAi
dr5RJ+2+bdj4Z1lbokFJBq+JKoiydQHtQ03fe00PsdKKU5lb+dw1d14ERjbW+8D+jeCpltop6ofx
FFjI7sLYaQGTuV9jaNY7ZIL9Rgn1U0jf6A13LkxbXMI1S9I7DRbqxRxiAjCtbmNSQDl2LPU0p9A+
CWTHXZfRPWARmrtU/5Ci1/Q2dSo7u87QIQVVjXiKcS6LUHo9vo7zkFJP6ACgaFoNHEMtrpToN0mi
lx9Dp34TnvVlFXmx90UzPpWUpyktPEWlEe17SXFpOR+WMwMu285kybEpwTes9SzzD2kAR4OTmzO+
SZ7NGo2oSzlj1+RmfSPpew2SB0adAcqnolRGH+q9C6XmacwbK5rx9Rl2+BMNcHWd4lbZdOzdtlS2
2PbR7vTaqHnoksw8VHD/ZrgEkQNQIl9yYX0rzcRDaaqiy5b6M3gBsc4nfdotgzCkVaAYcM52BHB8
9chSLlndqHD4qoJwGjqbdawru1ZxrAvWwZewKORTrgrzQgrES1LdbPr/j3ZiRU+i1qhQ55EGv04g
E5hFrOaieV1yP5f7Sz7ocmvRry530Wois4oiMD+WZEqIYnEwTOEQSzN7aZZDnvevALfS9YAEw5xz
DFpnhs+rc1Lm75uE+6qHfrxQbCbVcz4sFHAxa82XW+qitC8kBXAu+d8hLdhpKCZTLpnjTn7fziMb
U3ltxBYShfSwWEUX4eZyEEvGgV2dNFmph8ZofyYyqzbx4oVZEOGLqnS5pSWFzRhuv8bOrAbvZgvo
75uLMnUxglYOo1HYWNmavvI/yPgLI3+5++dgOSHZ2gm92sVwujzB8oS/n2o2oS63alOsJyco9hkb
MAxzSepvrKF/WX6YLI8tT5D8xt7PXtS/PWFSIs4Cx/qy+EgLu+eL+MPkLyicHoMZvt4jylgTJwYY
Ic1zb7Hq0rv7R/ron7t+qLBQDSRrJcoAfx5fjLt/e+zP3T+/Zyw23z/PnAYWrjM3b1naYwUO58Pv
b265ryjl7OZrgiMnv0rjMsL5YmJ/SfvQNjxpZQgyRLLre1dQOnxcfkExP4XelIfBGcrmtDiGl+d1
ppkXv9z8A5Ffbmmh22zUWH4tv7w8tBx+p8fOwPmGtDZMsMXhz9Mtv/H7OYuBwp9Zop9bglWp4KGj
bggkW24th+UHbcQOHDqK6UXlo6D5eZDkY6zGzk43izs7rZCWsy5a6YGRHpavOVxOtz9fa0py3nxR
LVfSMPuLlkM33zJt+EHVFIXk5kJpX/jsOuV5inrc/XNYHsvCiZ0hxNA4kYBqZJoVm+WNLDrn5QD1
M9gEST0gF3HzZ1KOkDqhF0gtGsjoXOrVrGuCNGIk9daxy5KcbMp9Qh03bubsYEGh2HKf8CvXK9rN
uzjLB6ZoewsS5WcWhc/kuDwYCSXYftiMtPJXlM6V1RRoyA4IHx8c/eQCpYg0wgVHdngrWofPaaRf
Mz12yYFLfrqC/Q6N8Ge74B9mcu4sondX8uLVHY1DB03bI6Uo2DWGcYE5wlapQqgXQGegCvqiV9ZV
6nFwDkyMmNNcbI78s5/Y4dHhBa76lTM2n9Ti6JXTGF0hAAOkwTfDE6LJWMHOGTeSFCRw+SbVTSiw
wM4RtST2wbeNi2+C1zPayzD3hlsScho7vqqOOJmEoHlU6zpZ0SNtwTY27auZ1vdUzHYAfzQ10IC2
uV+l9SphYXiFFJjTki9G6zVNQN5PEO1i8s6QKoxf00T3HqbwEZTxxh2FuwpK61nvnQ9F3akN2PXB
geIm6bOMwsG+pdEv8BtcuNlIByfU2SwwjUc4pkOLrJ+oTcyVQgBzq1rWJfCj9yqqUrYeULo0fSAp
Mb/BvAfSxN7S9+8jl34i3IpdmIMqdkpQn3C7SQ316OZQkAGNsO0poJpSGWY9CpjWQpNIHVywm/aK
fBK5adiJgRnoDnhsgd01Y7gtw5T+udDeCnsHuCBcGRlL/LL2t8CMb5G8y4vR2BQZ2ETRzhG/braW
oD/Z06YN1iqWXzQCbZqDBixxxDYwiCqooCZVSV2PLqI2HkepC9JPAfGijXigRHXhvRM+NkYoigEE
bR3oxEMtNMLP4TyVdv7C1flLk+R/UiclURjAs+wPZsDJpWn63p9MehhGuJu6CHhWq36ygQDscdCJ
bubcjtesD6FCUeAizkKWr6M0cmrS0WdU9iPMKwI88WJvID1VvGHtYXSsnz7Eaas/lomSe7XkM25r
VSfUPBtpomT+rh7MvTnT4dSZE6fOxDg5s+P0mSIHIGbElg9ZLp8Zc/VMm4tn7pw5E+gGUHQ4GXNY
/9Dp3BldNy3EOtB108ywWx6CqwIpoNce1Jl0Zw0w7xrgd/pMwctmHp4zk/HimZE3zbS8YObmKS34
MGNm6dFXRNAJXm9AXXwQM3GvmNl7AG9Ie5x5fOZM5vN5B83M6jNnal8I5aeYOX7KCASNGs60FTPl
r5p5fwZtNCoTMACHmQbYgQVkouieloMcjsNMDoyLM3ky02MMUrCa2YJAJ/snxwSdAwiBqXD6TiNc
8HrUR/eRobg4jLdG6euMVanYO840XyZK9BCEzjE0jXNBY9btrO5UTRY9Atkq0GseyLF0HgYt2o7p
1N3jOHms8voLg6jgRyO1akJ6r7YpazbqWn9wtQQekl8jtim0YQ11stxkot4VZmPcaezsuiKXJ4Tf
H6x3EpJVJBVMhBYsF83+7MQvWUnK75T39cZvBs6C/gmhBwGaXd/jkxMsnUqWhal6qWzXvFj6aAJZ
QK44oGvY2oAfuZJj8ETwsSn7O14UhNrZ1Mxb1QEhUuxg2FCualaF8moMnU2cqXse0F3tp6mK1lk2
k0Apm67rSM5q9SzcoA//HlP9EWVF+Cgpz4e+zJ7t/jROjYDsZjOuJK+ZNvZnoj/KS6xASpxVN1VN
VTICzB1M9b6z+ff/XlmszY6BfxFuu6iuHAMUna7ZQOj/5iiYOj0WRPKU+0Rzk33f0fSWma+s0Aw+
u4gWH4esqYHQjVtrFncMtoz+Hy9B/y9uD9zRDKiqZmkgYlTjb3J24YeyxTxV7jMFuZPf6lcnYARQ
+hBCdey+pTrrcwQB5ZagsPDOFPCh9Aw6S1l0XlMZGcq4IDzNYlO100Csu8GTpLl8YLuq3s0q0KUa
9e8/OH0WXP/tg3Nnxr5to8M3Ub3/qyAbN0NqxMXAByekvUktzT0EnX+nGUA9EC+YO6uDOTIQPdnZ
pGawbUreJsy2ZvIZ9ePZb0zxQWyr5oaftq6+FBRzKP5Y3whULJPxiyUw1Zj7pgAxlxEO89s99d+6
W2Yfz395/XM+gO0Km7exCM7/YiIYmxjPjGaTMxLkLN1NYFuRbHgTpPQkCKoPqDJyD8lTt51S50dn
RwwP5iWWQm4KvTA3aPvPvftpJXG9n2z3h5grIFVcvnHl3cdDWe6GsiAbIAth+8XmnSnT9v9nxn//
zyxg9nw+/htmE1XY/1tmvG4sf/gnMx6Lk7C49E1sJLhJ/kJtMv/Pcm7g+5n9TzPQ6T+TJ+A5YQED
qMR4odJnxQvynzYw4uQNWFAODgU6UKqh/W+oTZpj/KvfyYTGaBqObei8QuyP2kyc+qvTBddQ2dis
c88GIedsf5dDKucIVEnqMIphuJvzFlmZt75dsuQP//P+8qBUEVF0Sm7/3pRRoc4nOt/HLjMR2y9+
+7SmRcs5b6wss0XZkiJ6ITZ2JirVkMW3Q6hcFzDScmA3BbwzMjp2GZBfZ0ZEsMTVLruQ3zwkwmyN
gVRbFCwBgsJ+Rc3ogRRhst/D7AV2Oq5N4wFzm7rP6XCV2nRMCjRHo2Yd/O7KMmZY5/FUr+yqfCbU
+SlT+5ZEASJ84fGJJFJJpUnKbRy6qPwDdPiB6d76KD6ZftiumJcJdy+LUwUwee3z7W0GH4unpmXr
AKSbV2RRR/2i+jIKtgOwVu5Lw/5RuclDUwW3UZWvyJmdtW5VJe8w3pAdBZQw05qdgiRpZVtkieUN
JMxI/AKTnGEGXQ0WSxEZueQAlfIiWogKWX+h30bu0mS9Vtl4tZL8phnRu8XMisY5oxzkrHPdT/fI
E2xVgZPfvtPlJy0BAO56COB+DhB55ieUYfOKZPloRlBMCNRbEbJIIAHVtFUz88KzqBQ7hwz2Fes3
k7rlQ6EUGoxBdNssmE0CAUOZv5dMpKvBgbud2MzDhjZRcKvfStd9Anb3qFX1vds4z+iGX4AlErPe
x+C27YtgK0c2sL5yqpuO4k0hlScxAV8PJVJEYsXDoPpZSYLKCyP/6VLVhl4DIdrfpHZ+kH3/1ffN
l2vAg8wAHgYJlaN8Q4guUl3r2AYRy1DipNVogN1Aj8qxD7VqDqtGg1LZ5Za/KczqF90OsSKqa9qF
LSXg4Cawv6VS+7ZSvq20fMo6WCAyH7VVGFq/SCL3rJhOkgwokTtyWNl9ma0m3rQSW2v6zXyWTsuJ
V4fvUV/BB3GKcVvr0tg6xYo9DZzyXnyWFsTuuq+vef6jVw1qzWWEs4bzgY5u8ai9JjofFZt/AQ7E
3qqdfzYGsZ3Pp5IUvUJ1b4GGSilVG0qDU3ofpYe8Vyges3LL7KPi2Fe9GxvPmBBGmhFE1IJ1YZOM
P7Fe3CGQgfUp42vrQsKU5CPhauQvtexWD4jxKjV5Idfv1cix5LQ2W0m22EFEw7zPQAkrpf7TlOq9
0h4dqeVoi7TJK914bxHjQI85hAnuaCQtls9Wb/9ssSOuk7nR3qGnD+v00VURqDPPHcQ0XA2XakbR
F9WaKvkRjahXVbazahvzHlPMjLT17yzUHFmQvFYi77022dcG+2xCpXYau6ralU99Amw6FcRP5JzJ
ti7hI9rpSykDd4WbyFbqNXk4vSeRVdePfefyJTsOkZiQgEbrYk1Vvka4Q+CgFdzkYCDDV08UppG2
XQm8ouJKKZc9+fiLf/CWRea9EsJySurok23wgbUqS+P60bfjT25HBFvasIkVpAwxr/dQopbeGn58
jqrgIaSGiA+8o4FczO+nsQK+KJ29smFSAddhynqWZRCyhfgvyeNro7lggKtfsSRoQNzlon6ijv4A
bDfxpMY13cXGfRteCGyAn5M2N9uIXmYqmtLgmqhke+iVnqZc0d/rLIqcdpcyS3B6xe+dgSQka+xf
DT0X5BAJ7U5lONmp+ihiTmbdAkTryP5bte5YSO9Jgrg2afTta4O2KtP+QRp1yIuUT1phtCvSWQhz
n/JwEzb2xp2YUuiwPnZh99UYxYNadu9DyYukA3Bn6ojxJUoq3vnadcz7UOS0ygGP0ur9UIb6mcjT
daebzwWVXCwNLiZ6VHeEQ3ep+uAzCTjd+AvfF0h+AhSi+NcQ5ATrTVtFLyViR2YTKU12bcXKicQa
FIhk60+OAFk6enGnVJHNG2TJ2+bPKk+PvzveqD6E0MRQ92mGpcJvd9XkiS/6Sr/0NrzHDPk1jeaw
GUKXJ4nY07vpuEHqmnnThEYEBuBd1JmnIM33QBpeyVz6dnz9WBTEUYST2W5C0zn7ercVQ39yRs33
umy6p3t0GtQauV9X8ZrIZskGr9PTD+QzGLcfVD9JvUye0eIPSXZvZn7BZ6YwD5bWpm7FMSroUElt
l6b5Le3S7yA2LpMN+k90w4dLcsPaHYr7Du1DNF9dw1RtDQXdhBaG34hINl2PLsifS0uxgKs8pmtD
ebeb2CU4TewrOoJ4dok3SKidsl65c3P/q6OZiuq1hF48fUo9eBkGdq7u6BVdnNEtrox9ZFNox8L4
I/cJm4GjC//MHQ9DZRSe43QH6kfnQUnux5DlBGxgy2GQzxV/Hdr9TrWmBy1rUWLHtMnhOtKr4nkT
8wKHhiAWSSU2tvdlr20ry3kdBiis89ku9FLbNa5vrAO0zrS93wIiRLygMT4zo751mF+DKN6J7EeO
LsgZh28x515kziXtjedSsx5BNmGQHdq32PHlDv3AsZkMr21t6pBK81AF6JQZGg5kDWiwJrxhKG5G
oT+YU3hyhSTEGUCwTlFE1Jgh5q61zi+5+ZOoSJ8pkw+z17G7RfFLOXEiqqj/S5vOMM3ftWOVjHfI
kJTCgTefF3DrJ7XHbs55g2TIq33Kju1Ewp2bVj+sHpy8avF4qXLm5v7on1lSeH2hMrtxhhj0woI8
3dvl3BQ1jx1OS6+MpmcxZKcaowff+FukYa6IJ/snzfkdsmNUqr3yKUz45qWFfimk3p0YF5mys26q
9F1So9wVZYwZhJ5Y0rueqiZIUimX0GLJ9VNk6URjwBggIfvJLrnE7az6MEy8yiNDTl1X38bYkIRT
PRsJTvO47FGSpum5RI258guFy8F4LjouVyR2L+T2WaX7HHW0wgzHf4XYHm6ssH7TXVqfNhnJQRE/
2Jn/necw7RTB8smJgb2PrzAdjxTy0YGq5HYq9LiMbPg0Sni4eqDelcYntcGVSZqFJoiLct4ytrgG
awGNyKA6ZUTMzObJNZdER/WVzJk5S4ozwQdt2SGJZ2B1X9ma2Sx+nBVtbkCXJJKaOERWbQvWu7Az
Dz/co+aWX5a4x5b43lvuzyYsuHya/pw00ASEGV9G4h/1onj2BUVuXEn3KEvVVUxHzjVCXAiggFcq
9kll7jgPbnDVw31rpgc8mayPkuAtNZJPjMsfVTLdhUb8QK0ZR7B6cUYbZHEGD6DRVhLFQD0VnIgI
pbHCDi9jLiQnWfU4ucY7Yq9TYcGII1XkscV7gujYIFLHJ98C8n7c3/dF8Eo27rjJk/BkVQbjLrY5
hr+1kptPykxcV2xciiJu1nk0/LDiyWfwKu99Fta8FTTDo13LdR8zCYXBtbAobBLDKHScY8nPXNMk
hPJjkDlMWu74Fds53ijKyLVDNII7TngarBMrckrQLj2tYjtf51XvU4wjZQHZdElMTXRRRdCuphC8
tdPdCgMBQdwwwI1h+oD4j/8t0WCrFmixpPM/YEE/2S4lV+KCDM8aURmZTfGKOTnY2tUXlf2HWKkI
ukzDj8HtgcZ0P0fKUDox3qy0P3HnoZlW+awQUj60ClHuaQsFT3S7zpSwvf0Wq2i2G63+rNX+CVKI
D7i1fm8D9JM9VQKkxGCkyiaO93Hk/NDj7IS44lcomWJHjW647oKtcfdyYEGPkeumIc303Nr9CqUS
oYruL5qaXAU6XDob9qdMbeSvDrqEZJ7wBo95vGhV1wv6ugG0lx1cWyH+Q62Y/ttHs3A/qZCErHvd
HQMu0jgK9w49FdVk/Y/fiMSb4YsB58EI8Sz5t77UPcS9Xi5jErbDZFNExO4hRL31dMc9wvjqPbZn
lszPA2F6YxAw/XuEF6Uesr+AzYbQUHAonC+xeWJBsK1by6InPxwiImC8gtLVFDrXHjWRXpbNGqLc
QVZYdGVDaoILQF1vz/StH/W6Dz2lK/btpK9dVXyZwfjQGKm1r9vqfuy1F7V03/wyPiuxzfiicoG5
FP9sqLYpgqVpwhbZK/qhIzBgTybDTwgMt0TBRDWAdEqm6BzmjFCVeIHbEWyxzMUbI1JVIHDmtTaQ
VUvtJXHCDTaXXeXPuo8+28cORjT/Ke5Na2Wn86rWbAnPw+taRT02k+jS4rnfRsbQzny6vTEyRgkh
3ZX/5veaPIC7XSGXI2DnSVFtbZ07hDw2o+ujXT4bPR0GP3OeDTN8cX2ysXrnruRzDUpA4UX63erq
TquQbeqvpt59R6H/M5j6H8KxPluURYHJelu4R/bf92bp/KqS8ua7LhEGEbUm3BeoMSikisLyNOsr
1vODpg3nOroOGvNl4Bc7F1ok8YE7zYCSQmmRqzjNMbeMxSayiSAMivIJ2f5RxvbMjGVTK9Sq9iYn
/cgqNpETNil2fOFbWF/NpLEgtTHNCyU8yyh50CcDfegYfsfko7TBk8W8h7r5i7ZAdhzMyNnnvrkK
Z7zhckiWMsNyE5BisLJtLdosdzMiW8KSc32Y5gZUjiKaMGgEqf9kdorgGkZVfyCZsNqIsvy5/F06
oOfBHBeshdQpYSwPFvO/J8Qs3lg2jMs/jw2l3tIjG5CTdW35+zW5c9Gj6zRl9IYxHSjy1eRn8thy
6LnS2jpvCJSy4wJdSU+O9ERf3xvnHrES8dYCysn8ZzV473CQbcSCvbTNONvifHzsZgiunbjXHrPc
FsL9XIzBs32w+mS1IA1TZySMIYxoov/z3aKqR7JkAXeg35YdF1TpcovyKf9suSmyITtaSEvgLyCr
WXLQF8GDstycD4US5JgbdxWRQUzePf295W2ljWJOm7/cXP7aIXcLjf5/sHdmS25jWXd+lT98jzJw
MEfYviAJjjkrB6VuEJmSEvM84+n94VBVVKWr2+17R3SzAJJJUhjP2Xutby099/PiDP7Yyq1oL79v
bJpx7TfLsO5lHsVRbrnzVopQbhdmSvbFsq/lVkla7vkNMXa/bX/5F3LvyPedDwe5Lh/0RXPbdOG+
QufQDt2DBLKeMa5y01yOhjPGdRyYfWLm3chNIX8kWkq2TxsUgtE25Y7JrN7bsfHwxIbn7Wvkdk+6
kaFvM9c3OeoogeTtIdDDbY6RbNOK6YELbH40locstkh5D3CvBxXSA5U50D6AxWGtKO0U/8cX//Yb
5CIlc5KuRSjO7zzvvShUGUMjVNpIviqNkOLY1Uqxtxp9Mz6Q5RidNy6hOfxjfjtrSKv1kUJ+OqHO
G68Kb4gBcZS52RJDps1eDBxN6TIV4jbng3zgFDkKe4GwLUeV3GqF2t9l9dBv5W/psZak1qyiMTT7
eSllX7WDULbnty6fI/9Sfti/fI7W60woHYlU8kjo45RaQuFT/+HgEKNF0rovVpfDZ3kDjiDeADGC
+ItpL4/gsTOH/ZSDwcV5Qih5vPelPudffq9VoOgJ6X64OUgG+d3yK+WvneNrh6EbQ8PCqg/nI2k5
NeWRJFcvzxW24S1XJFPMtufbJDSEdnpnBwpXGPl++XA5W387RM+L8vWZMujeXeogy8Y+/0lLa0B5
Jkt4e96reRU0AIvqw+UMl/88+SfyObkaLEeh2vfbBnDvLrSjrXzNkAe7fMfl7z8fgnJd7jW5dP4b
uX5e/PS6XP303PmwLSvL+nXpKTJGUUS5H4Ky6VYppCoaSWsVDfd5+wjX7FaBaFZiEltS2lBfNcyG
lsvqYAnbs+xbMtPuaRFTrnSuaEqTSViQ6pHc546+H+ruZNLGAqGx4BUIqhu7leYK4kiKRK33uqJi
I1S6vUIe4lE+FG6BvEarLTJllidtcpVSRns4m+zChowvfJLa857AK6viFfn+f17McZNtB4feZVrO
sK0eJ5x3p2F5gKnKXUCu+8IqrLVc7OCe7aNa3Q36SIqna1rBSb4QBNwoLAfjIRJheuqcPvLBXW4b
l9XLc6M+sonly+dF+ZIjD/vL+//N65dPjka72GNwjscrTKjz9vLnv33cedFefs5vz56/+rcnLj/w
8in/9Nzl2+Wro4Xtwq+dYKc3pvfpxcvfn79OLAfHp4+fFxx6GbVP54+7bJxP7/vtp14+BlH1uBqQ
EW8uX4WIbK+l6muYpyS8SMnUb4tSOIWCwsUHY57Vh7L9oo014r3lQSoS5ZJ8Qa42I1mavqrszhJE
KUms/pIpTlKXGCTk+DRjEHgUzbmNSNHZWeF2WU+y0lpTqGIQKq/7n3WJUoLl1oRQF7p2LzszZjYg
YZOiRPKymHA3TGokCLNHus1YjKxm+UZnqOLjeO7pVHIIQRhmAE7N8Zgvg8ZEUR2qnmzoyLwLFSED
+ekWmV4LbB11MdtrERTKdUKryqNchar6LaN34JH8S7dqOWnlEiOJHQasmkplhNNEJcghYGqTEseL
9zgu+2CTV3NzdNSqOZZ/LX16rq5Vm1nogE6qooPVasOvhwFOw/H8XKyS75eR+jMbK/mGHtDjLkTc
IvcnURO/JHEaG+Z4eS4aBMcA8KTVNMX5oakbRr+m6ZRH/Pssyj0s161aPPtF4XuyvSa7bxGdEeIh
lt186cZNJRZgZtdUjBc1ZPWXJFLu6U/P6cv4kbnP91gOis8duPOy3NF9Tk2thTt24ZpeOnKWvBWd
1+X4cmboRXjBXjbjMD2jSJWLU0ZHhGsy4tQkqn72EVp6uQcNmT9y2aPyyRj2HAZKAE4SdY0zoCHG
1ThIhaix7NtzOIlcD6Y43lZZ+mQu4SRgLwowD0XcHibrFRtqfZQKxsvDPz1HBQZPa4OoWNOboyTD
yocWiR5VSfAOl+emKkBFGVBddlXf2EgV5Ry964FbHqhBmt7Q9F9J5cZEIvdTIHeRXOy4hPgiCLfn
VJnLnpA75rJ3wlpjkmpP0/qieZRL9nJxujx3Fgu3FrD1Kfkpd4M8B/9pV8mQmYGUuT0mSyRwjClL
y90aZWbt5Jl23kXyzHPi3lzjf6Ilsng/yfBbJxMwqMTPU3C7gsiQZXR+IOAFby2tNCxc5XefToI3
LFTdQGOzpw6marJhWT8vuvijSDxj/iw3obpsx/P2XpbkKsgA5o4RDbDlbIliyPpN4rxcNKXuhFRo
LU8e+aAVVnSASUl526E1bWUOAEj2PlZErgyhogmEZzaqH2hb+zEHyC9Tb+SrUgHtQwzwsBE9f1If
X1blklQkQ3ug8cAAQh5p4bIZlOVqI/UC//1vApEzlPU71uUaDVP7afV/PRYZ//sfy9/89R6Jdb2s
XUffa0jlH+2/fdfuZ3Hzlv1sPr/pb5/Mt//6dZu39u1vK54URdx3P+vp4WfTpe2fcNnlnf/pi//1
n0krFq7qv5NW3CZ0MYrs7W903fMf/SmrMP5AMKnZWBA1F4ati1TjrzCsJSfLspBcCZlqxUu/ZBUy
DAuwrm05muMYtoXi4pesQtf/gPjJxRXxBjcpE8XFnxvg7ixJ+nd0XaGpn9KweAKJhnBdbZF+6Hzd
32UVdZ84OdySirmpfUqLSUBQxKJiJ+4m9cPnATV9Oc7KuqRwC3LnS+JoOtUtxHhhkq0kNgZjg7XO
FSOlTkC+RoV4V40N4+D6Cmwkg9PNMI64oGrd68QhHPLo1Ok75lE463rfWA91+z5WKoXBpqDLz0wb
N/vGmLS9C/Zgi1YFX7qeubCxg34ThyPh5IVlc7Uwn0sTSWvdcK+vsbQylxjto1y6PCjGGvsghsoF
qWe7eGaXd4pAg4QhF6sB6mKSBQAolOTZTSdxLKfg10PQlOIIOwGrmsmYQa4mWYaJHCfW+vJm+YJ8
iJa/kEvyU+TSlDfNiixYT6PgjEbiI2wG/AVOhgpETbOTfFC1jrbG7Ft7MxYIQASexkYBjyOX2oK0
V8A905z064BM3oNPPkA8z+kJjxJzBNdV7rEv29vCvzKcWdv0DbMOR6ezeHmI6ZYQX5qQo5v4tLr8
qDc3PWYgWneiPGECuaIEOHvNTWaZ9LMbEe9y9CiruM7uxOB8x07LbbOaBxKkUwyqWboJI0ADCz3H
nex7f4jrDWRUB0azk5PhnmNcCuyN4yivnYOGf0mg7yslwbQ5znsaDFe6g66NmQ0QnLES10ErtOtx
ADZI+qjPZgssFT9wvFfDKTkoEK5siCjjquy0kGjuD+x8+XXvpsmGX3M9NDn0MONUx3p35U+dF7fi
PRjIjo1G4FG5qorrSmFVw1e90c1Cvy5rc6bDz80lSvsvE9WZMXGnK1KBXa82G4W+shleUz/h6Gxn
cEipCwTZwPsLlfDGCF2CXrO63+lDgNpES3q4hjVsP6OCeGS0gBlgUK5ENlyhCjDwLcIvHMYGAFth
XpHlaO1sZ36Wr4H9Y+spqpf5gBfkG6zYcgDCKDuNf/r1hFb/Wlt+ddtAPVOWwjNp6PI10AX6tRVl
+GZNexOq85MVxPWuXWAdE7FXVzWh6VeDFbE9zJSehfId732wnadKOw5YGvGAdtdWtzhoGoPSSxzr
gEWs5m/PDfVrHSY3MDsXn02YnRThqnsQZlsBNYmmAdPNhi9nQLssyicvD2hJaVeS+cWlsQVZhF5L
M/jmuJ1Ock0ss4kE6TSNXpsqtwhgs0W+V9X3sxk8jRFFYo4NcSriFYCN+oinSXhAZ+5SfADQjycA
LKmyTYL+Rk/c8diZYG3ctjY2ooqY31o5Yi9nvEtC0R5RBwsUTdk3WQ4Z6OvvC5dsSlkyPddy5OKC
yagxNu1hE6fz+nvqpP0RgdhwFMvDkL4ZJnvOcfWWjF1m2QgT2BY9lUtiBffyKbeuaFozoAB3qNUe
lwTqzYu6ISoXgha5K7TjwJzWVULGtls1pDIsd/TUir8nY997WM+qY7w8TIuHRS7J50an38VJau4a
TWFC4DvmZtasfdZSoCx7d/aMsqkgWLhver2kLSyuG/mT5ix406JaA9m2bMkOB27hUNdmfF4fc4Au
lPepNLk2Chdo0fRUjBoQFhKckQMbz17IaIZy/Vpfyoq2HDmrywBEZqK0agXiwN9K726j5irFdD2D
dIgwwAz2UU50eeeG20wh6quP2yd9nqxjRRl/Kwparz4bPerRqmRQx9eoGwYqGGrucatkN7a6uxki
i97ipLtruyHVbaHI9lW4NSPlR76I8iLK/11u7okdPJdfLDktlBUnWdS6FE8xrWMoiEgSLhRsz/9U
SgMU/dCqXbmVpV1ZDbZM5LhrWSMmgJ2bV4q6QQbuZDamviimm6rUCS3VnDqHntbjJmj1iemg+C5s
W/VwFBtbfW7u7bT3j9XQ6NANaBK+ms3PYBn6V1kwEcyxDFrtNSI8kEOunYA6CcH0OdYHaLzak+9M
C/zEY+kW53ejaZs2vl80Kz/uPDuLiRwfRITSqd3W06GimU125ICkhcshTphJAZljvIj0YagIlZIH
/6WkKVf7c9V1BiTRhM55MzQxnQ3Vn/dyo8gHWaM0R+sqFdP7kGsEQ2ArPxokOXpmKeIVUkv1KDL8
DHEFI02dj02yHKCJWWzmaQYgKiBq+hXkfMh77nG+GW2dIrCiUebLu6ODMXQwC5BWglTLDiSw16H5
2fhLMT+ySOGiuWFHTBTixROtUrQdSeKYXEYBah9+UcEgbbtsiROOB0zyo91RyO83WLjZ4MvDTGGI
UtgyI7dNygfuAnwoD2EPDnKZvGZk08dJ5O9TAkL3JFFu/mUOUTN392pQt1t5eZMPMn3qsqoul7ws
UigMBna9CYuAeyvRivLsD6AuUWBYLgTyAZwfYcW+bSJQba/igM4V6gkUGdC6jvKh1aBwCaIG5TUo
m7mkh+g68tyl0iLwuZfW7GGN/ia/V15v5W/5tDovlRuInFtrmfnb7lpDB3Pwk5I6XF9Nxmp20pfG
NKAFtWQOy4dGSY1Nk7FFChUiqwaxZCdaxIeMv9AdKeFJGMpmzstxj/ZJ8a1EpbfPkRlCSC1Ez7kk
z81zp8iw6oyWeNSe68SDXymH0lzFfUii34BkoAJyyB/CkBi2jS24MFd6AnOhSXayZi+bFZn0qF76
FvKVy8skXgFShBO6zD8vT8ul2DfKg91/0xe9MWV2cz8Q/SfXJGtJptVdVs9LupUc9IFLe0UQhCef
AyNFeV1uxxIWVX+KK+AsOQhcnX9xLvLxiKldvYoBH8IYcA99Sfs2sLPJi+r8J/hQ7agpuoZPkTKE
5rr301K3SJeqk1yKl6U8WoKP5KJ88vKef3rObsZhTRcsWV/eLJeynJgHWq/gavgO+fDp7+Vz1lL9
kkvdWClrRdGN86kHdiwabuVZWNUWqAVnFMuAXTrrjE03FtvKV9P9qBdcFv+6hV5W5VI/GyFO0eVl
uS5vs5fVDG1f1gNABwcL1FtTR++3vLF+SZOV68NyHpkGceFZM+DYW8oA8sFRMT1xcHUOpKlhDdSs
u5IPI7LXzcQdeZ1aUbMptXJcgbZ3uCNziT5OEzhDfy78Zo8w0t9NQeN11V4m+1glLMT1OeTH/Xvo
z28v/bYYdfEAyWQJBJJ/lWMiJHRnhpQ0e7KU0ixxjZdyJz2r5tcrZWJRQ5QvMWsBLikX56WhooVW
gQFpWZxkZfjyKaIxUVDZY5+egqUNVcjOhSa7JecP//2Zy0d+Sg4eG+EcOhvUE/XxT+8K6f9O51fO
i/Lbzz9EvlWuR5XNu+T6+RsvH6XGebUWrtXmJ9ueuEAs3QH5r/n0K84/+/Ly5dP/g+eK7BTblVr3
WyZCh9mfEOYk2LvQIlob8N2lPu+xWT4SnzACdhtoSWrVjRGr9EGBy6/6OX+OI9SthVs+J6XeM5id
zS0SLoNoYPuuScbyK1PhD4bobyS0Vt5MfWYDJAR+nODtWkG4fSbMbB014dNoYjfs4gR1BGwsA0n3
KvNR0jaNNXlp5LbbFgKBXkTcaRw6SzN3FNiy/eM8IFDrKvXFKoyZMi+BLb19CohzUsKoXiF9cNd0
hvqtMTILGLpmmyrc+Cx72w5T4lWMT9cj4SacCy0d7CYHq02w8q7M25++FUacvogbQ7V/FfjqPMv6
6sQtIp0ypgRJ+cyo6y3ZG990Ja1W/baHBsRAm0zn2VL0g91Zx4zThWiChOIX2y1tjBMwBVJnoug1
dNr8Jgx/DNN76vq7WM8JkYyVfhvk4Uvb0wwGdHgwKiakeTEeA13f6W15q5UB4OAAaBS58j8sP92U
qmvuhE9FAsXVNkBW6nV1+4KY/IcJPd1aChjZxL2VP111yfSQjCTwJVuzJhq0KcFSGamFI1l/T/z0
3qU08dxn72rXex1DrtupQ/VRM9atMP+jnbmrKD7SBcCYylK9ToecGYcBCSSwvs0uvlQjd5tDkaQ9
3RIjgMQ5NgDI292SMbBC1I35gg5YnRqQOJz2TZ2bcDPWwXMzuvEpIWx6TeGk3ZRMH71c63eKAZFo
BI89wlncRmUIT1133mKO9GPMnXqN/HbeqmH0OI/ak28LnxGJgo6WASiRl8R2Whoxpf4R+yrCjxKj
+hBoX5yhNnZ6WhzCrDIeIsP54pTpDdomZu9BQgNFC2iNxDuUSxCmheK5lDM2WGzTXWS5O2VAjxxk
3VUexf4PBTgL/0fsmmBwbQaIiGHEBa4xtAazC5fJiLEVnoxNXODkMA0IabN669IgPCRBWx9VO8a2
N023LiyiQ6akNyXJkWPD8appiPiM0tr1VUUgQNp4xjBxcHazDlII6VznIhGHPmcQL3Fs2vZddh8c
1R6xeL4ohsNltS/WqQ51JDactZkFBmOi1rx2ZvhZaQ/ZSFAYR8vV6ztApA/5Wo8ndaukmg/SKPla
6ea72ZgPBs6DryX6upJLFIw9EJ1ORTTcMM71TsxDf62q11FjTITF0RY3BKDVqadvkuKQxcp6A2af
UAHwK4l2bxVdczflH7SBvhRTY524ssKuD7n2PdpXleomD/UCIg9GchZUBQ+E9pxH/jYNw71buhgG
YgeXQGC15NeDQ5iSJloTz/rDD1Nz4xs4Sm1oc9WpixsDPEtRQGKrkNB1gE1JExhWluFzusFxp6rF
MM+hYA78L8O30QBwXw1+95NBLq6ZEeAlFDyoIX3jtSlE7s5W1xm5F5kTjtvCjG8qX2s9K0i+0Yzm
HuCOG3BENfowrnx2xSCU4Bl87sC3k9B/yfw+RhhNq9tM9+GgfilthYDsNkFUgGm6rYxTouKxUUZD
X8VwNbdgkH4MrdvsfK5RuCiyzota5rjGyCy6bW5yJJ5Br1vbzsI24jwOXUJVCqXcxhHqj8gSJ3PS
0b8M0ds8pIvfgyw/2h9YazR/m7v9tS/qZ702Mf+rEwkWPRtaPPd9+lFG8NJhKNj7AjyRqXD4lm+U
Kfg39SpbR0teXX/E/Vg8aqFNjHyRYB+xg3Uxh+kuXhS1oaFnXzLL2bquu8EG292RtoIn2No1RfpA
lli+CQzUp0PQpl4LnnXrTvqmjHEEECFTetH41gXDt9FBZzYPTy2EQepXyIWbFEZG/6RMaGIykXhj
E54mZSQMy3rv822bcqmJ7Pjo9pbuVTngF5uItFH9GMJS3Qxa/0G02T4Je2JBXLtH7cPhF5U2PJGS
0IJlA+VOmGxT7HMhiR0rJzHo+eHxwSFS5hj0c2Q8jI82Yxe9l4PnkFXoxV2/GxKMCx1wKDQP0d7h
VpUCnuyuU111wC3BkSojo1qrufZjysH5xtFXw8DQYuI5IBa1fydAHcakW3JeQI6O4Fcs3r2N+Nbb
CyG1TGxER2vp/rU64yZoIs8nLY5jA4jcZK+ttsYinIHJm5Xw1YDmk/mY7FAKhgOiIFI+Xg09ORbM
hrf1YJ46PL43Wh5e1yqs5cDFipKkzg31ZsKaM1xTQeDit6E8THR6eV+loK5h/Htua2xjO9I9WPkv
RRgjv4rxAvcWiUJwspFO9mA9I2QcVkQeVUONHYLRmyEMFchBAh4jfa5DwM2pIn6K4i4wKUMZxYTz
zZi4FD5biTg1b2UYP8EffGvdiI6t3+G8muFYM129mfxcMCwIb/VeuzZCLd+Z5W2Wa3fOjGA5d+Nq
2yujN7sLf6INtMNkcDEOfQCpvf4EmY+M7JD7MgWEB0OBU+dzgUyiUr0vg7zb1XmsU+ZRHowCBVXW
Ye/qSVOC1AHzsQCsPcbjCtojwL22uYOEshJ2tBwQ81WkZnfADChWs8syEP9TQCPRB2NHb9w+KXkQ
HoqiNBFlpFs/Xrt+mtwy8mvXgW0/lUl96vLwzo6q5oSd793AJqWV9bEwomgdtZPA0EgtMIwdEBJZ
svI1Nd9Hrf9dC8fHbmY7KjEZIKkPFYX7GDIAF+mDWzGC7cWDZupHM4hvZpjzQtFbUr2QHaNkDjaQ
8ja0/95TLF5bs6oH9GVoRt2mX+mm8+bHfUQRlSGg7ja36lRnq5HshB5kIvRNEgCL4CdzDqr4RtC5
L7WSP7hEe680CHaUhMs7NToOebEbcjs9ijhi+KRiJ0iEvi274YFZLjdqzrpaU7jCmQitkX+vRoxf
a6FNj0z2vhSiSa6GSPOGFGc4TlGu5u51uExD5uwBHn+6SVRSCpxkvp708p5cHe2ktP2qzKHy499e
aTWCW6yzOKjmqrx3+5paswMlP9AH8BTEDsDAOFESD1FnMLq1mfMpX0GG441h7rVOYLyti8TZUm3K
74KI8KMJ/2JbuN+4HEHlYDC/LVsN0mA3ajd9nZxqVT26LnfwSAtG7rT56HVpRAdm8OwFvFyI6aFc
AKK2ruKfV2CBUAOPoH2VBs0AhNmGRYNdI/+MDOcgz4oTdowP25yBVHNP2qhd/r2IjR+RwlgrtTsF
Iw0FoYFgrdthHLxkeMwZEu5EUVqelXaHclDDdYEycE8OjcMF0VXvh3a8CpMKFbdjHiyD2m4KgIxh
kgJRPSFUy+feZ0JwNqAE5nzsqugpULp2ibhfbSLYo9Emjoz6MGh1vNOtOl23aRnt7HFjpbqxJgbB
2hZ0brh3vHcWrG4ZXBmJBql841/FRbhioBV+wECNc22bcX9lGOnvzax80K0v8Fm1R7/WAHgOzdZ1
AMnoycasqtemp3DeteLZEAzuXVu/zwLzpdSbDQW8e82xALQi7PRGbQbs2bj+Ri3mh0KAXBgzHRIr
W3wKlZaKD8nbcQkfdzz1HRFLgEkpJo8PnTWgJisGQNrj0e7CeG1k4q6l0bluVXT2uTOBQhwiAt55
SvEVIG/1/Iy7nHmBL7xBJwkNezJtH6XBRUBnDrRwu8EzwhCGvhhGGuyaIS1/7jZDmz4SsDlCS8t+
6LmtwdWwLeZjTrPRIiT4RSUo2/0UYdZip/LHTZt0R5AZAEotc1PbdAeTsCjxMUDmiUGeeykSaGY5
6G1IdqO3eJ1afHNamEgkGwy8g36rdty0RiPxMBzFmyTS8JdF3beOa/9a7xDxhIn1WrdxxwXPwUNg
ENpWd2/W2D4mnUs+BVX1aqbGoOHt8mevhsy90qfxbcoxlGbCfekz+OiqrZL9VVnEV8Hri0le4ciG
/pcaJxvrDGdqRkmfAlDmYDKvleVfKVaBGd/65c7ukdY1WX8sTn0UvZtkpKz6GoOkKZ4RB33UM3cl
CDRbK+h/GkR8ZcmyA63ywD5j2mbk6zSrp+3gFk9Oxf1jytyXZIYuavc/uwwoThgcisDYMax/85Nw
OgQug+XctR7UJr8OlfExiX38AUp7bM1ulxfmBE4FUauarUwyO1YFYvdNr48E5QzHwkciP9pvYoYq
VJIQ482lQANF2tBzIC3cQaERniEgKlrVeGqNG1pDxPgRX7gK5+xJTcD5zItjR8/0zZROwORx32am
coLH3HIVdinXqG33PJMDdcMsRSR+v2pmNlk5+TjRamM7heDL0ukj7OblJQqPgeDQtownrhI/gCXC
Ec3w5/ZBxYkRilXrctX2TfKV5jG46pWem2iAiY/OOlZkWgsuJEZXqZ4Jqu+3S1ad88DZM5hlwizF
r/Ge0NBLox/qHBJskpmvBZEbEy6RHIDmxo3e7dqk6Mcx2dhQn0ba1dDBbeojM9hSjWJiUxcf4Vwt
gYvTHhrMO8HXAkB4fPD95Qeofb7XwpowkhyrqfK1CxZdqG3fMEZ4gbnzpRb9nZ4r9w6ReG7MXspi
IExxNnzXgSBWLfcnJvJVp49r4gCeAtvHJIvRSg8S5xhOsMosJWSGHAZ3riiQJWUh4z6oUeuO3BaP
NNycEbhBhZmr2oTIZcwdKqUu0CXB6L0bczaIzy0SQORmKMx2PQb0bkJyJ1fqVHSrCObDVUKFITIR
3aX28AYl+9XpFGKMrJEeGSqXdIifJ+0tFNprkJHH1DYmKPWJu3MLKK7XmhvNAdtLJCha6msBze8E
sJJbJqhk5BQz7f4T1SeM7mjj92mjVjd9Oq6NrnuKJtO/rodFGMR9WIj3ooNHlnR9t1WYxrM0PEyl
vSUCQfX6JPlwa/rTSqUefRspJhArFIx2ylhTHyb+RaA+s1ajkjjZm1Qpim1nPoyF8tQNHy6hDmRT
PQ0m1PvUcb4p5pNtW9zl9J6As8Le+ymzRfpEK7vjCmAHfH+dxoDJSfsNS/vGLFXCEopAu8qnnjcx
Uq1ig5FDEq3HooyWmBFPUcnuzpzmLlRoClaJweUhvnMBRQWd+q4Ffr2b+AnrUuPKx28OdafwKnrm
GsPR2lWvlznqihDQleZrFSck/6RRHV86BPkrSwURqwixBuXF8BuO+ap07qKWGBZlSDcdBm9Pm90n
cjk/2iVHg/GumUW3fY5hkZmKzz5uqug5HFxnIyLUXFHK6Fz5qkehizDTnK7t6Dso8TsYu+ahmmtj
lTHu7Gd9WolKv1Yb5YnUc7rEVp5veh8k73Pmk1jHVICLMYY+rQ2/K2QVbSt0Vszu121WPnLTvNbL
+d4OODwzT1/2k5bE7nrodf6N+AvWfSVqxtFLVsfiBrQj4QW42XsVQtWgvRbkUxA2OW6IOSljKyaO
z/4SUoBewY9KTCQGqZ8fkVjdUY/DKDUkd7ZJ+xSZRdUMj9YUP0b9/IDf+D6IpgMhDTdtk5GOcWMm
4rXgn+D38DWq7yU+r2BQ7hpz5vBSrsYIXEM+29tlYjp3xYoTlwFtoN3qSfAmfP1pFp2GP73bdVi+
49AmGIVZQp8t9mXlycEDX5rqdd8BaKsjHKKFzz/XrKxvxtzfC/aW7hsedi41NL448/xYgZnda680
FfSUASKz0rUd95h3Mo6Y2sgLEifqTTu7XqTW32bb/oZRlhKCdq1q2UfXuN/0rnvP8/eh8UGX0eDI
VHh9fntfKRVkg/xD8GPTufwIwuRLahaPWD9mhHIumUW5DZsyWeKeu9ecAfZqjrgkQfBLVnpbvKVx
fahrOJbE7ThGSqFgPBgT+YWi/GKa8QmY64utNV8GO9uGI63iwvHv4VpTWe7rj8RJ7t3geTC6W9Eo
wEBijKjp91Klq1TbyilVui2SkSXXLjS2NVkUa7Nxy43Qqhcluivn6DVpm59ZcKM3NVKmstTYPM41
QSerogtvfQghlaJf2735YWpZA5JlKVYJ/abvCamkh0YViZF2CGHLjo5++6IbzT4MvtZjoByydrpX
fKaCtooCLXqYo93/F/T9R6wkQ+hAzf41KwmjXPFJzLf8wS8xn6P+YWqGi0JItU2NRAHoZb/EfI7x
h6Mt7CSXLt4CO4JO9CcjSfsDVyIwFizUFv8xkRT+KeZz/tBdW9UcQxeWZi/iu/8HMZ/BB/0N42Wj
4nOEadpUfrmrOp8wZP4A5jvMTfOAonRjO8Z0SwWuWfUmWQPMAN71bgIe++702gOTfHWdusTk9I3z
tXLJnTSpIGOzDXyvNnoKjoT/1Lzu6vG8TciSTosMNcUw+scC2N8+JwrTdOv7Em7YquxxR2tDJpbR
PRVy0MABF/LDHN8ULWCVKQUPY6qvSaKGnp07yHgfmfkSOhvuM+pLa7R0R63pxP8ltl38wyYR8KlM
tgq8K2vZLb9Do9zOqZGNuMZhVmx3Tw1KXwepcsM8bNoVirKzcgG8uSl9b5z1G872vZiTb4rGtCEu
8ZpP/Evbkty9DsLHDP3ULUniBVG5ElCOt06vcKN2ra8TTNfDb0feL63mf+VddodZoG3+53/T2H2f
dqiDYtTRDMu0VNuxDP2TNtMPRVpaXVQd/MD/mlV4u0s9u89GghCz1i1206zdQojOsVatp7ICmIIj
62DUzgsZo8NOqwMdjRRW6mFIq7VdICocCNBtE88aYy6mtrkRTTRj3nzvS/BLukA/UTjULANuPo2Z
nvQ0z1aIHaDVzPeRRuE4V+qfmUlwZem3JzKvU68sxtPUBy8MsK6JGMLWODpfRR882SXDsiIi1XYG
591bB+600cly7oJwKYGVXbfFLfA0kwyJfkTpBXUu3wXLPVOyaTxU9cCfqCEnZA3gYXinPkZapdV/
n/JjVznGmiL1vB5CMrvQUzUBKCbN6l2kQT8EA1XGVtAHYp9JS0qXNhTZPjWsl2oYeV9TddDvl1Ht
c1m1gFYQw7VdoqxCuzVvw7Tb24IBuMrAdgVaJFsxaLqqBo6WIYRzAgqN+pn1mIPrWdcjIU4tH6IU
QQUQ1rg3svw7k5p4JYZ+Z8c5s3DGrQndxD6hqDYab0540JbpnV+1d5HpEKZCcWMm2HRFFsYpyZwt
Oaiv82x5VMMINqvxsdNSmFZR1lxXBl0PNQS+ZM5iZ+f525xMztoyMxWUS7Xp+vpradbsyyEq19WS
S18VzHHog2PIP2XuDM22ZdwEEIrKMOT1W+F3JHeJje5rV2DBOgzkXxyiV/ZpDWQMkUk2gzknFOCI
sIkEPiSO4Uy/kQlmGOVvigX0hQhJe+MzFQFZO98DTGCgXU6vWf9U9xMFuCp/LifjW90273ZKfdjo
vtoO0TB9m/9o4uhehHW50qLotk5ale3Yv4A8e53NNQj/JYZ1ApiKVClwuo1p+Kdypj84qsZXIOqk
xiHrVOd6XcRiF1ELBXCkADXQgp1dahnHT5esi8KByEI9VQ0B5aPJTNr+doJohBTwKiyQSirx0u88
/G/2zmNJbiXLtr/yrOe4Bu3A4E0iEDozUgtyAiOTJLRyaHz9Ww5WVd6i9WvrnveAMAQiAwwB4X7O
3mu3mfwQ5oPlD+feL16IR8x3kT590wyHITK5B1a6W0AbkLvKYmEUquLUo6rZeLOA50YlXIv7k0Nn
f1NV8ZaonDcvE8/Kv2pry01aYymKp7TAFhzBfYP008NEG5LqMXXbb5T1vsQ5URcR/lDOJAic/dfO
O1p4kajdg9IovSMti57cJwZFukZ3BQyuKN1nlAng6vLvref9ItL0q8xnhHzWN62Na3y/XNBFm27p
Mt4j/H1P+T2pct5lYXLJGtp8snmZ8Kxg0GHU6nyEDh+gtL/Z8ygPwiDaogwfvRQoqa9RY4+w/GnO
Y44osLPJuSKsAfgIXWOqj8OhiIyfJWfehu6QgoHlLzRe94AEEam4OCAcnZmYuVRgn0kIT1okzK2o
HkWX742M7MyFHhNXjZlSQW7doSMOqh7kdTE8kAt/n0zZQ+rOV9+iOip86kdINGanj3bINLhc+5h7
2+ucZBYptxCG6EGd2rA/pYrWmoffabzfkNz4BBVPbt15eqlz1yRE1yHae9Tvf/+/WbfQ7GR6iSMs
WtJveSYCdX7PLepTuK8XopZOIax5K9V3xsy8wY6+DA1xwgvZvHkRQX0CfEPOGAM94z6sjQf1ROqL
92xcNu7kfze78DECgUe7lMi2EJwWM0Jvsm4i7xJmJ9H60T5shnfSanQ4aI3hN1x6D1W+TLvE17dx
Q51qhMOz0emOViaCaeaSiApih8q+Gz+Ho2MA5ehPJuHD27gDp9Ia0d6wR6ol8lR2xpvl7OyUXLWM
goErqrfIl5eMME6YOWCOF7sJ3G+6KJOgSaabJYGOAMhrV/YRBfGYbGTwf6ixAd31nXhuJaGhDnYh
wgDSE/M7dyu4vW3h/ITcv16Z4R3z3FDGF3PcW7Z1l9fyNYynexflwpYw+FejpexIqy9Gwrfxe+uH
hVS26pirKc2sJF9lMxSDXJ+a/YZqsX9T+kjaaw+xaGx9Ncl2W+q8DFIZBbG/5FxCtJHqJr079PMb
N1uYwy7Dr8nqacj4FCOK764+6edJkj6duO6NPzLvIblCeQqHem/Ozl3UEVWOKelU5f0zGbTjJtJn
ri/ce2bSLZ3M+CgaSXMADagguBDxgvMlm7CupyGAYi18k3F/a5H4s6E6VRIwqx8sm9iFUL8tBB4j
06SWM8gZat1coucHRlybkKJm74kqXqB54r0AWb7p8RUGX9M6IcVu2fWuY31zGIikXbyXmsmk3WYW
hzu03GVSXG3PhPPXcyjWnXu/eHxAAkgQOWM1JE+LclIn722Fy9BxbmB5HTdebXV3samXW6wF9S2h
pjoFtujH4unPiEOXDZ+BjFEOeK1t5VYwp0e5BJHBB1DvVj8TnVpmblSEk8PBKGaKeIZ/gjzIz9NZ
IflTz51KER7Ck5jQSMhC3Ov2yI9tjz+WBBF1Y84HLNIvGO0IVYFzzsWl2fZCPI9AyrPIO5sdtEyK
53F9diuH1jq8b4/rVrh03wgGRl/AIXG7d/L0lh7224LPhmtx4W4082YkbQ5OVSC6rPuivjpyViMu
4FRTHec9avofhIei04j191Eo2kmp+uTiLTJo4AqiQvvOQIZsvAtp1ntB2auz8x9DSU5JzWi7A+wD
Qbq5+Ll2D92CCXZFR4Y6GLmkL245A0jL6UY1TfXqRUswWvk1dpsTAbqPmjnepYQ7YWB7Zvh51vrp
mUK5knv2XJoW/2T4G4wwBOhFzsv66bg9ojqDwZHPRCHw31quvTcz/4k0p59tSuruPInXWiQPA5/Q
tdvdmNlHL7y6c3On+ZI3bo9BzOw+zFVaq0cDhwbNfT98X4YCrF6GoBTDIzYfa+fWpM04LbiRYhan
biJcAlwMCDGgq1zqDdpxTVm/jN38BRpIf+5H4zhpaKgsfDUb06FdVI6J2HYyOU8V83EQjyRnu4x8
fFnta1otewrHO2yA3aVC1AED39xpFaVyCtQI8kwSMCWpIHBGA6cfyHW04V913rBPTWYwmW19eF1q
XMZios4H/59EnBdT6xkraDQkY9t7TjNYYCXdz75DhhFm+hMa5bJMiD9z0kNfRZz+xnhiXNIf/dL/
mUQy3JULGHQv5YvPxjG5mU1wPZS34NrDCUORK6/wJ/XHspy4EUbJQ1OAF8l8TaOEb1NTLPqWWhvl
ofY0gU0KtLzdEk1Gg9+DjjOZVLd0JbzIR/3UqBqE7XTBTA75poxsWkZhcSuKBtK7yGBg5V2g8o56
FNAHKIw9pUgiklzkBzQ64/wIigwbrjUn9HqopgEQkPV5UAvdw3Px+XBdM2aXNKUxOaxPjoRHgpIq
G5Ru/3qBdZ/LZWJkhBT2cxfrGhDSYS8G7b7pMcKSVe1DO9K5t1uHOFrck9YLKJtDEjdkjuKE1PB0
MFbmgFkXpnpD647Wh/Vk3pdpOuwbpX2cVmniuprpxFGMIRorz/syKXVjGVvhtnRGnLuk9Zxq0zgV
EkW4JcDPJSj3TkKSd84EjgDuriQWFvFXOofPtgMuf9292s26tv4X0WoAX/edK+IMNWkkLCEXpmjV
WM4uIhCj0Pm9mvEGfr44DWLcodFHRZ4a5cmnuXkJ/T7a5LG3XFNcHFzrnfpgae3RS+zlwiET30nN
iO8mDx0zTVLBdaAtSWKDcBgZbXqNwyjfTaMpgxrOOmfl8gTaVttOYWc+wkOHv0p48Z4RDKO5vKHV
DAg0sBVKztBs58ExjQR5fWYgJ6HjjkqP7Ehir3cAojZFNWu3Veg1jNtHIG5ZSpEpxnE6VF8Zj1Sk
M/jJTRLL146QBEaJ5a7JTUr6RXOrA1q+1woGD14B14kso71m1ATxGvz/rUNzZBycL9QXPha5IOAq
GKW2MjzTgc3bvMZuQL3e1mr7MTZQo8w4HRy6tjduy/WhpEEJb572aRs7+deFG5KXktKZ14O8EGhV
721vQL4SyYfCtuXFNKTYYXt/sg1zuh0XJlMEmLb7ri+Ni0upIwZxdGdMBCyZpXNijm+f2iFMH6CW
u8g4UNuXovw+kNOYaT5qAm5grVaUl9JgJAaKrn2JCGnBgYBaxxA0dMJ4yN+FiB6qkM6PmaWInpIh
eh6X8peFqgonbr2FgdCd/DG0CC4cvzRZMR3EKJZbDhEPFRKKsXGMoqNLP2ZwhXcZXU1cCI0kAeZx
7mqKJzlg3Qg6VFv7853tDvcZBepD1kffnaqbT3Vlf88nEV/obCH1cclyAzyYXruwS66aNdqbkHZ3
0JvueV6a+VnDNhFkJdExTm4+Or7vPUdaW5Lc2RfbivYbs3r3fgKGDSm2piU2pIxYy9Qzb5Q76mbQ
bShksEZj38h2a5hWItz7rAYShorstp21+t73w+uYGvnRs7r2Ek3jC5ojkAg+CSyLuPeCsuzTR2mQ
K5HkLpXOWtF058d5LunBSgf/WW2/4+aBaldkw350LO8UTxHNXzcyCTbhrqo37yGjkYCbmHVqndQ/
5UO1s4mEQCaIo8xG0Xdy6eckjnUfjZl+1EAmMUXKO3o9xGKOzwYIfcboLkFywPtMU9DiReR2ICvv
nIDH3cdF+KMbsvrRADualoM4EMiGNsJw+MKM5csgpwxtyUGb9OrUl9nFGvTq4nDkkh251+A+QtM+
w1tG+orFby/i8i1cjOxRlH1ghLK9jDVTUL1IglpwQNDP0BjORZeIqozi2pL0jMV/vDqEScC4mx6S
2fDR1i3ttrEz56hT5N8YTu0EXWtCQtdi7RLal27wZhSvCHKivv+Z5l18109Q4wrrdfAZyUxIE+tx
lg+qORw3ESJxYhUW1JMng+B15O5QyeeFwZECEC0y+Wol1QAtNNppXXaWRRk9kL95Da1i2FHPKpmA
kG++wFpFSVJ7M5/OKtKdvbxiZaVBQoDRIUkReHompZdOTBQUYKrN3cVGE3ZRBA354CQF+NgFkl7o
2dPBndGOer1VH+KphGGszXeMp9M99GyMJ9phoa9+p0Pi5V6da7tIzNcwW8wzKlocx3TUD8Syu1fH
BX5ly3I+6HqIw8AtXxxtfO8GQ7+Vb43UkucekXJGleOevImNOTFgLHQHBrtFmyFCloRFcAfCQqG3
GdrJSjLIHrOgsFrERg5e4HbyftCxng/L2DeXCdAW8pM97F4noFa6ryMseCYd5dkvuuPgILgh0207
5al/rFEVE0xT3sjsBQgNPYKQ6KhuDPEnIcKuL0VF1tiStxezavUHapYbr+XgpIGNbAJfoO+fhVqs
a0lyUzfckrVGQ3Qo1eokb5gCh9wdY+0cDUQeoj49Yl+akcZRS9IkUfbbXAOHO1s9ZRut1s553Pwq
NYMQWB3HcUq9eIN1HHklKUt0Y3oix3+vJkiHqSg0+bloTl456uGdmatEZG9GkM64hPpiuh+nbDnb
PhP4rkgLIjHEfI5bO0BblTLLBbq6bloXxCK/Tj2lDsBoIw3ixFzOgzCHf6xmBLpDqSbntnD086wW
65oJ3515oPIerY+7OU8CPSV9GMEejDKpyB5qrWQezghfGVrdKbKY79AjV0/0SeRtqynFoKwGLo2L
cdFMXZ+uv6QFqraF69Dl82mXe/+OZOivXOZB0mQ+XrV/vXbdwbr4Y9vnQ10nLQevc2puZcQc9PMl
jWA8G5U6Tep/36FBxAAePfXmfq8aCFKovkVF8Pnqv/3RutHT3AFjD3KXPz/B+vQf/4XvGTVT4Fhu
1yeQermbzpzE9vM/+OMV/9lePv/EmDhzaQbvazVa5EIYbUDK5vRlVVqD5joIbtFI7tanGxt7mTkq
sEwqH5NI6OAzMM+uCxESOUTxFEft+thTz0wthER0+tWuxrWIsaoohsAdehW9rD3lpffs+mBvTHUE
cF59+JR8dk41V/qOQ7w609bgiUi5pZBjEzRgop/tFowKU3PQyOiZL3krKQrQWKAEQLZfiltuKpeT
HMYfcVGNe5jILjmcvVmTKC/Qwg0wLOPZIYhZADTiKMJLzjjdGV7sDKi6zOqnJBG/UCHd+bSDI8u/
r4zoG6FF1cYYsiuV2F+yR9ua3DdTr28Q0oqgdhPwZ9E7cBqgzI4HZt/67rZIRCj4dEiqyEYHnOwu
yIzTpT5qzfSBitui9jEhcNV6e0sgBP97N99alfYrdBkA+8ZTOdovKSq4uJnrXW9692sHgUhAhYhF
ETI6MImZGblm/Sbtn95EJdchIbfQh6NZnPBlUG2SIzqpuPtplxo98Oki4uxSaNHBNKKvpvrMGu2K
1kKr6F2Ek4YMEGl39mPQMf5Le6I0euicUVQ+4Xa4EJJMg77YZA2dYse+M53+NaEYFlNMz5vXYXYe
HXx9m8q2Dx323pb0oMBvkzuzmZ48Y3nJqmEiUQdtKLbzm07iQdTwTjN2y7IwO9dQNY/Eqj/WkTtc
h/CXqGaGRQ0d8BjO8RzCZ2iJoWsiC9cz4GW+CRxtAvWOBI29GQ1mA37+MlkeyavjsvcuksEWWAzP
D4iO57oMZltlTmztlOF/pDWPXfMyZ/P4y2RqSiMtg1A8a+O+mcKT0YfXBoifP/i3XYkvvLPU8Pyq
e+mzjfxwIyr/CaVgOt82DjqhbrhtPOfoJjM4z6/D2NqUNzWCS5ubbDCyAxqt1xokt5m+TSG85SiE
sOHVmIDIXN/545gyek0ePRNfiOfW3yur4C23JKpyITlYqSW2c28l+7FxnT1Hz7gZzYaeNuD8IKSZ
pFpe276mCVEQSb+xawfiK/rUzPNUHhkD+UhNZFxYUEFT/JDaiGnKxG/RHsm2Iw1QA+5ZZG24WVK+
wHokkcyfmQsyUz97g7+dH30t0bf14v1AW3pnC+zl5hRCwWuwylThAyRycNZlFm0pKT57FrYo4YQv
CWGGpd6+Mik7MZdwMS7w29k6LujIdggqU0aYyUk505cL8KefVYL3IHuqcv+XN+rNDln22afLjnAC
mU3om19bYqngJ08B7GGEjVRUt2ZeQn5FGZSSwxEI6vfmW5XDeydBlUJQntCRaN0e4wZJh1xSsmNW
E8NM/wntEQbdpbmMgu/Nj7J3aCmnfoJ57lA1XfgK0OI6wVR+zbnJ7U11rtVuwaTlXDvGVf0jexkl
JUNXCpzWLuu4v2qOfOaA50rj4uLzJZLerPcCWVGyQ5NOcXrh5lgplaWK2gZIHm+TlGzEGHxCQTxv
MtY93RsXfa8ZXQtaBdzNBExHPQLOC+Qalbs+a+Yuj7hz42+iUPwFxS8GlSqL94uHDgfD8BRUQPZp
34476WXvkvLIziqkQ2R68xTmggg+O7/L2oVyk/ZeTBhGlpHzyhUU7NyvZuWHvF++SCMFnbGQUsps
ha4WwQv2/LV1/A9JPYRfw/iKIVZOBPkVIVjx6WdHHxKf0WPiVzsxouYJ3ehFNaTpdpHqTaTfwXPz
gxwbTGsFxAKREdqAyx9Sa8iQ3siWCW83rtR5TE+WR8AYSksExp36+KgyAg/1cCMth0qeOOQNQvnY
Zj44WS7/IWTu1tHvO00bEfk3H2YTt4fUnKNdQz4ujTQiqzkETZuen/1r8JgNN87FGbS7SRXsCYFJ
t2V/KvMKM0OfwM+B6xX72ocZpzdZXn1IVU83B1RuNaXCy61H1Jkz+OGmtjRExO7Rn7r6FJrzB0gA
T1J21rAGDQmlm25OvoTTr0mba8jFeAgreR0N2rsapW+g8OQnD1fd/ZVRMtjXNa0DKjKIk8tj7Czl
kZmT3BZMZkC4eSgViSkCwkMNFnW1A26frnGafSAJyndOvlARTMnF86PxYQHnnXENrZWgLTMuYNlr
kBHmnVYMaLwN+1vX9smG81tuu5b3lFd86RoE6rB079Ks6Ldu2fobb+oCzna+fRe9MCMI5Pvqp7Cf
aawB4fZlwYVq5oAIdQmrVnv0OC03BTLzbad0TRCOD2h+soDUkVz7KUEaUjegs9M7pCYaRcQ5MDWv
WX6XV/4SzMtowqjZWlZt3vZ9gwKzFrusv+p62ezqHlo8waS+jtcH1CXS74XBgZlHx7Xh/7+Yree5
/vl//+MbObVlkLQUdj+6fxPZOK7Sbfz/VTn3JB+0cz58K5N/R239fuE/1DnC/sv1mVP5FOVwD/0d
tbUKd5DD8/QqwPm7Osf8i00ulr1/Ero+1Tn+X8JAuIMuh7qEq/Q0/wN1joFI6E85h7BtyxKGbtrC
MMiT/HcxSs70cSlqfT5Oef2EPBvOdJE+0dSvuDkzVgJ+F2koOgBi7FG10IYx7XZfePq2LcHB+8C1
H2uk460SQHejffCXTu7cBARC4VLPEhO6PJce/U0l2ofRZ+ZdaB00o5h6kBfT/LspBtejgcZAq+j5
ZzG/j6zpcRoZBvvGWxlCpwoTJiYVgjX2xaXes7Srmcfd2b42uRPeV99TOSQnyYBr47RctEc/PiZx
5O6w0AKRLe00aOGxBzZ3JJKg0Zi3WfTmWwTi5ppDR4C09Y0EJX/p2+4ljR+TVNaHmbABdHgDIh3x
JcbZdDC6lilM9GtsMchZKj5ZiQjm2r/BggTa35y0jZbn53yJsVqq6nVBug5zFqvdt3CCSBUIKdwm
pbnNGcDTszLmYEG1v9W1ic6qKb9TH/8VUwsNKkt7of2ISTvVh00/UzQkcfdUDDEIGte8pTNCfyL1
0lNit7fEiYxTJwj9itBaAdQibWrkBrRMQW8Lj5wb5gfC75vTYurcGQlpu84x3duUaXvlDrfYzLuL
4X4nETe7sQb7lkAbcUuMZLGd0rbHmlBnB+58THph8gbDJMhgovZgu0wzxNwouU/OAK7DQEl9jgGP
ciRaaYIIx2G0Nc0dGp4UGEodt0G1FHh5RPsMVfAyyHHBOeodY4YMngO2WOs+QqP6JkGkUCdy73pf
FHeOjQhfuKiXCXZBF9Z2t0ueayfuV3dOhUZZJLF59SlBTZX9RRhFdxdG9Q34mfqiDdirfGEcqYfR
D1y8A5OP+TnskdG2pEox9fBJOyXGYszkKY88QAIEOU8+IEYXcdkOVmuxm7HL7qk0ocHN4pGBDswu
L2raIHPt4Vh45nTs8woNKjfjQxP/kIxqZKIGiUU7HAx0n06p/UT33G6ziWwMsJgbrvzWI3LYeNQE
mTFDQAEG83KLSCEcp3qvu7lxw0swWHYcJ+iwR6hGXR8wcaIdxuBmnMz+tFCSDtJBfO3wZx31iVsV
Qq1o1zYdUrZOf5/gWiEpMr2tPVE2F82PEdxvkE7tk+9WXhC14VegRuhhy6clhgTfl8mt7UVkVRTM
f4iIgbav64ExWO++zJ/aRW8DuiZLQOjCSYYEdMq8bg/V7N5W35LFnTfDNJWb2XyaExIJo3J88DVv
rxvNsXdNM2jnIjrkSfiMovinR94HIiS6GpYznwwEM6LJnmYXRkHR6apLVf4qqIAsKpIkXkKL4wWB
tS72nhHJGwfT/sajlrstySTZwrG68GatB77l70mKy6NMjG3JBWmXm+J7I6oDLqfmzvL9Z2nIm1aC
KXKZEQbM0rtLl734GTgfYovtGvRP5y7Fg6qvDD8yAAWbZcIGP7seVnKdjLO6g81QkeSGcYcW6LKk
72FjMI9kdozdvFzqfV96RFiYITZ7+xJ6FLPxbRqEzGQjfSn7u+Xmy9kAE1VOQ3MYleggDBGdOKb/
XAK1wzeRAHLIDKTWdoJOAWNk1nAuNQaIhiQCZ5QPe71yKKZGw7We4uJIMUrD2CcO45IcW+K3o/mA
A9IvX3Kz9U9V0eCrvGR9c4hxRmo61wfHP9CZN4/SXIIEFN+u8Jp3xxvbYMwtlZ6EU163mGagLe6A
JWPTnOPjyDQFdYUjj/2UMdwbwmBsEyw4WJ93Q3uam1LAc3DaV8rcW33snjvHRfY5etERq2iKMie+
kKUVbl1LgeLsBzEQOF6N87aOcPxW6YwShiGwwrU/vi85HZgM0OBu8U7zQNBaIRymEzSeJqbOs6Vn
WBnPlqLXlD49aus8jhluyrnDqdNH1W3mJm7QOR+UU/Gp9Fbgz7St/EJ8aL4DBYhEbg2yNLIHUrpb
ldfdqORudzxrBHkvwvlhE+yt42Lf9GGq7ST2L7r7jAer5Pui8sD7pHzrdjQ8iWIRzFpUbjiAtaAL
XcrGR9Hr33WVL94RNA7hihZybRyjiuG1jx5Ii5niE/PDFaYLLOLKG7d8zdDVbWaJUN6SONYMZlyG
h9Kqd3Qss35+GxKAblYzh0Jn+lu6uE+WmdyiSivoOTfg11WCOgLiw6AjV0gIV6cUklJwJzsZVeFM
UHHVkLZUQ6+sVDJ72l07gtobAtux0jUE0HAQKUGPb3xp8NDj6SblPYopn2rmcOp0EuDxwXQEedDY
IBxeVynxhcqLd1Ry/KQPp0VlyVs1qfJYbfEVBB7r20TlzkdudWgyBh5uGD1IYzmVZrxDSvFAKftU
pRxyhAjl25g4+wHk/W0EkjDt0S4mKvNe0tzZNBOiSN+6FuQ+aC35GZZhUHnyCTsiBWbcUHT48IYG
h793MFNCimbx4s8+lLUG16ZTgOLCv5A18wdZNVHQWVHCz4Nq1beDLsqobYgTtkh32zhvyex9OHFh
BL18bT0iIbPuHgHTWzSAd06b9k5Lb7gohFtD+JfOxRvHG+xK6hZ2f6vRLSTVSdV2MveU5NxkxdDt
Sq4F255ZF/e2mYxx5iqMNg55HZ6S4YR60qeIA53Pm9vvmDuKhMo50V1n7LE3Rt0wHLGjfW+iCUbS
clcNw2s204JPJg+CJQcXFR36rFRXUhrRWz01T1FVvUG5pLTM1Q05rjgkRvvi+5Ls0Tn7YU6NR/Kn
dVeXw8uSog8hxtDY+sgAxkmYl6ijowFSyosjCsd1ze9OPlJK4Fmd548lrq2yaX5og7vPCjJj/RCM
so9mJPeebbqLG865Q0gaphuPQJJjjj47I7lpQiQZ7mpLyk3hAGjpXYQDeJtpyZcvkaeP1pE7Oy65
EQzPuhg7p9j0zG93GYDOmmIk7kWslciUx+ksa3BWn4t128olW7dxADDkdAeiDOmInPN/LVagltQ5
ZbVoPyv0VOpQpk2Eg+l5fczJmaPJwOjcFO051HR5XgYX9FsNVTRMqvmU1k9FRtFzSLAorYDDFXW4
LjIFZPwkHzr16AbrB9FWwGOoONYrx28lQc4d3HPbADShtntqsa6ti/Uv2r75ANPa/s6KWTd97uP3
Pj93Z9Qhd8l6zupT2nxfaXjV8BQlun9y8V4fai27xkA4LHQkiX1e/0Ass35IPBRSn9E13lL6pCBU
BNiskL2wT7E8cc/aUlwkoVih6dBSIQFdV9eNn4s/tq17+GNbCPKqaC15/GP750MvpH2SpvQjEVNl
VIARqNQ2HSupFlGGyKN2aXhT+OGxLZxXokf93fgJE1M/60oUy1ca+/oz55OCjq4/szuNr0WGprJc
t+kiqo4tsTefx8S69scOZYaZ2BXoglbu1+dCVzhK819MyqR1kPWLfN58Qs2y9Rhbd/h7FQnrm9L3
71YK3AqKXNeyFSWXd9gbOqv/8RtVl8dGsIwjZ6tbohhfkYkqb0VJOZyNSGkH/P7Zfufk/F5fv/vU
5WqOFRL/dTlxlKMyrc4rR3Bdc1XnYV2M3W1WU+A0F5sa5W9O37oaNYhoci86OAB1+Vjd23oarQsh
Un6FWp1RpQOL0kuY1Bg1rT/oixJCJyfRTEjBeX24runqoT2kjb5dH/tDSkVS73ZEsblHKOZfyNzq
L0r0QEahewQ2I+/ZvG21Wj7TxC+J3t2ZHZW7Jjxk8zI9Gu2NPcvs0UucgyPDdxnK/Cy0kUh7htK0
/Bq5r0WYwnEBhmDX2EIsBCUeedAW3WwHkNUhrmZul72Vqeslkzmq4LtqUSMPExuhTSDxBrgQ+kYv
T4/t4n6YhpEeh94NLEBEG2MRIB5S/dr0uYHb1vK2dHfSkzExiogy7QRPK9mCuc0uo/JbGkNYXE2z
4g6JniroBFNrIrEznJ400p2ovtMRY7qObl76afgymGWyt2sEWXEk212am1aAeyY7u2P5izP82eZG
f5I+8zJNQ/va63q+L7CRBzmiO6wh912rK6u/G51mDcmn74UEqfmYY6MhuZoWI0JDQrkbV6xbZnYN
RXSmmrUSMK0JHogWQb2tSql19XPjH3+zPrvGjXz+XdViY5devZWWf7s+l69QuHV1GchoqVBkhUqu
tSillqEW68PfCyXmAr7MfV71LVOmM3CBF8ivMVrDesI36Pf+71YlLM/7SYnF1h2heCbHRu1NqjZh
puRl7nT/+VyoJGiDEqOt25pVoIZSbX1hr179uYvPh6WSu5lK+NauGrhMyeEUpm/t+VKWpxm8rn4u
ci9tD6M7ntKcQrHtUDOd1KnAwc45kpeNmoKi+VLbPp/4fOhKf1T5HVF96Evx+0/WZ6Ns/ma2aMM/
/7Zua3trMM5DEvDPpjMF1OQAbBK3soq1ggF0k2uGt1/jZ9bfgUKoYvuoW3BUVP68XVfXSBfdct4M
C982LHO0EGoxq3b9aoEZJEkJgy/CoFc1cOlE5nmke3H0GDg56gLDuLw6r2trPssf22y6d+CSTHS9
lR0GqHjhAqvbrz+uHxk2S4NGggzF5aEqkuSk0YKpEwaR43xrqsQDExsPEGjWBqWXyLXxGCmEMRCC
+eAM5pGJa7STnBqb34kw6ztY1gsidsp/vEE52qbCscZko/C/T+7s7KvaulqS5JI019qTN3yd07E/
j/2MH1M3D6G6S5puItGNeQ+W+qxrvIVMs6i7rI+nHAUqIkyM9+kUJQgyYWvgt4YraYPqPXkZbQZk
gOsCWopdHNfQCr3QUPKQ3Fmhic3PCN1Jb1ILQqhovQi+bkMJDNbXrU/0Tqpc7ev9I12XfSZJJik4
tv72V2ofn//j74CM/3Kbt0bqfe5hXVtf97nt8+Hnrj/f3ue2tOFkxWlG90Skr+Hnntc/Fis5+fd7
/3xNnHvxEWfQ7nPT7z/RTEHVxOlUDoY1nJcZbCZ6c3dPEgyCEc73ahbJrufWyxSfUxkqLYkxjh+T
zaSo4OvGaplQEiNrt1PSkpcRY7TCjlYRjQMbivbmP00WWg/pSXhXnALmXi4p2YPjQ2qB0PVQxpAU
wu1/XOB8LmWhTAUVqSGdug/XqeBmssYYrW9Cl8PTaEIU9JBXRQnwatR6gJhLzHKeR1PeK5Ba8hEq
2XVnbI/JKbZlKrbaGKanAmURGBLj3sg7PyHsXsXwZCgZ1D64i0MYHhenO0gjP9d5PCBfKn7JDhDd
/zYW/jt2X8uwjf/S7vuEiCH+P9tvssrxqP29J/GPl/6zteD95bArAftLN2g6OJ++X+sviwwOvJmQ
8TwT2+2/fL+W85epU4nB1Y3eHuI+7s1/+n7NvyjKUrNwoC5iTLX/R50F0zL/NIr6wtEdnaa4hwSf
7gef+u821z4xs1KmSXWUVReBHx3ETdL0z4VNBVJMb3Ic2kfAjJAZp2FAAm84N+l8GWChUdJwvcOd
KPyK6yQDH3h7IRi+wF/gglSacbaqaArsOAx34XydCdk6DoTUpmkuNvQTqeIhq9+Sjg2dLWkb9JpT
FURXr8jTJz/Td7osrZc5zL2gmCxtbyx9GEwudYs5sw4dqLbAQc+9zQlD29ugDjetAe1TFwjQmI2m
R5NO/b6e/D2YDeeC0xcjRkPx3yBYizeKtiWudmR/lacqTM7ehPBF6iMFFBn5h7JOdtls+/uwiyh6
jO61BejWtnX+JIycCS+swCOJ08dEGyrcTUZ90ScMPM1I7R8kyMGMpxc/9lS+dypvNOeAqjK5IFEn
4M4f2y+aNWGUBQEQpSli6Dyxr2GXEqvB8aIGgD9khpOnRLcbDJVJtHvWk45uUFLEYkw9P2nfaYLe
IPOPX1UDNk0pM1hJYx1Q9+HYcgQ4a2GcSXf/LiGXbL22IY8oOonEcJ5Rl6MDwR9cmnBtyiIubiIA
UT1IQ1IVwEiEu6Ka5m8LYM7Cojvu+BdLq4xdGo6PFpzd45ITi8b80UOGuIkGut6+WzyiJCbzVmvt
O5IWihMWNIZMcfj/2DuT3caZNkvfS+35g0NwWtRGombJkuU5N4SddnIeg8Hp6uthflVoVAMNdO1r
YyCRHiUyGHHec54j1iHurJOttFPmTPkxznAcp71PNaxfv9Bv3m0tNTXBTPbsnNfYTuMY7BckyVC2
rLhLsMiKh21bCsocKsZNGCPOeuu+jhQRri07U8EU6u4deSfIexKGYaOmxQ0GV0v16WYawMU78Otg
QdivoepwqYUWwLLozrjK2jY58c2mjjdNUd504FkkYRqQKGaSAbRy5tOUzfUKdfSxpUHrzgsaaP7y
XAHMUVO8vpY+hx0th9KT96kTzDWdIFlW0TuQRRZY2W9sCjgzXMe9CUzZq8r6qAuj/pzWVnrOw758
1Pp4YdxILJ5m77wR3NkP6WTT26uXQeXmVxdQ2gY2cMR171Dx0UyXInbBfPTP4IPqUzwWd680N4nq
noSPFXJq40XyiU+1QSxFhhgxtcHeN65F2UqNzcksooNRRtSpN+05GfHuWJ2wDvFsLPtZtek8Jogj
c1nsDkqeOm1+bKo+289+1pzm71Sr5qOb6JILqHgCX8W0L5keqyj8LpRHq7sLP99CVF9guzikGzwI
aYEv1kgWm/zA8VaYhNPqcthrBnw5MzwZ2i938p+bpG3IlsIaauwdb1Q84FGZUu+s+RhGKoNqFXbY
Plv/7EUvxFrDnX5mv33926LnWeo6mmN+LXfRg+tS7U5q/YQBS4P9C4VHpOZRGZ4PeomBD2CbYctk
6hiOtdplfRpv5Gi212EeGeY0W98q4+fWfIX8BhUH/mOpG8kDwH1jnfrgigzNXQ45zyxB7m0YFA09
FnvBEvdPUiF1OcXknBd2btFjwvEVR8ZYF84ubUAueVkFj9dpHthFuueqg2WcewQOpwQHLCEjjeGO
uhd1MxzTxIkDb5jIAUTK2oAmBGRV+wmvj/nLYIJMTjrzd3qsvqWTkQKPzJ0W5dk+XUKQnWh/XDUt
8RDiHZ2uxZsh9YobQaGMLEGrveRkDWnlzhCD68Ve4UAdw/pI7Wyk3eY4nTaUVi9dIt4f4YevrRUX
y8CH7CnF97vqjVo5hpUeFom0CUN+7/HKS8v0ZSruTflT5J16aZWxgL3g6CLh6/jdNgJMgAH0d/SG
dRel/aGlL36jAYNYDbY+BhBUMS3yEID4DJti+gnrErZL446IofFMaWvzltr0rSd9Syc9n+OX5Xub
kWH3EIDwvo8vpUtCAyeoC5kgPEMCpRJXL3/PXnNUiN8BIb3fhREVazOjfbxN+407Qaar8nwDmgMG
Rm7smM0Do4JVvU6weYRGF0HQmUh3Iilksf5aT3CaKytDx53hjS4nlS2/+n7040NDgvuMD2a8eUbM
KGo+4AHWj2oxdhEO6zZwY9Hpo6FgmYeuOwv4/VJ7E0n0MjGQpvvCtw6Tz4BtGr7skcS8Y3njzndk
cbDm5sOM5i8vzsPHtuUgLPq7hBs6ZfYj9pYEtqKBetH1kvNhagcT8F5aepJHsnAscRO3Zss8P1Cz
tikzJsrhaK/60vUJU0fL4d5Ya/ThHHOjY/AhfLmZ86ILdP3i9fZ87aAUrKO61PdemX7Nsx2BQSSN
OouNtsRPKh1J320miq3s8oEAzsJTKmYyNMvkihEjm2KYkHaZ2htG3Wxy54aCYDHt/UwAX7XaN6tz
4r3ZJQZwH6J26VB+gmJjWIUWM8+ZvYz+cM3bI1cJF1jemCyw5J8PVX1znJTun0Lb49sBpB7N6Dzi
G8thfJnT2AKtTMmL0f2ZCs94LuVer4p3wx3qewGYomrm36WFyx4yKQDSiRqwypZXctQ5iPIUiOdS
VGao9sNzsmbf5FTjUsTUB6QBU5plXGfnu3PxZJjdIQs14Mms3wtoEFmEP8BqPePRd5xNWmrJOxVV
jHnDPaO9bGNiBtmKEmYKzbfdW9YDVkrGR1ka8XtvMiW1wZ/VqbKfsce9sCxh8o+7N9eIvmPRy7WT
ZfLBTRSlO+xgwLZW+j5D8wuyTuVPDCcrsJTQXbH9q53eWMU6jWX4zvH4lzl13YPBsCfw07ODEe2z
14HWEWcNmZAYD15DpjeGuozttXM/7dh7D+vwk+Km4aCLQjyXCvxGFYEojttZPPdu+9YLStpAgvec
h5robjv+sGpjxp8zgBcmcDSt0S2QHZU93kXR9xerb8vAnLV67ywB+jD+abSGPK3Tpk8YuNWuB4NM
j5llX9OB18MWQFX81oz3VhMfamgif7AxsDTm58GcfmJPP7uxWx+guC4MDmOLwyyiTTWbAIiB6W5h
KB/J6XDnq+7slPesIKDZEBH20W6e/86lbN/qf480FNdOc088WiBAecoDeMANdoInXirUT5mASETj
3TrhTEFZ3kYnr0k/cac7UGw9xZtiB1VrwMAZk/jZSW/LPqsvMO7kzF2I/dhQh5sXnr1bYmi4TRo8
ooqQiaolPWqHsGqJ+YdEgiWctCfcGdYmBlt2SdiuslaDFckBBIokBPgYQZDoKi2oS2sO4KQY66z1
0k1WMQjS3GXSWFp/UoltOyaivi9K/ebF7JLkmxjs9ttS/kdo1sm7jtdl3YOxuw2pCLLZJn+PdwY+
wuuIBBYgYMG41+xkI4u0CkZ7jj/CW2kllxAT/09UV6dYxPPHJK0nzbW/pF9Wd4qWQKGoC+sRK4hn
AXgWzdkZvORqcFniZB+6nTO82wNwvsJmV1oRPUfANdqfcDnsuiADr14vThgNNXivf0jIx6fGIzGV
6mlFXgBm64g+Cy04A9+oiYFi7aGDjhgmN0cERZRor54SR/ZxFGl5tX6tQg3AypB9116WwVYwpn0V
jm9NJTdNrSFYTrP/kfXtJWz49VPX1fc2g/kxEa+h53UQC8w/w4J7Zt8DllTp6mglWbnlmACBlGCQ
Y6pTKXvghQth0DST17/TAI4e+I4qDDD28jV/v3AQrTrGooAQW/C57NCf6kGTwVxl/oozVprPJxTg
11Kv3LXox2/q8Kitg07LGkhUcfDCV0fX9BUbD3gkUTT884H1GY21fmTYpAfwINJjnBw8lyuO+MFD
ZfT9jg3YBcNKtAlrupTE0qby98OwNCEl5BONijGzAMS7tgjvrzDVYQRvN71DN0sWgYrIe7OAA8x4
vJxIqutuRzVwu3SwUvRXBlldW8wi0zcDrMJWdc2DJtEyDXss13EWQWU0a1QOqU6RS/7ZjgWha5Bz
/xS1mQgxx4G9JZ7hJfmjO18AmjXo0kgofg4+tA87gAMTjjIv4Uw3R9vIzDF0kGkNuil+bGzX2RJ/
xpxQ3OfGvVc9XVfxl5P12bn7jns/4vyQXgtb2esuGZjVG1CkxzwiUGaL89gfJ+AGuwwsBpXtIr4Y
WogzJEvpT/HSq+fCmEmJqsCbdFee5/qXfs5fq7hqMJSI5J4N+c5o4AcpJtsyztK7wZi1tpsfH3zg
k5aGIPTR/jZ5CTaAykVKweb+Qxs0kHJzqdNT572XJvDn6q+jz16pgVtSpjI+poQZusHqnuaUGDBU
0Y90rPZT28d7vczfVe5+iNTZdbVxdof4K7Z9gk2FeNPaS4wftul8DqKNQT9XykMLVtJVkcrvMn+L
nWilD3nE8UOzgsgJj96yssX6tKBEDxxMTlmZIoI+5JAHQgjLZIADYevTjqjxro37fl/i19orzdzJ
yQuZjZAGANXIdpczIHkX9DrV1Os8dhb8sk6QlWbO0D73xSCOlmo++3RWaxzFd00yj/Z1RDqSddkp
iV+zwYOja924d2+lyt5Cq3aOfkdocdQfhIOyyMb+7zdCIDT2TZ3tm5DJlax5cNSWgYsdT4c7v5lR
YZ7Civs4bj2OhX0XroeqpnBApydQZcXAKQj5AEsHqW3fPIQtNOFFp54Ka49t2Dm2g5/vsky79kQa
OptMOQaWZkMUf7F38zdJSptWRm72QeIDJNYn9cTC85go2s7Sgk0kVY4gcIGEjBtrAKc5FNeEyTv6
cbWarjUkrgPmEA2kVRSdUOjDg9Z9awQO163vEstUSuMQ2D54I4z6JCMVMhW0Cfz9+wvNUJx6lqYD
zz4Kq7GZwMz20Y/Jf9h8v7qm60JEdr7WDTCg07Km+Wp4EnPxkTvdFe853RnDMAWVxj6Kvcyz0dAe
RMncsNWjGphIHP1mN4RlOwLXL2J7p5v2Cxw4rDy9di/DdWqoOx7ajGjCQDeYW2AWyh/0meqSaCZC
weP1VXdwT2tOfKH25Lvw8IJ6UCcwme/wmdO5k+Ug8hfcjCsyZkFq3IkehwMJzhd3SOIA7+bPUH5I
XCdPpvnjzP5rMSYRmAu46H1DEoX5IDYKz9zl8bWYBmZAjgs9XyOnm8sAvoxB4U/3ZTTGvozZMs2m
u2P0f0sj45cyAlkq+yCU/tGhAR4rQDL20kTXKZXuKyZQoYQkk1oKa9GnjyKxsptu10natcGzcoqZ
mnEdmT+11viXBzX5/i8TpYxujkYVwCRRxiIvOjkSSpEvobY2Zkesd9JB4IJ3iBjqqcwart0Yk9TA
LbK1Q4+e9iI9m2z11wSaoo2eg7XuJdq52EBTXVEaRcmBbXwPY05fVbucAVBGuC6dU6hF9DekgOgr
y2iuQIC+U7t60esOdJVDPUFhz8RYCZUMWT+uc4ofNpqgPsCVhYlOQ9y1V6YKYIQmq6yqrLWWTJSx
cgJuuKz3bT5u6jm/ZWUDBaT6aTjrAuGP9onbe2stH6/1Cyy13TCC+oQm4Gu4cPI4v8kF/S6TX2ZM
16Ju54y15mxnF+5L3LGgVUghs/nAfb0lcHwsxuKn7rgcTKs5ibCZ1lSrAp7u8fuHGdgMLL3Ufa1E
XX7qePibxnlqSIGuYwayWWjRPCZgswJPgbs97nuLp5xvScaqSxCGY5zr2ESc54vr2jwXKvYsFhUn
nD8S8e2l8Te6oR+nTwCC1CazLN6g9j1zsg/GhT+yA7bHO2c0wAlctbND+xH4PjJrn39WsXHpRwYg
JUapPBwCKAsHtwv3kV5+e21zGKsR6kNnH/GG4A+KS9LTGh5Vnehm3+kHgbfmzKHqpKfara7CFWrP
NWoXfmz95MV1sqzwJMt4FaRz5x7povqxTPofx4TFJQ0HexRlMw4vDhJFm9Z3BKZjYmpfSbgknHJB
PjPF5kPcULDMUwqxD2nrMZpiy6KmrWAz3drOobiIuDRzvJhd69vst7/nQfzgAHkp4CHN0bhJveFV
Ulvsl+PvJMwo6Gmni5ZYX9rYPM24evs0+e514+7OQ6D7ONOy8qPPDdqaINQBTqJRg4alUavxNA/j
t9FVdK513D68DxxUHoSJbMox4eAn0CbtyHixHPsw1dkhAptEncOqrbuPqrGfB04BQ5VucxbznByW
7AWtFfjSYm0HNZ4AMsgARDlGNhpZKgvXSFYbMEl069uL/QB1FKod3ZHINvkrZX38jqGEupHudFqP
V52nNUBmZTB59Rcy8C0+iOK7aixi1e3FagcerDqZznkA8pOL6VJ1zVdnYkTFalsNNrLKWL7iIgDd
a0C1zdiXdTq6Z5X/TOJQaiFXOGFs8pbFfhI7IPffbTh8iB7CQWqwf6xKei7q8tpg5tasG2l1Zm+v
JX97hSvO55oi1cwkKgAtuIJ/wxubkem3MRYuUGPwSyy3PeQNSVuJQ9sdGTVS4XS0yCV6PKxiW3sq
gT+tw1S8ZtZLBgHct9E/Kr58RoPuSNEiho5/aoFJus78l1YDhl14M4VeWODs0JoPENEweqO2+EP8
R5bWQ2fjjmlQtZWn8IgoTJpxqV+a6ofk4cYp6bexYmtXKk/bO+rezIU46PTNoHEwls2mjaAH4NVW
d+mPtG97sKM6P76EmYw5lefbfA7LjQY9ECokG1PEnLJJ6m2isfQatuFQCDjs2h52hBH3LaDS8Qu3
0q9ySewlMfHVhSQcIqoYmL69qT1SaKZOOaOJeI+VqcfKGRKuC6MgLah30FpkKVFz12mKRiE9pZON
EPHGkwglcL6qVTIppKqwms4at5WZN16QkJlPc+zK0q3FgRyLSaeXYuNZSIA76acTR8Nh1OG8FwwM
NS79lT1mdAi4ePPNxHbOY7azQCbOpqYhmBcI/C7VoR57IJJVqrdfIoNXeXhwbOOzzH9Dn7NevJgJ
QUtpnBnq6QlWmUEawMbtUEUlnT64x7S83RpQI7HRmewxQMVoltjEJTutsk+trTShEKeqQi4X3QE+
VrJukp6TeqRt4hD7XWvXWMZa9WBfZ/Vbr+m3GObKWzBebBvh3JjaVAVD3z9Ppr4YYe5zDXBbEk/m
TOHHm5igW4aDmMHOgD2johWAxvkdz0WxN0elBaLLZODbS8tFWL7SbnRro+i59nN7FZN7yLoW9WkQ
155FyzcaIJCOf9MbQRsTLnKTfN/FaYH5J1FukRKz77UEIb3QPbYq67/aOHruaNsgahix7kToqpXZ
bnQpn7ycRKnqfDcA5d6URIGnQzdBvvdQgKA/8YSoEeoZNHN3ej7eeimgH1lW7N9EKbe2wW5tokyg
4zo4t/4MsKcz91lHx7UJprFM/WJdslY5s1Fu+gY8CgTBTZK+QYKrbyJyKJbgMuzKaClKkRu9oBCK
bC34P2oTTPhrtZsdTTQRdiD5b1VpeCXMlyhzm0Pmcwiz/cK66tFMoLJwuK6t6qGPSc7lzQtNsnJr
2dSa2hNlYOVQB1oRftYKtMdgwAvqgWCiStGkQDPRKus5bzf9K2q/CgZII3Kin7P4Hro+kGaFXV9z
PoRTXmeSRU5VU+9i4Yzr5/dSZhj0/PJpdPml9EfPpYoMExk7XtpCxS/THZ7ASdgB5C19U9sIChEO
c3LDzZZTRUO7YFGPTiAU4es2grPeTnq90pNtKsp8b4xyb7iKGx/glugmDMwhNq+nEEknoYcDIx4H
OJ3K72IIH7XQfZJWSMqFe3cEYI6MSRImtQKXe9yX5sBZM2UYliEoMIe4T39RyC5autTzz5hPJvvz
p5i+7am9uHpowp9k7Ier5G4mG8OnSj0SO8B3D3XR/mqHjis2hzSHJWocoSvhbBvR3TWSI7bjwhix
wPwsZwMLxv2UX7rizRmZHJJWYs+lNz9EDjimFJxSkLusXaarR3Mc3pgubvBrBq3pHjVf/Zl5SXp7
iezn9MjXfJeB2DvXXmJ9WqHcEMz/xkY9Rv4j2RGykEvKxx/Opu4wfQ27DQGxxxa4zCwzMp3ZxnWi
S5PIX9LNNm0lX9nliW2ivAc1uhfNSYOoJYe20o38uVcd1NnwuHyv1s4uZSVO7Fh3nQVgul0zseCw
BW+UZ2sihh0+0lNUXBu3fPfN6Tbozt1XEtf+jqTPu2m6Z95JTEaBOVFl9Zcf4LJPYfWx6E43diZL
JFUZitCzvclZpFqQgmgIcwuRlaNODfOgZqlMCuPJm+bnRJbvI0JHhw9/dPtz4dQna6hecvHMqxZw
lx7A2G8U8xAAKVd7UNfl/VI0EaZFeuVHPmA51CvnMezkr6FG1ZpT0qaO4qw9DoC16N/Uwn04DHty
ZbB/c3C2bcGTUaCtY7AGADM1jxQOvTUerqRW8gQw76bjrbSOLg5nvjl0ebdWtWWc/ZFCFSKO0TxK
/7E0nIdmig+tB0CVOrmSbfFqaOzXRJlbnIhwSspL0ypaGDKNylLwvD6OlxSlCu41w5qYCqI8T19H
bfxmqkjri+zWdRfdLJXdMXpj2sr7/di1JwEXcSU1UC0ZDKq6F9fGjLbwxr6hXkLDamoPmewV7XmB
IhA7dk2aSKC6Xp2HUPxC2DrlU28GuHc3+Ef3uh/tysHcV5ySC1CHLI9C3SJn3HRcIxBnLokwQAXF
B5XGz2bKxluztjNe90zW+zDUtjZtSyHGQK/GhF2PTJVo+vZAgOS2egoRgZe8A8vubhREElkUz2aV
bAijPi0XPkjfzypH9eCZVvUPA5mHnvJgOEjvpBtPreY/5JlN8sR7YdD+PmS0U9rjiRM2y1WjvxmD
Z9Pn8adcwA9jIR8nbvmV4RAZq/pBWwOGOLH1ODe9OJh6uyukgYMvfDZRH2r2L1VhPoxJQjVh/cn4
+gNy0N5IO2bjZgEZ7HcpSsrZyDRqM6HnMtBYUb1O+5oN+a0KCEKm9yJjdHfEiO+yc54nwmGaZh6c
rnlljvkLJjYl8r90O3yk0O1P1pADKLNtZmePzJwPQzGvs4lBK/4Kv0yvOl2iVfPsxBCQRm5lP/8y
debAjvVURkv7ivqNDLOnjGlS2Wer6fc2lx8Fd71W1mdqg97NevgYOkpWIoJcPQV8IEduMyNYyBDI
myY1MhkPIAgsXuEfY5dEqYs/j3i+aRk3ENkBiNvvpXyuGeJ1LFvyYS86kzSH52djFLd0fGa+9BNO
3kMTmQ8yz37lAMQjN93ncXRO5vHBow/M0srLbIlTa9U/CXygNutPtqbeLW4qZwHIwKwLEmammf6Y
y+SD2qUjNGv0PA64ivQhN9ibrdlnOwEchNhYu+DFk/ohBhVv9QxT9G64WnN9Hcz22MGH1woD+Znn
pRcdZZidlTE8Iy49tTxTVjMTkQoaCym9TVdxabN62gYEVPJRYWHeiCkcwju0Qm1FsR1uurWjuhP9
n5y+2naTE4dxr/Zkgoq0Mb/4VEvCafb2oVncwugGPGwb1yTbEvQr1hksa66kUywsEa0wsYH6mnBP
1NCywClEV9Hne78rnw3hbXqLgGxlW6uOWsZOr685iRflPlnpcKAQE3MCCn9kvttTae2KEQnInZ7A
nPIjBgIkdnude3FJJ/NGy9GXNcb7iMRuXMznkCmqnJdeKfmrUMm9Kp79OCbP4rpvk/cLfMhhtMff
lVYzSTFMqk6ye7j2Fluf0XwOatu38jxI+R6L6cOlSKjI/NfY45aDC5cL2f2eyFUJVHDGIruakBP0
SLZTVlsdxs4MEi3ag60oGI0x2cAXQ/HKafDR4gqG0Vl1SeN5F2bskVgxNo7F2zRg23NHx13huTGh
EpRbqEH1uhRPhjZFQe8aL0y3Lj5tWLgDjpxx9onIX0XPbT/MEd99PunID+AK96ACufwQnmxxY8/7
M/H/oeFtQPduR+PqNMUzmJBdZD2Oc/KGW/nJsW2C1mzVdYVcTutcjfE/rbeaFiNQ03rqGOLP8nOz
yXnULf8UN/Elpoxi1ZpYdZYfWAjjiRKpJKBh4TxG6u7HRFQkV0qcvJiFCa26enXXpLouYJijVTgK
ziHYC3M481rM/Hn5pLFo3pQbcdxLfkwZd/RSOc+VWT9ClnTjNV2veVU+eVhKhJqDrIBULbGGWpZ9
1+eZJ7kfgFwsV9BhUIapmZDO/LqUz6Q2PDlN7iStPo5AFNFoe2UqX3cULCIwy0y74GMm+kWcld68
fev2V8JKyITiEA7yOmnuZYqsQwTCIwVQJ957hYg9Pfe0YY3JtPc8dRXJR7RImUP1Q7bxC7X14NBS
uVT2OBGpU6qHHHMfhflPKLxLGFMrOUFo9HT5OYfOneD9ZlAxADMUHGWt+QHEB2UOC4IlklTeDglv
rQCo4xDVA8gy1xyeoZENvJREjDYzT621W7pa4DJWXacdxO0e2wATqHJNoyh728L8WJbMSI7vTtGU
a6Y/S6/B1fE6a+2nenPMqr1PM26Ia+JiE+4k/t4fS+1/7Z8//1/2T9tyQCz8v7kSr0lL+v+/MyWs
f77ov4yfeDgF+Gwsn+K/7J2LrPfv/6Z51r8QR4Qr8F7aHkNj7J3/2fhi+f8S9mIY1SEFOSacvP/j
/HT+xXezPLykLg4A03H+J0wJ8+9P+W+dLx4/n8WU78mvoev/N1PCY1JHfjQy9t3M1pKDL6G+Mt24
Z7tLwMxE7Dx9VRLwbihack/dACC5N3ZOYQsayqywO/7jmjcmfHTuQ0W3rsHBgvMUnuwKs/a+zyiA
IEV1LGoqt9pkg1nxZcYtwbZDkfOnls0Cuql0Ai0OngljvC8sc2Zyx0aXT475Mns0psqSh5pbXXLD
WSZ0D9mfeW7f6nB8D90ag5nPo3OKxl+DvCWvrS3pqBpOc9Kj0Jr1r1RGX2OimmMR+9hUkDtN5+xJ
aUCzsja9dpioyWwD4TqUWcuSlJTr9tPe9fx1knE2GpZO4MhEvF5QM1XpmkdZCWvvoXBkdrhopPG4
JLipCRfCIUmGDzOqCUkwKcZZVP5xIUSuC764aX3FQdYgTM4UKx0BQ/SM/Vr9Nfe/kZefraS/pIn/
MkIVWf31gOdYLI68ffck7Nvt3/gDYCr+GHtVaKmFCj4W8KyXkKUibCQ6jTB7PGusl+VE2+uSbdP0
UAQjplLhxgGPePFOxUu05ZS662YkvSzh9zexIm9aLvuXMG7eKztQIi9Pkyv/wDCqz3XinPKGP/vv
TMlkqEvPcnIzgQqs7bCkRJL90wp5LKILO+IUE6Gm6d13PSwdGWM6B3ES+q+TmIxXumfwTBiB2RBe
MofC2E943jfZDJcQWdDYe+mjlbngSnyQZ9BHrjxAw4O3pCysVnXbzL9NdKkAB+acM1uzwN7wUk+8
Un6ECcuJqbcwRESx5YjhoVmsJqNnHNpR4+v6nGQ0rmQGKVz8v1SI3ha2GV330ny1kzLeOnojj+D7
/cPoMJPg7fdyPQoKwnJTmv/Yg/88xMZuiCqo9toXmINqO5h00OrsO1etIMi1JEZq+AY2qqQHrxPY
8NE0ymqbxN7RM3U8YtIOCv4sjFYZmz/D4knXA1EtioEJt0f+XrBPmWD1tgy++zY31pVTPDGMl9vK
mL7G0RyY9BNMwN96XmKxO7oS+qM9AmQvzZSNzpIj+fuhLTjrzponwRmTptGiyQyixqhW8N9o31w+
CKWREUpBxSyB1TH/SFr/Q+jFOWyxctH2K4ruN8g2ZLUMlllLL7oUnhsULc/vsqUa1LTzP0WSquPf
SxbA9ZnlJeGFrr5zt3hrKXDbLl0oqpG0m6LLpBW8xoGZ099Qw98PaKiHBKbSzpZUicjFK8CGlc0C
/QtLMwL8R2xKHO6pSBhBSwCmWl4YDcB0WrQvWdrt0xaJV89s4nS9MzMgSZc9dFRthhKZr0oiZvi6
fGyVk3EIdzgOpM62y+yHprEpdSKtRIf9zW2AWEg7luuBwxzjywGzAcYGUyTMXcgodRRcdpHeHSZH
XWNg3euamkh8FmO8moZC3+QD53GpVXtXabSESFxv/eLmSHsPvaHXr03D7DpxIvYCKt7/83sm9hO7
0GHbV2pel7qgqa/qd+yU0UqHmOYfqbaSTzKWUGqLsr0f8DbM33qGOmIuH8LZWnkD3oKO0kylWyui
/WUzy6NFqKWOXF5ah1F/lRaHETVTju60/xvSaTQjD4pQTrAX8DwNLe0UqHauVn4OhVVs1WRARk5q
QjnsRdpSfk2umWyxvE6BVCaGQaN5tA1WGo25GBpv5h5xSsPSNNPpTlfl2VFzHNiFNu86imGd9iZM
z3oAUQov0Z1PRrpxuHi33khT9FxHzy0oXxrfOZiji7isCPSmDpNxbOA4OrHkzbBJvk8DaqETUUjE
+fzUAdQjMKhvUW5JafIgGltxkVFaB1NUDudxzJ7KLAx3ocweM847D6OhV/fW96mZaNvXqa1Yt2gP
/fuvKJbpFijnHFjd21CaxsU0JMWydgLJKwdYWZGy3yt8NTDYIl71EINu5OtaYGaGOCMl/3R9fCza
qn3MvPMgmEf0Xjd/mnH1EAP2BDjDmJEXmylz41tvvLTYmiEdo0+O57LA4mhm3UXFONTLBd/c+nWN
t8cies+hKDJXYkiRbtlRe5NZ77wFhUeynqtuZNpQCpiReo6yJC1oCHPluEcufCqfJeQ2SQ0ofVpf
IpyZXzYi3xLRMOgWUjcQgB5LPvy7eKA4Cn9TfqnG6KsO04VLkw37zPAOtl25R9PXnKMTJ+cWvBaF
JvgKyzF7k53Qz3ZY2VvNKS18zdSfK5TBwPNo9dUqTWzgIjkYwzukRZm+kgpgwGXBThzsUB15plPO
S0YMVnH85lCHdI6U1hEQRGkEIO7ssTSYx65CYB97v3uil1aEubyGZX2N/YrRvas7mHNMeh3ws2Pe
IRlW5N+lxVOETNUcNIvtORHqYBT+czIY+n5gR8Y6oarT7Bk2/DcAMNjjczA8OpH/5T94CcuNi2WS
RQkZK8lucWLe8KP0T6VVOrtKRnelhR3z8256QLQuLzWSWsJc/p4rJOdQ958jjiiaZr2GXRYirCMZ
cwCoL62x7olNP9FkecTO3RNJmYFjj0ZH+CzpPlsykPqgHeMZMKcl83CXCg+hu0ApRR4Mt3qbnrpe
kIfEADHeB0seXPIB6VBRKj14HOL7pj3Jk29F6Vr1colicxSt8NWvZ9WyjTP8/eB1z5Wnik0PEIHL
Kv/UFP2lmlNcM6ddK7tvKBhyp/8g7DyWI1fSpPsqY7MemCECCIjFbFJLJpksiuIGRpaA1kBAPP1/
wP4X09NmPZuy7lu36iYzkSH8cz9+WTQdX+D+ZpaBlXm8up12NhG1CTuYojd8iQOeE2DiVnj0iJRs
G82/NDucyyrGkv3sIU2AAy9k7W8Vl/CCZEPB1OmZj+g0R86F02l3B0U47xxhgLLN843wi/wFWvs1
S2iGSUnWBAOFT+xCXK2b52huQMrKIXugItzE7SLKs2ztZ2U6jIVoeLhhVIpQn1lavQ8mMeEjhwhz
DegVJpQd7ZMkob0wZcZa0VT/om1GexjCub+1cf/SeykDOPoVlq60eWXzbZu8klGIeJ970RzCgY+n
hHQaNe5VlIrAjjfxcUgX9mdmYWxK1PzcxbG4dGmcEmIq5Vss98wJnDMjQJIA7qguVRefDV+y+fZd
foGYcA0KbZyqFsld00m06+eUfb/mJVhGVO0rO7boT4jUIRj9C11E9sZSnfVS83yRB1fTNnLCz4bL
yA3KUrFkntQhCctu1VpDwdA7Lo+A0L2nUTc3P5meNKP6H3Mkxy1Zkf6aukZ4inZJY2TnKpmSnSTt
+NKQOmDpW1nUBb3EIwmecAIMtyRSOIXh5BlDBi9RnF3cOif1hRXFMpCAmQaq9xRtdoH9FvoGRLff
TtgY13ljdxtyMt6Nue4d363asuBjLikpVq9UhF8vrro95+Zmj1mwppAptE/hqDpKmrrmIMIwBb1q
MVRlVPlcVvx1KaSpp7Hs3ro2wjQSutWLCS6FLIYd/VbUW2CJ8F4aEK0rgDrG6DYvRSKgWJItXnbO
6mebVOSwhBGec2oQ1vAM5IZmri83b/QpnCx0/LKA+tTWLwUpq0pEX8nQgDpDQpxY6O1SOpsA6tpG
xPA7e8+Bjp1V82rsuOgkTv8KJdM8BlZBz4KqykM6M+thtWOZaiQNT+18jfs/be7gLh5cDk8R23mX
ciDWDk8H7ysSkE8Gh0Ny0LxNAagsOwy5yvWG3mn4NUeVT/bBIEomk4i5mT+nm5D8Khc813unueBM
tYJ6mqC9UyLWXNKy9SDO5djX3BojiJ988rcE5wKs5pq5v/rEHSlvVqTbbewP4Z5735axuHinzAjn
QHgPwaXTZFYUhzKPQKSZZnsUgvc9Ce1t1bnTY1bQjGQAUFv7uHeZOFl6l0Wu2Kuso1yrjJ7TJQph
ucNb0egBgj6HQxPr2HdZwzxbV7IU3S6vbR5jrDnzEAePmghEHynFN8f4Sy1IcnSMY1+VxzDp/W2R
p80BmghTQLvT67gz8PSHg33wpupQBa1xZdZ8Sdg+Wxb7m5tAqEm8iF56HMpnpvw1NR96F5uOceX0
dcMEwM1IwjZqvPbIJlGfjL6MgWaor2iYxa6lrW5Fwi1b9WELs0cPjCX7vLyOmYPNr/sx+BgQyfR6
21FXPrfgECZ/RdciEAn+ZsDHZBEJLPA3u7X1VwVYhWpmBRvfRpBnueG8UYn23iQjDKIo0us86Xym
iAUBtyCB5G/BcHLDXK8NThgbmE0PY44JPfiJBMG43G+bQ46IAV3PrFdFTvqrm9ynuDW6A1g4Wuo1
OrjrVPCQdJpdZHadFd4Cdia5bfsSYTpy3yf4WDlolJciMG8GOcnvQGE01z2fT7q3capETJOPCbUg
EL1GvSkH+KgKvPbKhd4FGKA8U0HLV52kz2nI04s/23QUpTNvMg3QRpL2T4bLg5kISiTgfVlV92fu
7fqsJSODtnA+8crn68HW9cYtOvNkzIi9gzfQegW7LEzodWwALcOaq36KSE5rmlxDTn0YKURpZ3sj
CcGgTThkc4wBSZpYhylQFuQrPR6U6eGZmuiciLRHbWkpd1A6uxPQ6V/d5NPjQfhp3RdYRhWAya5O
h4sbDDe76LYQbfwn+gz6qy7TH0Z+V1YfPTteGNPGKR5NI5zJt5d3oykB2PphS6mAYV/HnEFjwkEv
ssmFRY5/ixTG0QLvBBad/dTZ9tlwf5sERM8SLgFj6prPEjKSWT4PfWudUs1vEeikgQLTck7E9OjJ
gWu3DM9UnjqwkiwKjbx+xdiipMa2+ugonM4T8Vg0bvQTXRMVp96N4Bqh1NPaRp3GgyzNBMs3IF2f
8drGW3ZcNxBE44glHbrJpEYq7J9Gt+XpHRLzEHrEtWy8YJHjNusKjBUKvTxrjJLnJLY2ohQcEL32
x+RPi7/BAEmX+dhhNSI7OemYUFJe7TorO7SuT1WdSj7YquU2F8V0csDCm1HYH3H7bBJugUdhOy9h
hKILpIyqPjhxxHpBWzgvGUVII6aaos6y3ehjL0hJ6Kz9NHp1moxjTcb3SfJ+79gCVtXXkIYj8rvC
xq71b8hbP6Kyt/cJZSoWI9TtFNt/atP/o7JR7nOR/1IOVMpo7nY+/e5XLsPFCiYcvzSOfLXsI2q8
/wLa75MyKg8hfObwKqpw5/UnOTs1PHeL5vW8Lc4MFxjHt331SVrtmXfi3W7z4VjGZ46C0VMxH0ra
EhcpIXuPuodaFtNbEM7qyHeOVGBt5/ecHhy/DKej4SYXrftXgfaxFTZJMhWVN8VX/AyDGrxlg3lk
Jm/yhJF31WJ/CxXjE34hxpqu07qipn4xOMAuNBCpt64LVlqBkiepGm1Gjks3Atxo+XqKdyGyk4OI
T7dafZkGZMPAaX46LuDYCOcD8UF7mcfNdyJPz6Pm6Dk1RrDv36cWhGvS4HhtRLXhnyVbhLYWHwd0
TWqgnHjYhSn1eGGHt7jr4pl8WXmIpCawiLiyCfJ5ItkxEAIrKSgaHQQ/LT6xg5XbR0mYXQ/YTFyo
oweMV2AQZ5NK52F66AfPfmTpV49Z7mgc2WyUTl89BW3pnSlY7tfSYP7hw+6pmyr+KSN95EKVfeRA
u23XgO4XM2vJfYsYuYv9oR1raJ41ruimQYlpx77FHYr+4vFjbZwo+A3JikraxsnXdkPkbTLy5KiT
7qnwZuuxNSxrXXtGvhmXQkjTb/sDKApKUmLDJFszQTIlB3ZoeOTqsgGvCf2TUWYecusXTEmF3eoN
RS8RFqB+2A8Evdj9QTOafqyuviOoPcNitu08+ZnNPuUv4TUrsnE/saH3ilWZKB9fnbx8kGlA7xJN
RYlXwNLt8x8KmqplOlAle/s5HjzKCDt5bgieaB8nYT2T2j2NKe9/Hd0BnEf3yCk+arfLn1TOA8qt
zwmrXQYHdw2/n72xFTefaUh/apNUr8c6AK4UpWs9hVcmR0Q24PgQPCNvVloFgWq+pABA100DPbw0
eMLKKv4y9IBbqX4TvQ2uafocY/nRhP2+CVS7Gpvi1hAX2VQzK5YPcCnD3ca7jJ1vcWvI6ucY2IeU
Fo8sj58wENLIQG3pqvCsqwL2hJTxxdyXvfOlUf5j5ZHckoO1Avu/DG6d9i81mMRlSxLXeN9x7Zom
uRd5Gx25TiXp/6E/I1s3kJlJrhYm0SCweyGsmwIvVZTZ4aaMjZcio9GgqPsI6bYa8Z5GfOX6n9ZE
PlOrqxtzaCpjnK8ZNtad9unBpQv4bZAcrAlZvSm0EYPzhiJKWk/60heRB5WEP1WV808ZP0YRJ4Uq
e+eZ/LBz/M26sMJd5bQ/Oxj1eymCVz9IfqVEVPapYUKe6wfGg+56YAOQtmDUhW14lhOI+UTc1YRw
ikaxcohaUZ/johjxttoR8opxd7E381Is94z49hpOOHCzqKhQCGzMN7nc2+SXcbcnL3bZHmWWYYFV
I5fMEksDxAomCgb499ao1yWaZdnw8ZlF8rNHH8RG5TCT1VjyBn7YLp//ZoZ3SYkawf7hwD5uveri
eFuR4oAs7ao/uC3gBvTLr94bv1yjQjZGPkgrltppMg9NbqgzcAg6bh36PSknqFGTm7H+48TBx+y0
2CzGlM8pe+gTz92Go33mzCABG7l+TYOIOku6jNf2zHw/JL/MUNxc58J9pC4c+Q967ZbSoYM3qIgI
V/sRpN4T1ch6Zc7c3vH0nifGIUTVDrZ/qgc62kpkFi7TMUO/Uq7b+Aze+VdIN5ozx/GuqXVxFe7Z
H+YvM8uNDWqKv8NPelZD/BXaQ3tMSVWj3z0m5iSOovbcVR0nOOFYozzXujj8luWIkJADNv20av8E
dIvc5oY2SRH+GqSt3zmp0NniFlcVA6kNhlcCLMQLDYyOZsDJrrR4axuaMlZD1dcfaUARUW+46a2b
kBxqY/aA/+JX9pfENCC31eTzDeCD0xtZNcdxLrEYJ5A5htCz1qYtH7AfppeCeYdh9a8eJQWOJgXZ
5x+mRV91bvw1EgkMfOaJyxZ1QVnUoxqY7swun1ioxmA3F1gZJhc+stL9S+SP476u2kef2O8qltml
swzvJDNMWKXmZJZ1PAiMN+ofiiMtiX52joLbbMmfsTXWgbTVPcXI3D4psHrjStb8TJyKe+uojUOg
Zmuj6LOlZ5FClhzJC/vTCMs1nUlM593Vs9TFL6onTndi3T8aM2X10hhqYNOoMK2Z46L2aRgHpHxs
sfjBFy4eimq6A1VgMgDVdeLuuSla+wlbHstM/gO3Grdtn5oDasfoxBs8YysNFPaaHAQ2TdGy8Eqo
KH1f3uYhu5Mzr7bJkKbr5CFvcrw/4GU2keNF55Yi77AOHVoO549Aml89Th2efC5J3GO+WG5EF5Tk
bfB5Wu1XOIhsp6NrrPtlU9fTzg0VKL+WOs2srSmyCKxm5zuRu8fSvE6yMLsUZkYRCOeDBduwA8AK
1JyPj2iK7il7tgaKSrqi4XEv9IrGlr+w5P9OqW0/EdbtAahTA9dzk4xTNoVFtbIdemvdmDXAnIkq
q8b44dYfUMSXdFz4HqkQ1R1kRz0+ickD/SzlJ3ladc5j47FI2yV6kpwyk/g/PUQrQZwTKHn1xROR
iyXzVlVXnFX4ck2BI9HnRMFgKSSv370MmsTK1M8d+d7qOHT+ZsDdT29yPW/ysnlN/O7u1ASFyTr3
MKRzioloJgbggbOaXBfK/OtUOkgAcw2ZNp4kbhYgEW7VbebOfWlrU5D4K7utY5btoYnl2TITmDrI
ZZbhf/llPrxn5kdJmm5H3rk9AG/uFzeKOMyzjliayJHTCkwSLANuIVP3zcJR4qI5bwO/Hd+WEpFx
ZsQZxPs5lx9DGSgqdKIXoYl1JsIgpuPi741jGX7gId46Y57D+sESKom2RrTQQhc5FPG75lhJqTsm
CQMNdnayMxp8jmmmucyAJ0lIeIR28fgHVr+tLaaEpFL5L8i7wRrJ/VD8SIKA/QiPHvTM0xTVgpku
7dnViJZg81+qaDdeV2P5h3onmILOb4w4aOdkLumQAWguFqBEnd/6mncMf5wFqi4eAdnTS0jQsKSi
RFFrbep5if5UBtOb/t5J82Pixe1AHjHDdYffuRNh3c/N6YlY+5NuWbfqscZtSfWocvplGDI0D5lw
8fifzUj2T5MskaqaU5Dw7zUpedFoPthL5eBMRMoZJMUzsBqGMJ+Oqq12VaJJIg79m98kkPfla9tq
CnZHF4NK+UKy4dlJ3G0MmgXe8AGnV34MtZk+VqAMHxOOhSdl+s9hpc2zR26aLmL9oFhWS8sxbsy+
nOqaU112oX64whwfH93IQCXD/nPGj1C8FwYLk2DxTlvvERvPI0fteoMr+OgZoXgwUhNQZsVelcev
qbLkJUc1aVRgPvId5gBcs2+x0QCPwJ5N7mRlOSAXOkU/gYIlIKsca7eJVq6qBxzZEFS4dbOxThV8
xqx+0gv0e7Tr9/5XvDSCFbPzAVoopocph23dZ8+TVLxvMcY27ulbQ2tv0yNDeiUShcBAPs7bdMAr
UFP6cPLmvFjlpEVIyEhY1Bi6izgkW5gypcj13jP4eNqDE/g/Unukh4URQ9705m4IAnSHrDp5qSG2
C7kzTvzo1NJN4CWEdCrGI3Vkv4REKdjUWDNSiwggRy9zuswGE9E6KZmmEqhkCJntO8FSF6nl0gGR
/jrtcpb1p44CtlUbYyMzx/o6+7Ty0nHN6sQUgPEBZ3gezKj7gpktNm5UQMuEqUDlJ2Bv0Q4Pg/+l
K+iTYPF+OCUPSmgNA3Xp2GBT+SebOMamM+PJyHBeVfK3T6w/w9xcKtext2MWV1svhB5OCS7plLjh
EpuM+CaF++RSPjwBZspnFFqfBFDDY9lZ3atbCX0albqBs6JqK8b771MTbw3B7xSz7ndXxLE2XCCX
Q/rZ52m5rdUdZCpD3yF48WbvPgbwmqbQlBcch0fpDHjZBQ2yoil/zX3C1WFOiUm4HggL2dEsavFp
cNyFnxRBLho/tXAoL6hyWk4/R5fsdZt9+oTwRw+s9hDNILjLBQvTEwLpY6BMeP8sCngWqoKRPOg8
WlNfMjNtuHlm8MQ7iH8weFSRrPc6JRkGRawZZtKpoQAWP3rpJpu6RyNcJlcKl7T2q3XvpxQXN8NR
4N2kZcXdu17/x0jfgEagAHvVrnGshzkFzdLPJZ0EJB219YT2+y7IpgQul0uwDN4YGxufsOxBq0dw
ANH7ODcDhclLg1aGBdPkVr/3CurBczXuOhykyTj/NkpqWsxp+M0PhIPY6g3Y/3cKuu7+0zyHwwsD
r51yvOrqdOpBMUIE9ULFhc2FVgUB6ArXQ+wkrsY6RMalRvRJa7yEw9WpmxvT2noDP+Eu4vBKjLtd
CWskHKPcUxfhhMmTZCtx9x77uH2DabBlzjHs454PaOZMwqTV33caATsqmM9HM6HHYN7njouQkemV
P7khF//RwS3L6lqS2YRv5FHNwT9xsax3dQPvCdrBhGX1psvonZGfs43jD7AGBjYb95YRh6yFvJCt
u/c1ZEwUuqsKsTEAB6KnIQ9/+OMvqkYpQ5skvgxSKCLjBuiYGha/7xSbSvB9K9iOYDb0nVW9p5Qs
nhdvE2dXQAB9OxBwpdV5ZUzNjmgINEWTOJ1V9xVZv0HsR+I7nMjoEnBdiv46mt/pcS4xXCIxcNtL
L0E0vbdedy2LITvXeX8awy5bZZ1zArlzoNV7WNnjiAUlK+ls6dpdHwMVEcJ+6HOyMQ7zJ1pb/KV9
ov3oIy5PkU8gMWO4EjjHEfbZ0jW7azxa8qg5XJlEVZffjYfxajfurTb8MxcvuGPxKhSvCa/csfCX
OigSA7EMG3NONDyNHSlqRpskGTEd6wHCmvxhHloIx33UXIXFqKJN/QIffbtOSIT6cT7+CCjKFWAJ
Npifkl1N60W4RPTCsKQ2OtToA5qcsNEJY1MkvEB3qq4znIjtcgSW7vcsL95wNZ9u2okYioWfNZfr
tTVRrezEm6xX3q4b9TPRCkoAfRsul0lWR1Clss9a1awF+KBtZWNpogaoIYHeLh+badPdHRtbRJX5
MQ37Kx1uehfE1LBJ+aywfWzRxCnmCQrcm23EvIh293iJ04MRkVg1Co1BCrv+zXRTny0FwFyYzRcZ
jNDpSGdRpbEjxwW9pRg+h4mxs7IRY1pvLI/aK49o35vU8raW5ZPeNShKt0RxwGzO96w5GMCeCPTP
1Tb8GaTjWx9k6dZKbIMzUYd1u6ExF8C0M5zDwrtGkz9yu4qAXvOtXdvEfFd6NAEAJMGtK9Sn2fIx
qBie0nJpmGrE7AaCrW6T1WRq59iA0ic95whgO2Z+jL3mcxSpCTOP2lQAStSdm+GtJ3lIRjH7Y2NT
3dnm+JtGTVtzVbMS7e+zkDuyVen+yTEOFSapQymh2iy13AlDGF02/boDVBa7WQDezxpI95i4jiZM
5Nq9m7bax5y4oC/F1AqVld6YnqD+QnU3zIzxUQYxh29v2nTNrSCryZmkfpbWIt1ExcHqunNvefs2
Y6igR1qluX/YmxJy4jYpeWUutG5cPPMzgdp679Qv/VxM8BII2YsoQehtr2Y7vfi5ekkkcuGUwI2Z
ssWRbcLjmxYuLdF74ED6q5uc94npwyq2se8MsbhneeIAlUQXISP8FUEY2MRxXW77sv6LmWg0luFt
MVqbTHFkr7mNuMQOYDJQynyV3rb2BLO6sDUPvT8fs9jZFoyXOWkVs/qk6n3aGmwSsIYLmu+7kQrD
sLjmBYmHku8ThKLiPU0ryhyT34XKT80QutAHmTr5HAJHtqsWHXTLnfhYclx8nepr20z6Q0VqwOlk
YrM8chbz+d96Xo+qvNZmerHR5FGYnwu/fLJ62V4kvQhBww9gh+US0KIoRvhjyyXZ9Q5lz+PEsauB
g1BR6GQsVJFGbhWr19GI/X0PJchLSGX9KrifbszeUEdVYdx0cgppYiwILAJ4uVLSjGGkmktUk+gT
4m88BvEy+PwhzAD5wHHfe5zdce7AtjV68Yg6J1Y6RBi2GAsz2Z9BRXJoQF+HiDZkWGC0ejeJjDL8
ME2qgaaoYJMa1E8AusMtk0+j/xB3hXxjn+DnThyCDlYI3GDu0VQ8Sds3bqo0LoetTeI+g0SSlnyu
5J2ALdPzvg39BXgwsZERBnvt9EfAyPA8m022n8b+iaco39MesXHbALp2w+HUXcRaBk1t9Rjr2dl6
DTWa4KyBXTbxG0lTYXT5SzPmtw6deFcMwa5gm9lGjPPWIQzTeEqufAT1M86oxymYqI0ioAJo7k5h
0VXXxc/O9bK1Q/otVRLHSko626k5EkuHcdSEI7arYBG3lrUJKgxXpDFp1ml+tUnGdHqCb2eeVKsU
C0OEkjobT3pMOUJWRK5pMtuMpUXdC3ll28kADJfLzcBuyYelPgesfNxi2XfZU8mtMuXhKOSvq2C+
zjl2TXNJfXei5sE2WfdgVE5uPh/ziJhgIhXics+aqjEcrju3/NJs+NDa6cU1yN31CfKuLYs3ktcp
2nZww40C6caMpgOqQdvkRHXqgkgruOaUko7a8T0O9lD3S7wvfnczW74T1lxAuKsVo7Ug3+G8+soj
Xe+Jjbsk5zTrMm+31SA3SS7qpJbBJlWRE2EgTtwHnwOUNxPvTvFTLYF8BJaIr+Dk21fiVsfS9Sky
1g4rgTKubZ3/CZJE77hJj+bPJpqZzoHRb5q76id9btymOxqZgKGrOd/ns7NmbSOUns14szz7kGGM
WQIiCajYUmmxUXTaaidRD1GnMTGio7GlcoErsOXx2K2ykccy77ItIyBuYx0nl5m52TQm96qg7tpq
gxfZfoqFYf7tB85otyNh37qg65mAwtoi90Kkckkm4Z1YPH8FjHXiKP3WTMSfmSol+vsWq3IS0ACA
TlVPYOyNqlPHvIke8Lc5OwzcNLo0ZvMDKAI5eUNQPm7yvHwP1DQGQpBU6cmsx02ql4gHzpVdlgFg
U34HebGijb4nbmzUiHNj9GrHwHOpDOqr4G7R37L7tniSo19nQSsPygOAMdpEbr7NluwEN3vGQuZ7
6cmxJDn6BT7FN+yK9Iy40lU/vrnseurEIaLnTKFdus7SvRIggK/apeG9URMyehAev19O4Lhokvzf
TZo8Dw0wcWY4cMBcKuj/4f7+pofHursjdte7b7a4IYljmjowgVHOA3VFaHqYEWYoIobqn3oKR/eK
Q8AEe6quvXJt+stXM+dTdaYoXjvCRxJf0ORhIdUODsTNxhCwK834V+WVh2Hgy+EATwMYQE2sP7U1
OaDfutX1boK34AgHFGyMMNnSwpXyILZ5fu/Zh5dyekyl5eK7NdziszRzem69COKDpvhk9kDfhsH0
c3FiMKZxf8xm7+E6xM25Fk1o711VHsit5tt2Nj6gFPaMV4qnTgSKjHbhguPxrqSmEsai8qOg74PO
xOWXeiiP8UIgjMp2Y4ecYcixixX1uBy8lLdx5J1mBm+b2P+fnP6NT6/T6MQXbtxD+QHflcbvToHl
VZgPTkeFxoSu3YcjoFOxGxVtxi6ek5B/tMXweAPD9DK7nyToNK4OOOiZb+8tlRBAtdUxFfJvSEsE
2yxlvakfiLWdJXzMnpeggdX2tsbixDEz5SAZpN0W++BS2IBtuxPDqyWFta9Z5HxXF+ANhHcK0sA7
EeLYSLI6YG1gH6BJLV7aaHK+MikXC2NRr6OJR6IjlrqWXfXJFffNG8W4nnL3ygYYkyvup1OZMeX3
ysTe1V19xzo9bOPcvftcBxQ3kpxIcB7S3pEVqJrTlJ1RnkmvIzNiulqLZ3A7r3NklzCojHenHSV3
XxACwGK+ncMup49/eJ2pH2r2duI/cXHg8DR9qnQJB3SAckq7vxm+H55mc1f04QNubTqb5q6GtlHe
wnDJMQbFuGbQbJ+KgrZciPfYTnem4pvQs0Uz3hKAHJAyK6WaXWNlz9/fKhGghgwyareVGZ0NO3i0
+LvhS/NYfruev3+Z6aVysuAWjsQgOuMJsCFTgeWVlxXgGOlNr7CE9I5Dx9vg0jfP1kOhk4qCkyFx
4AW9uR/aXJx64sUMbC4s2xiTl1fblLhX6uVJMRdQhT2F0cZM0MZHZ1h2h+lnJKz2ZNQhf4Ui8lKR
Jli5yxYzBPVNzVxX6jJ4LyzjGjhJDESyWjs6v0MLzHcinFvW5Mjg59PhH78Y2OeahDMGBmdco/kO
tgHl7dI4dPXydCc2CDxe8jeMuItC+yAnLvsOw5/BzhDMwmBfzzbOSys/+pynEObGtUlZHsVy3cY/
xEvTUdOPvxHI2fcVsUyHDf37CxhaLAmGHJhkGojVMZSGUC+LnEyfe9FvLWOVtelDL1S/bifw52hi
d01z+drXWYj9Y+di9ln5VcvXzSZ4u3FT7qj/Iw71WGZTWBb/UfT5YxnTM/Pf/ymg1/9Tusg3LeUR
vbFQ5QS5FzJO/5MrH/pDz8V8bHCoJ39m6u3IRlNqTrkj95ZI2ZAdeH6lp+wTxhOJhMLUbHI+fWS8
/b9/Lfyhf3kxtiU8JWHtcxWRanmxvz7vcREuL/2/KEiYiLq35cE0sU+7ym522QSaDsHzKqv6mRvJ
hjI/Qvi4r5CCImLa9ANuWuHN+JbL8BUWRMpX6+KCciQ5+VUhNd+rKE0fHJSyQrcQjacI9WkMtkPk
FRsXSNXN5jiZuCmyeBxbp26h5hIsaC+B7WKihAe1FnEHHs1LSG4XHJyGNN/Hwk7vXSdtjHEPVRDE
f5ncf5naJP0tIZTrHKsRW07PF555rJnDUYMkY79QbEIkALhIGptPRhWzug9aHTNwIXtVcra3Feef
MGPbDO0G+FkidjyOxk+AM8qqj+Wiogw1nb0jw8I8GmPMT2b8RjFfunEyIFM+8CcjCo+J4+ljb3fH
wKwcApXVu2wGCPJwuc6geIDFBcWdYifvhAxBrKDR4qGARL6pmphlUo0tweJlx5w962Yu80VAtxc/
McJXRJQsZGbOrdvaeSp5GFwXFaZlKoHl1gJFEGBoKxPvaCrQ1DyT/l6ylG4Rfro95gexKw3zPVNz
fjeUd7frbL6WiNGbrrLlFq6P5pmmtAd71qJFN19pUITnEbcvGYmFRQ2t5IJy+JutQpCl5WWmCSLi
IHIPjJi1j91hvLgFi2A5deMVp6Cxzm11ozqg/BpBV668J3aJ4hOjARCeCLAgMt6nj+lx48nqNQ7G
9GIwpcTVZvPckwaP7JmNHmmxzKX8IQ1yTkA5fxI7ObhV5m1xtXU4BO35jbKFZh1X2V+rknJvEp6+
kEeZ8E+ngNLc7kNkYkD7RAobpsy82k6TH+mWfIT8bV4TR0O3+/6NggfqaknKS72qpOHYA5PC8+LO
KIJM+82xJ5AXuuDZv//k959hKUAxmoroH/+i6RruxtHTdAgcVAnsZ+nJ7oCL9WTZVnMjOZLCI2Wq
o6xjpPzx3tLLdrDF0tMOUyj0Xu0E/0DBIDryXJveYZdC0yl7hjpeX0vfMTdmmtDiW6GlzpykcIGk
FMhymnluhzPeofzRzN3wUDnkcBNvuviUC60yB/NY1DlHh7Ik8EEN6OBIsrO37AAlKgZpr2Ily8a+
c97EVR3csppHv+8DfL+RtHchEFjuYl1264YA6t6QelfaKBJO4gSiFWLhHf85MFEPAHVgtwy8A1J7
mr5oYC7VLVV/61APLx5OGgUpfNumqHQ4M9U5TsxdFhB8Sb1OsB3i8HWdBC1wcr+8sGygP2v7EoT9
c2uE1XXUDnNMMe7iyhp2XdUQW+xnpLyyyTa8Z80usBeMA0KOgaeCKBHV4KOzYtRRniLYWYljDhRx
lNssLftzAqVx0Zg67oiAo8IystfdOAxn18dUynC62WEYjfeuM38h8TZrzH7Z3pzKg5d5wK9DZJl/
vziL/11tTgBUObbtkcy3TWKx/2ujSBshA6c16e4xsAJP5AltAUDUhER3UYOkeyNJ/zQ8xyRmMiwD
Xlzifx8pglVmfJHauImaixI98Mkrs5a/qIn/x0uUS7v6P7a44+///k9lf79E37EpabE9C6rKP28f
XuMg8uGBOowisbZt2Ij14DHAw+sl4dS0PPF5noAk5rWnOXhzKG+nTFnGo06GjYAhUSC9R8iHaz17
3V43o3uliJZ6AE+t8SUJhG7mVWiG1FxzoEfqLOX/sQuKf2l6MT3TAiJFe7zpW75y/vmnqAys9OYE
Bha7X30F7PlIAG/lcPmAYKOKa5ufqlJfQtZANKx6H48QSx2Uvx2rz4C/vXqxG3gX/vjJOAnXXFkb
+HVzMmH//pGwrX95vz1sHqbnS+Fa/r+838QQjaAMGpzwCbXwsg4JG9JGeJDeAGiawmndDv+PsvNa
jp3JrvSrzAugJxMeE4q+KG9IVtGbGwTdgfdAwjy9PtRpNfs/I2k0N4zyhgWk2Xutb30OQX1btW79
0tqfw0gr3rHhgbQ5xg7CaI42OY6rwVfalgjp57xyjlk+DlcuIu51nTDVzzGtLLB1OGp+xoYlLy3W
qnjILBqgizJzjK3qa5284QyA1aieAcl8q+mkje5wW5YAg4bU3AWRZ+OWReovWso7iYMwgsp+RDVp
Vws6eZd/zf/+HP5P8F38Y13V/P3fuP5ZlGON26/94+rfHxB3FNm/zc/552P++oy/X0efEJWKX+1/
+6jtd3Hznn03fz7oL6/Mu//j063e2/e/XFlfrPS33Xc93n03XdpePgXfY37k//TO//U/M+STqsSi
7r825D98D+/NX2KYfj/jH258z/gbEm3SSmw5q1pwvP8zh4l2wt8oHugOFWn9ksT048a3/2Zy2nuu
BCRH/sh8yvwjh0m3/oZmB2u/iXPecT3x/+XGt0xL/vWYlxJOgO56DlUFYRumPp+9/7JEFa2mqaoo
YHfGtdrZjbqvZoNWG6B0KBz72vYgkOh+eZcFfr3wJlTMnQcQ2kKzzkP0tLwy/KlAAuluLLe+M6zs
HfBrjvvb2aH924RCPXgmhCHDC29Ly73vW3kFAGtFOcta+irskLaYj4lmF8tEUDC2jPo9pyGmIc2q
yOZBUHmypQOpTB5kDMWaKs6udtMNeO7nKSeFwQzzq6R0Y9DRtO9ApVr4rpc0x3waqgNG9AroJP7D
dd5M297FAzS0R71rg1UwkfqqfQKrpluL637R1w7eITYIjtRXGJTwiEosRc4e4KJA9oOC1U2mLfud
p0xEc9McZZKXbzUtemhQHi3ZQCKzIVpqqnp8ADjBt4K4ybLLNq7fvFGz33S1edVdKJZ6uIf428ql
0WOhlvWhUM54iNIqOxa9xgfQadSx9dOvATyLo4Ok5XLNHCr9+nJJ0g/ep4JIDMeUZJjzf84L6uYF
6T98C7O5YhM9HJFwUAkcJszvtqedcgsLJsjL4MxYus2LfrqaRiNe12mLssCqxBlJN2DIDH7i5WpX
+NUZ6WUiIm9j6CMtcysyHxzV6IfCwY5mZeiyVOE/B36unYSH0LYLIiKjNdc/Xf7QhdFOpV5gM/zI
vMHZ+ZPTgu1NbVg8AWsEYEc4yjJuE3UFMotfOY5Yqi6NDKzylDQF7rIC0WisS6KFWL0tKerp7EFm
j2vuOFf1SNdZG0o04oNzBWilXmFCLVdRqsIz9t7oJupTxDldSjM47DrKifqwTfv8zJJPu7YTQNjN
GIVbKALNiqC/9j6vLfOWOpHy9mSQ1Y9CK/gj3gJj8u8vV3QKEmZfqLNDqJ7sY/tRZZiY5mANQeg4
Aiq6IzDx4pepBNo2CovYjcZ4GYpmfPARPyi/UDi3EMYNgBxuFQbbQ1HlA5hK0S+HTnTHkWMaL5z2
XdkkibtDeaMqaVKFcYs1vQlioEFBP+hIAzybWHaWXsTo1Pr9oBXjl1uh5kFNglwn9xcSovVr0XOK
s4GpE0xNLIrtu7BP4jfpS/qTsnDvx5hNYUB7cNP0NstmOpf7NIa2W/E736KuwcWUuNabOwX7UiX+
h9Lbpa8RvDO0/WPjFNMOwa+2cRujeUkmVoG+rZ8sf+gWoid7bNAs8trwUD+BagXqC4kO0YLHNmzu
byorEJvLvR5SJoTVSAdNukUJgqxnp5HPI+qrc2PSbRnqBkOaj+jOQtP0lb1rBFffJYggCPapjmmm
vJtmADwdSJt24xC5xPDo0RLKZfkQ2rB+Yt46baRG+3hShJrUzcFW+qOnm9dmmQbv2dyTomQ5nQsp
xuswCVtoRHTTXE62Y1UapKdiRmGg8Ib7QuuH+1zXd51FNlff0CCO59uhRoDYIlhxfXkEGCwP+Ch9
AAW7TznZeJvUznBrmW1/Tb388HMTv2WyDUR0jGwbIfqQl89Y1jIqmYW2vlxFzUDrPfT5VBk0dswW
z8QSnfwiaW7pRSWPI7FmdtK/IYaYrgG65Q9Nnt5EWOBOl2tD0FOeCVO4VJwTwwhNixGIsChK1Fdj
lIjnDEW0i4/zYRz67owQ/QlxJBghOwUhoae3tGgh5jXUomzo4izdM2QCQ3qtIasvjC6mq63byaIc
jAhj0INJQjC1Y9fZFI5v3Zcsshdj6lffIQ2/KlZXqnKozGilt5zSJL/Oq6Y+8ftpuMIUm0B2+UD6
iqfA1Jp7LZfZsWO6hCIAPNcpy2jel50CoaIv15UnNxXa57DppL1PnWB81szcOnReKpaXq6tCheaq
7ip9XzcmiD2OKgKyk2eTROOjMyFwGbPMfQGiBfOaw2sR9cRpQZksXkiRMpz6hQAa/5hGhBXKsv2l
NM4n3Zanss/Uk60RISgime1r5dNS8Gh4moHmA0jEUuI1BpFxrUM2p6rMcz02+VIJTuEqx9/QeVmO
4Kj2d7YZlk+0xzBdO5h0hyi/8YvSQ+iG9isMnIDevowfHStFkZuOL7rvgcc1g+g+E0V366psbjuH
9xUsAGDHdrkjdwxXXdxeJZWrzhDsNU7zuHuuLW1DLGN+sEnVehyamk6dkxM2U0WguuoqWUeooTeX
e/EpOAnOxZwmXBCIDgOVU09nNIu3lC4J0LjcNl8FyVusy0w8keqBKnn+c7lEfjbTpbLCdTvAwhsc
XR0vlwDUB0ui7yRmfH9YGwGz74AZlrmhsedg8FlOrZerGJIfamQkhdQfdk7S/IJxJLee6ujtmDit
FJZqgEnpIQKVsJEuTayJfwLHj7szgsxbcuDTV6leDVv2+yQKdmEqun1WRHDzYib2HhWmXjv+VcmO
XOZtfKMfyqQ+Z3RabzVGWTyWidxo9recWBCZTArbTNCHTPQGl2BS0k2NxH3vo1CQ8dwcN3xk/m7t
bYqk3BtG9Rp4GRUkpVNqAXFg9fUHgzAyJWQ2p2AEw2IXADidJL5W5vBuVt7S7Mpu6VjMD12Crbcc
7yMFEFlXVKhnVYNK6oFcArOltvTpjPHDFJMnNybLXgvloqnRJiNW5kKF3hlleFeLVWULLEOtPGto
rhe0vb6MYdwTKkwOGRjZTatZFXqouIKTQ9HEMpuXCdUQsn/2kiLVN46NGhVUh0+IIr0/D8dAA9aI
s/UJWig1M0LoLAN5fJCtvch7Mir9U2badeuIG1hBAJnMV7cMt710b9nkAZlL+2+nQzlfoXFaRhH+
uq55IvB+29hEFlUdnOly/MY+YC8sTHZdOzxbfvmpCnj0HmA7lhqO0UsUG2JF1XPRh+FtMBWQxDei
F2rtK/+tIItvkX91IDCchD4UJvVmG3S+WopabimHbkhmCCGcW81SRcGnnmBSEJl1i4OEZJnPKK5f
JtNagbvd5iN76D7CQC9TjBRg+yZLPhetuKdLfld0nreBh2E64ldPSE4/PvmjscbISxMWD72uHQLV
nvxJO9Sjs+JoAlWPn0udh8ZdujVSVYq7d8rQ8PE1tyIQe8Buq1gj1t5h08pIjMtneCDelYoexatF
0hUAebsG3dNElYsQIJXe5U7/oEdTRpdOhisD3SlnP3001/5EARtuXJ1Tso73lY6BaWaiDz2hq7Zh
X1UJyStm9VhQGW095nqCHcvqVAWmgh/eXLF+IhYBdXxIq51e1I2e95iL8YOsahT9PkmonvCrbeg5
p8YrQSIaiBpz/6hXXJqX3REg8XUWvFidn9+knnrF83EkY+oTZ225bbTxQXA+ouZBRm46UKH06aov
K2TAFSeiJyQ1K8tZ5t54liOiViNOcsrcxHgCiyUEprsfk+yYCdDduSvq5WjgsfdrhN8gj2aLPELj
QDyJgjoZ1pMFZs0IqWn8OlX09xt0eW3jUi4iPhxdLaW1Rj01mfFK8GKOvs56Der0xuh8chSphtNw
+K5MzhFDqz5VGfWLBr3L0n4ku/YNJepH7H4xA5z9Gm0HOAMLmewib9xfbjZ+mLaOdgbmrcBgT5hh
d04aq2eetFeRRnCX4T6N0vxWhDqMUXVllt8NEO9lVmRXZk4jHLjhjOX/DK3olpCTZFFY5bss7II8
spHpiyKpYC5SUflmxxzLzANb1xp2RYjBIlUvyOufg866a2xgRaV3m0I8JlNjDmQZXklguC6gVZmV
dmRpBDu1Dr9odZF9yAEIQNhfpEWzUV1cLyZK9XViH9FmrIOZuiRQxhDO7jZnP6cr2tc5B8lkdQsD
F2qv9WdNxue4NN8otJ0D5l9bI1aowLCzQZYAndDcVcoI1w0pgiJexXV2Vtgmtt3kkPsEWLTGMkD7
liEr3NQ1AjytowcAunVVum9mgvWvmqbvzu2JDyBQtLHBpMbrEDsAWv3IRfFmJzhto1OTIhW2pTq7
Y7cAiwkdtNsX+FopTaG3TRsSSIfouqvUsG5bCaQOGbg0K4EvAkCvVrwXud3tTWeQWO8064b9PpkG
Zc16A1+VabM/li7/A4+Ey2sznj1KTXh2av8hKupf6MuIfgTLAlOLeqvpfgZ38b3bGfcAXqKHpDCe
feqpCAhKbaX5/UFZTbZhldWgg+CQwjwy7CY9P5lV+yxDk0i6Wkf5FY3Adgkoq1cVW7mdp/VITWJx
p6UPkeHCvLQot6YGNdpOkUtWEfYyMpoECqVd5UUHOk5kNNq0jVEFWlttcEPGbvspbKNibbn5idZT
TD0KNjbiq2PCr3bU+KZNG+7hVgR0a9PTbAFeVaBBKATiOxDZxsbNwaKl9lalaOkyMvRD7hje7Nrp
9uwTsQ+H/qwMyHbAul8jrGnAqNjF540ggAOPY4kTb9XjUmGuMWMWxOOG8MjqpcnqTYuZZGTjf59k
kSIcx37XDaNfBgVj35ul0faC+DbtWgqxDHZYjyqD4nYRObc4hjZsa91lVbt3dsZdQW0gbLWZLusU
CGdt4w12T8RM3o4+A7xDy6OBgbFGmuYePY2UU7GCLAxPpzbZoJcjWEJSM5ANRKvai16sFGN4bfU0
dcSvcDToCbRRviuTLFjLymRjHXibpjOBb6HhRmoQkvn+c/1yI+LjZ1Rwzvpye58BXLOb8f9+3OXu
WJAB7+M6vTy1JsmoiChG/PGSlzuFz4rQHMTV5SUvN/WVWg0VdOzJZaL1jSA/Cmds0F0XDMs9dl1r
39fFTTxSSMr77zBjMYtD/2XQGVv2jUaWl65B42rak9nWIE51DFYo2fLOfrEi9ZGU07cTj9+VgSap
G1EiegZWrf57Ssg7QA3wwCR2RHFfeS0RVxlrBZqweBhM/XskWDFxAQ6W8roYI0rfX9NUOMiDmAWU
Ja+qEiR/lEM37SDwOK2HCQB6CiNn28I35Y8aIdNdLk20TBaqR5Gmd06363qkOPOdlz9h22abqbce
qwRQmtKjd8BR9oEo2J3qzYrtqjMLqobloAOyiwt4gMIMxErmWXOo9A6bEVzY5nC5XrLHP2BoTNr0
trCk2DYxFeO8IcjJp5o0wiieVWnkzkG3oueePafmFG4mx8gP1SQhxYTx2+RCxVXYkI5CGfL3H/2f
l2zqfyylAk7igdQyF4LFfuzLBdS++3QOB2vgRTvWF5xKyxD3rR48pT3IhiRbtZG89qz6k6jORyca
drTELH24yaBTJdlVbxAWouUHUxKPCTXIkD2KC1O/CrRqbeJa0TuxiiDKEWvAfmaVkvToc2ywSUEQ
OsedIX5uSsgKJlt9J8I8QWzgSA60jVfc094qiQy7d/KbaPC+ytHdR9iz5yWCRVDHokYo76W3CA+O
Tl4f2up2QJ1d5tWNRtyWF1H0ENpbi+2P2h9LfAAgwN3wOr/JiV4kXRyYZIGiRudTTalbig3i7OYe
cra7PNH9ndH1N94AhltDQzulm6kxjwSK4rpaJFp5ZWKRywZckV0lmff1k+7HJxAOaMriDqgGIS6K
DfVCw0NIfghHMCCIh6KjcFmkB4tdlJs+jKPJxlD3n6UGeU+L2V8MB08/maDNNiJtP3xXSxY1WtcV
bdizjnVR0MgzjfJXUpIOmWoHd3SbI1IqklupCLh0JNTgFTclA/9iYNViISHX82FcYM0p942VrQcX
YWfbXVWZ/1iUc9vTTE5x5RQ4208jhrJtbb6Ovn9PwPgcMhEeivjcWTCU2wYPfIgUmHWjRGyHjCjH
5ZYAruuL7NnvIMtIw1qmtMaW5P0+lOa2y5xsochCoEhVcujTii3r+4nlPvgRiPy1HZAtao6PyDQY
R1QdrLTqNaTs4NJcZMeEiar5NIG/tci91nEUf8bF3EJJWLEmIyL4/tpM0rfBxxpnwC2iaVOvzb7c
tTYRZfj2fBwj4dc4Gt1NNDNFDXyayax+cr1n6BqEyXTdQ4zm17HRbpp5/1IhOozb9Lu3m2dpjjA4
ps+WoHucxkmxsXSHkcHv90jEU31u2iBQBlRHIJLQHt1Z5Q+HEt1WB+0CO5eI0BFEd5kjTgEJAHkL
8irAFyjbF9NsQCU8d050MJDI9121F6l5F6PLWgpH3vSSBJsU5RLsAutXrRkEEfjroopPRUVrPfOv
kTLKxYRjnxoKBHr1XU0Qp+MzWWrPKT70VV5CGBe5jfPJZkSzrHaj+vDKU37wivD4U9rJ3mi0K0zy
Jz94AvhxayhWIS6Op9L1b5Fte6uApQhKx/uqEc+mFR+JzbwPdEwKac8cnRyniozn2rnPiKox2+I9
qciyEZEvMQtixm6T7jU0vXBbTuaHH9uAzd0RYItVPIRhcp9N5a+QgUKfql8l7nvht7fpHKjnyCus
pQ4lzI8pGj58BgUps1+uJ6/brjwgJn8b4/KtIxiFcWrVmHmxLAtq/0oWGRoKhpVkSuiPLfTX2hzi
nTdND40r79Nqafoo6lztsRD9LbLot5IAOTzveLR7QHN8QLQJA9jP8bHLWhfQSAHeiKUqgeC/Wq3d
Cr2TC8M3HmumgC6QJ9Ob0IzDd5Uj5rrJ2YwRW8F4Cq6Z+jZU225TiQrD+tSZwkq/IzRZfzXkTcfq
zR7zm4JA43YIbgmhubNNFmUY8XysGy7+KbtPzmaBHy+KtNNAwGRjGWRRmteoGWcBunNfxTZWDYyf
ANGp+LpUp+VrL7y7MCzRPkT62mFtKOZkrb7S64WT8nUJY+W/je9lSXYJmrM1XgHgfMVwO/+Lu6x8
8FL8aTYjQmKHaIjCT419GTnwBcscvkL4GqPDhJ+Tr9pRokKNIc4M8rq3uZKTb1xPNaNnBirGSrOz
G32qxhqvzSj0FpalvaRR+mrAX2drBVRySp7qAAlw/9jnBXKFLDpdTqQ25dAvf7H4eMwictGCIV3F
rWCP5p4ru8KOP3pU2zVdXzrEbFA703CrDM+OzZfSfdbsWOBnUy3TZDKB1WRfZCdXtMd4LQXcgiOG
Gb1a6nS7tmEnPvywXMkkPANq/Egdl0Heq86BbDnvm349YjNapjr/wDqmgj1vtwsAv6II5JVdCgqC
iXfDr79HBxstXXIXF9oAfTiA2dolfMHARcTO3LG0HbsmvfvRquy3waqo7kiIyBQ4VP+LNe4THlUL
SfMmGt2V35OnzbFFhIKBroa2E/NK5GqrjjRD1pEjhgsyXNj0/bJ6W6yr3t0kw3gXlLx/2qluU3Ym
E6quf2SujUmlP8Sj5V9Dx37sIUFkjahupspLd20D6KMRRz2dTQo2G23ibRbIeC1KrqxLG4pPwl2E
StJ0Q+2OfWUTpjqtwxxxVaTL10m+Q2N6GmnBALqD5eHNI2TVvGqDercNpHluH67tTMkrN2UdmrpE
XXCo1IuhgK9nASzB2sm8MeTU3VHasTtDdNg2SJ4dScyYubE71K61hahUpeQxUOAOqLS5ODnbkJyW
MDg7WojPb2zn0mvi4jZ0N33qyAXa5kdY+khPa1Slrfc8YdIw+vazq1yTkDlg2q4VnJzUu210qqSt
cd9Ww3NpeDcqoJeRVtoLFVtL4AkYwiLfZRolSqikzLNMaHTjPyLsBdFEPBrbvF+TPUEDU+xZ6fMt
x0FHWeQwEfRejJXD8vZ+9EHZ3uEUmiimg9A19NdmrqYwbXwNLk61zOGHQ/+3nmAyBtK5Q6PWqk2o
F0+h2SG45QOoUJAVgY9+NXndmuCC4ApJ2qrzOMRlMXc3FbCeKkN5bCpr00rvk+XNYzCxy0WPvQo6
1IcopX8NYfsJHHHToj2bGT5QAaXNBhLkZz6jHtruSXrsn8AMgQPn5z2SOliRDNiftAJtY6doBDcd
0qg6eURoSTEKeewWUo5jV8NRCcCSCIawkGWoguLAD59EqRMc0wfemg5bRoH83ZxsULOKaGpfXUNw
iSC0IBluw4HyWrNheJ6toezT6UEd3MYjjWd4EHBNnYAxD/fVAnLPuHe88t1Eu0a+xL7NBopY6huZ
4Za+ynMiY32B0O4Re/G4iSpBFT6MsbqW+zyBMQ34+mYsmu9cqwDLNsbGpM4vyyfZ0pe2IxiOfRR9
lMehyXCHKxJiyRqx4pOdwYhLRve7a1zq//T1csrVmjaPAJlJC7pf89EyYARZvVAqswmUE3M+GwAg
3Xu2B/7jdaDe826MFgBoPVmHy9boxJKO/bppnFs2tA+h378TKotNo8UbiN132wrjtcZbsPXbLliq
oX5rUupb2KHiVTiYyVp2mG9HSWQU4irElEtEQhjxNDJgymiDAQLbJMdkQjdlrftM6SzZyx0YNJo4
tc0SNHV3JYr0sYNNlSkCZmzoCKZgB4O2R3YGYGGBoTq2sZhjGfyqaJkt+zx+cHAlL3QqAcuaTMYF
GYc176zTEVgp2lyk3zZvFrEgi8FgYUxM2dpz0FPLenoKNBBtWUfMY+8CNLRzfH2dGD47h5ss8mrc
LoyX7nAI6LysKIxx63DXWt2E+QaZQQgt3mt2JRjKhQ9FbyklDiP4jotS19SSkvvd2Hj+apQTitEK
hJ7u2tkKe9osKmAxaT37jnFrDgEZNhFVQle6K8/JXwvswF731MFdAwHmjfhufHk06q3MHTgOesfa
9sEpdWelGGAO2ZTeMDxsItr6JFClnMl0noxd7GiAWwNTbHxDGZtuYJIp7Xpk/pHfEZu/ZQhNIvSs
TV3ABMdA3GfpPhnHq7BvehB8U7pOTXvfe0xxcV7vWUvfFh3NnrgPrzWDbkOUEhmWwDcVqdgHqSQV
xWUZgk5u6UB9HLzG32pdsrJiI0J5xRLBrIeNqzooK7NiOIZXx0mnvRTAsqPKTzbYmBogirCnEJIH
FFRQ+sm1Ocb6QaUKt3syMRYVXrMZ2/FDRzxxnQq1onuWrkR2FwXDtMTZf+13yUCTlhMjEOj9cdTl
fnTvdz0LD5dPNhI6U5kWieVS20VhsonpTi7aurtjH7vphIA+GdOpVbmTHlRebKfo0Oj52cppLJTs
s0Hipne9CrxnEiSo4RSlpX1RnVtPrb0lM34pR6YZ0wPlrLtqpcUq2vJ+76EqGTWRvrcOrrXBLIuN
ofIP0m9X4GGD1RQ6jLEavquRiogZxDdWrgP1F3cAEfYKae/KanEeE/VFrCA0Crh0JsHlTkexzflE
/5PvIDgkjOox0CjmKLto9HWh+zQdqPj09CMDR37kGgj5rtRO+OKOoeM8uqOg546Z7aTFRAynm5Kv
tAuKICQWw8ENQc7qFFAOQRqxTzALIzmalrHIzhjTrgwnwmNHl0i0zTmrE1odOLil7kDBUVW0dFQb
0Fxix1Q703pKwnvDzaHDBQAOYTyIW+LMaCVqxmPlFXcqbDu2HSFbTmU8Rn61mea0LJOm417JsljW
HqBWav4b0SBG9/PpnGo35syV4bi7NhLtBlEByo+hvtEnRV2CPRzinag6WJP2XoXxo4t7VhxT7ak3
x71RsN3rAwvDm8fUI76NXg0sCtKnBPvOXAui49C9CzZfdolCCHnDrcIfvPASfsnJGFi5upm9Nm0S
nelGPysdw+aQG5txKivELdOOKOdbSHD6Igw8MhrnFHKjsF3qSO5N6MEaRTuKmjeHv4c1HoaJQzw6
znLLSCitda8R6qHtCIyCw9ynUHEttPCV6iA7kZbUZ6TmiT57olqX9J0aplWVmDcptKceoGfj2jvI
hWBiaS5ry8pG6N8SqrFguj0qmnTIh9WHXZjawjKrfGWoF8b2kv6k/JKNi7PGiSPCUoS7zrzuGtaD
r1Z9De8f8i17Xta/SYfwMyVdq2IZ20VsqSjKV0auE5BW5pjv6Y16ienDMWPEtjrK6orCt2V7zM++
P97ADXaYs7PjUEq1SbqK0Ncq25lEdwQypsyV/DKLGooOvwihLwY20ujQIYlhHiCvyfwYsdF6lnbQ
QfD7o8OjIvXYFvF9bFK2DPuYVIH+EYbSUlft2xi9txYkKTIByRIV+gqsZ74x8zxdFyPe/En1888U
37UgErcZ+h8pu7MPoj7nV2O7n90nJmhWYEPpVhUOsYoFHP+QLo+wiwcfEDeyideO9jt5SQxEXkXw
UhzuWEkLZ3J2KUhaHNjFLxpVT5PaMJTz/lRtIXp0T44crpvRJWtipFzXq0wQkArDO0rf7REydGzr
R08XX75NhMXA2p/1rfug7G2oDHtTxP15HKvZH4p/Mgp3CGu6tU8RF+OV3mzdpPlKZJ+w+WQFnAqn
uu0q8xg5xG9lbbKpHM0/pFK/b0F+0FWhUQgtNQ39ZxpTUCY01p9VS1RsQXhT0iCwzpg8TSoay2jI
3mzXadfFPC254cC4j5uNeXzZpfG2zEAzasyY1sB+srRJMS2y5ptWHPElBsIrckgXijpdPnrpIZDG
wcb6Q0Y2rSoDRYitOOB4aUaGuDG39dF2KiodpnevhSnoFNV8Ie1iE5VClNHtsd2OhtGg5rFDzmNU
tBGLTSmfJqF91ZDvyDcp9rXwkjv3itS3IcxhyuIpKWKbemdwbxvfdho35yKeboOuapdkgfhDONwM
04JThB1XQzij0VvJYpyl0KK69qdMXRctKl7XKMUycgOBp6slObkBbOgKgfHNuqsN66OwkpcgI68b
/4DYMKop586iwLo1vCQ+Io0CazNj5Yq8ta5tTOXAAkm2Nmj4CAc/amC5+6F8Tppp2OOexqhlVR+Y
68nVKXES+N25LY2WgYElZtFR8ClrjTiPtlwFgbXFWlAsxwZbXVWZi1xLb/xRI24CJ8RJwlpNgxYk
VFSLvT2JE4UDatjxtK2Jh8QXshBhV+1aUzbsS3qxbqnQw7eAXRz0DQvsvrnCn+J/hRkttgHHd2x7
W832061Pf2kldG3dVZDvKI5sB8u/0UgLXPQGhwFmT1g19r0sfOPOTIs9wRLmdgjkfUQvagdUAsda
6x8Ky5ZbwskOisb+Qbretebo/koM8lFSIbRMNWGZExqW4V4edMN9j0vKjmM9R0RkFs3DxF4UUrFr
IbVamh0coqzMl+i7kqMnoic5NSE5m+17kxK9FzLS5Db8jLGmQuYTzZYYcBUlyMs9G2EIfbnX7NGB
CIaStxRJBXbIXNvQewcXjLuZuF4Hy3gkzhixE3bdhFCT+a6sSp6Inl732YcvrOQp9dPbKDU+rNRe
t2WmUYwlwKH21wlK7y7s71IOBRS1bY2Hcd79asRL2l9t3T5rFaCryM43voN7KS10a1sxL4uy/rKD
jIWp54CNaclzbHVmSnXoi5K43SrYM06xm8rD5z4GDZ4YSPsyz98O847zK3Lb/MaMoteyYF7OKFdH
BELN9rwDISPFznDNAzBxeioVa+u+mCNp1wSOwOwictlgM0zc7NIu42QtCroYUfvi6+RoeUn72gDJ
W/qU8JaskL/7ugTW3uTAj8BOrbyIol1FdMWy60eieJ1NpnG8Tn1HqDRCklTUfFg9B0YQRTWfP6YN
4RxLBhtnDqNVlXgWrO5XjlIPIiDBoprLxGYRlauuaB+yCAN929gjNScY2VbYjQuHwYn4Cv8wWuTe
xQ1horqVgRYw0c7qhlrWk5Zv4KbFSDrDCvf5+F632S/QBvjHfCiZtYBe6k3WJqXvsES48pRELAH7
KX/qev5vpkGeYOoQQS0qarz6NIDb7x8EruwdaSFyNeJIxxTqN1aCT9rfAx0f+KLgzzzo1Jzl4DUu
l6inINb8f9+ms3tPcHv/x5PH+RV+XqZkKbS0q7DNia/BCnx54OUxZWUjtLtcp47vjsufd/STkrsu
18kH4K7LE/7l4s/r/77HYrDRYTn/V5/i94f8/Y7Md7Cv/vWWwPTjlVOZXXq0a5KULi9zefffH+Ty
bnpoF9nu541LLWEJcXloldhT/fv/9/vFL7f+vMrlknCGmvOBg3TvqbeA8MaDC61nT9qwvm/lgHvX
xf5+ueSjffh96ec2d5rw4/5cjxFZUVX75yMvlwhvA2Hyz9saLFuDH+PBmG///QqXe38/+ee9fp73
x8tY2izrkQFeeJs6OvgxKVk3BKefD1LpsFuWl9f6l4t4L2qx/nk1YKPBRh+sxyTr2ZqrRIxwLsWJ
szA/XP7E45TTf+DPH7f9XL1cylvnyiHNfvPH7ZfnX267vMjP1YlVKHsfeP+Xe3/u+Hmzn9suD0kp
ZFGBnz/aH691ue2Pl7lc9doKLlNjhUsqINuf1/v9dS/XLy+Vd2U8Lf94md8P+s9e9vKcZPIOHqDz
rV3Y7aHJWZZJE2Pz5arj4x+05j9/XBVwUTFw//XuXmxiaLOxN1dcBFyEy5N+/vxxm4D+tTAG0wKa
9h/v8Mfb/Dz339k7jyzJkbPL7oVz8AAwgxpw4trDPTy0nOBEhoDWBoNYfV8kfzaL1dXNDfSkTmVm
SHfA8In37vvTt/qrj7MCWD6oOv/1tdAXNleQT37/9e9PkDV+23/+Zv/+An/49z99k99//PM/G0FR
H6YUjMdfvQT//rL//jn+8sv8/sA/fczvv4tRkJFZIL77pIf8pInkjS1WaKtyUKw+rEK06jZSQ7L7
53ExiGfDIYxovo7tGgQTR2XFCO8qTglhIs7Ui3mCM30otnaWAU7Ey7pzhbE8xDIydK0Phetgz/a3
PU3IkE7O8n9M61pJi+3WWw2/ec/vDImc0ZnpQ74NW/MQLNwniPxNnzByBFqx8si2W42ESaNegGgd
6pvOqoB38+AIe2rmrphup1p/yTDcZDF6ApEqeg/2sMwAiW/OJ5BSPvCy0jZDoIXmV5CPj1YdZLu4
QRRRjBXiotZZTVaYbO2CKinKrosKZ3KbmACf5jo+u6igrqNlD1ORTThMxaUgpQQFUONsoNIhCKAU
ZosOfCtT4V3d9ABf4Fh5w2zeSZ/g2XngJ3NpV0fvhdKE1kZl+A07Ch3b76JdopZKjB24Lmj1eU03
Fb0Knd6NtIGisPMxtqEBzniZx2BqQeg/PwmZH8u6vkalS+JNJ9+aobki/TPfUUAlW4dnOxXKOY7Y
SJF7DOAprqpNVx6nuD8zlaDHAK25MqDRbiKyEUzBFiBUMtkNDa+do8QB6kj8SIL1Gjf/QNqID2+H
xrzzp5tMjz+dxwsD7v2NnTrrUR2coylL1wmAp98EC6sGnMDuDEenGSN6Sulb2vil0T9pSAFpmlQE
4+z4+3BeeVBqDspm/W20/j6RLq80gRCruhvAfIzDM7XkuAOiSxSF6r685LaIWNqjC+RzXUbJe2FM
071twMDsB4PKHFAPPuz3TgfxlvV9cagNBgQ1dDwwQdawl4tPGo3G1ibRYx2hazzA7h6TAL9uxw89
zmg+I6wAIB94o+udIFJjzQ6SNL7Ih0GWcy8pm84+Nn4UJLNNO14vV5Cduuo6j+dvVtiUyR3rgUa+
K8MLL5XdfzbQdtc2t98aGaBejRNSuTiGLyVNvOMh7hrWFMOmxRsiO7LTcuRbQmbGfs5M9M5qYilS
sFtE+fISJhlifhBVaNbIviwsfmC+l4uSbFMqoP79qCegEw46OmNXROQmTZZazY3/q87J1I7M6GPS
xg7S8ZJdT11miWvmCfEpJjTeCeIv8EBELGKB31rj/Bo0E/ZSebCMby+AsGwnIjkKyyyWBOO7WYU+
xBxgVbF+nCwff1pw7n2q78pg8prpFnR49pmBW9vNDYUxg0eyrv3neKmgnbQIcUmV/UbqklmIUZ1h
/Phr4iYYilsWjBGmEwXb1978cBpJ2TN5etu3D13WEEU7EH3EpNIN6jdL6Qs7NBipQu1ypZ8rQobW
EiT2ug0JJ0QPT79hjRAzsIUjn2LdkXrxASSgSZ1s3bupfCZSvZHY1vKcHqkrGhMaWn0lfAsgidUf
LIHgEkTTSxTojzBqWrbG1Vc6v8LsGJCpxZ9mAoejs58w3z9p3AenMlHQGU6BtTNdHXyosfc3jKvG
CTFeWlGQu6H9U+boqU33LR2cC7rMF50HZ/BJ0ESt4VqY6O/ULNOtRtKiarAT6EMYTcE/i2OXCNIy
Pky/XLBKYf6Ylf27RVoADPXpVqYG+B88gy6TREwSnN2SRRi4eURSENjQwmwirol1W/Wo49IPzYu0
amuEMNgsjrDg4xU2LZzQ9IjksOUw5s5xV50E4NTCCe9Qo6jtEEKNXlbIsKU3ogRqUUI+QIP3OkQ9
xNgF19u1jCO6rnipHSivDsEc+ZglmygDf+K2JgOZkY0YKvttZ+TPbmqDOVuG0y/aZetLCiVWSgQR
if1VGdlXkdifXSOYcrRL7LATrXqvwDHTU64VYbZOLIQ0fs5WK56iVwuVAik8Bcd49WCmzaXpJnJ8
p3PdM+jsGFjZAz9wbJOniPXOVHa7HQ2XuaZZ37C3WiUVxGLhRfSt0XisLB4KkMAzt96hF2E8qvD2
p+TSslX3Og/zUF5dYOr+FMI7No370cHwrUZ5C5KQZFwzP8SW16yiEPt+D5dg5/rDlWKzHrkA0Bue
uqCMU3TtJAdsXIPdDeK+CX1DOW5CYXz6DQu+UI97kQg2AwMaJc+FcNc+Smvee6qQIILsvTMPkKXL
p3I0d9LKEaLHyEOmhkxYcHKVUb0GJuR0vY5if+XUzT0a4Eei0cj1VflGtt1j3M6f1ei+2BW6GkbD
hdvs3IjsPx/UDANXq0PKarnuNZCjtV91bFIrljKuJK8gRKGSuHsAn7hLUKq9sbV/D6L80a378+iS
zGQOCFzJApL5WzZyTaRwVe2e2kDoM1m863zC5wZEzdlktX2bGC0hsdyfGXLa/EDXjfoQ+MsuAZDq
8xOuuTffAXm8Rx07QS9HEupXjAkSNr5F9jl4yZNoxjfdzN8pS1odif2sE+gnxSP7VTZy5IfWuEr7
xGA7nln8R8QPckaQUhFCvc0sYkcKDK8yiD46csKiHlsO081t6RdIP5T33UGQ2BDXBY2JWMB1KVk/
mcgtDDmsmtIk2WbxCKnyLotMuiSEEaBYgv3oBse3oiOnu2GtWY2s6TGpRWtjAj8Zkw+BdfXU5D39
coigXXr2YdFRN0CeVrWXnZTzaRYYj8zhlezo/mjWL0lNuq855c9Ba5w4+R6Slgy0vvd46aOLBba4
cuy9SofDWIW7bslJ2xHb43BIIJVIsFytBtaE7/HEYrD36kviL+oFMj7hc7qEUJPgVT3kvUDNYJeY
VLh7wcF/5/l4VWWDQ/BB+4Iq5GwH6rYHgOj1w12toncCQFmDBIyh0iF/84IA/QFmz3U3M9QSktnw
zLWRSdNdcYi9NCQuU9GMW1+YZ27Jveyn+RjgTK6KC94A1DaYgfDMcLv0L65iLDfnEFm6qLrJUwYk
uHx4NSFRrASs4crNv+vFuAKSb0B63T8lDOIPbcxWBUGPh2sBjwG68zLSJ6Rb8QoN4zs2mA1Hrr1z
i4W5pK9FG1yrqs42TYiWPk/wfLFaFwa6AizURYY61Y9gjYnZYcgveJE9XkYPGAcHulVsetsLVh0e
duYsbFaLB/TUpEQR07JDQ71yiFi/V3qrQlc98oCjkrwLviC59GcLGD7Bd87BD9WjISe6uaB/R/ML
R4t8Smvo31tiGSLts9VIJv4VyRwYxm3LViSvIP4im+fmoQhr0AQ2Eeszdn0IUovsUMzaP/pz/uJR
1Nc8wXtdowOnNp4Gbs9K8zBMzhI/lo6GmzFIuVya5B7aHLRC4EroGMhixjsRJdWPBzB9hYAV15l4
Cjv/guDkFxmoZ7ydwEotTEJh4u9Y9173UUM6Ewl4DNl0EF0oQUimdq7tJHum1n72XVGvnchCH22P
n0ylWLb4erz4AY8a+KqZ339E4GpSz70zopTxuNsg3W64OwBJt8xuHXhOFON5toJf4q3dXO7SKPkh
gk2qk1NZ7Yq9O9kR4/DkgBe1bGeksDJ4thJwtXYJ+hhGlr3A+wWzcXauvxiJEeGQ0do0M1vMOdZ7
dLmiY79t+eUTCqJfdMrN2skaZK8WG3+Pi8b4sUP7I6myY+iyHUxidarlpahNGFFLnlZeUIjOToTg
DvR9gCknnZ3rtg8eYUV9s9oRgTxDYt0u+O4JpzQE+XqrdHRLYLBERNK8jW161Zfz/SwYzuj6vQGS
je0G0ZhZxU+1RDI61iDeBwS0jRlRd2LKRyuLAdxHy0HCfYg4hfXKfNDutEogF6c9sSYAh9YSoNNO
iunRNjEvpdyBMa9wJpNokZx9OwhKNrnyVvSIseWiBBnf55F80+4p97hLiURvtoXF6yQHeYnG4nrC
yrw0STblWHfdZc6LAWNAYiNDrqpf7e5kWDsX6v6KvdaDrOROS9oxDimQf6aPD3R69hfv7hBuaxhe
Vm2Ik4i7Nx2LX7ZrTLvQ1g8mBORJWSRbRHm+TloqQifg6q+MKdhSmMDWj0k+osZXCZK+KhM/gnXF
yh37b5bav8/NVdIAkJps8y5BXb+KG2+TBezuDWKTAZHZH47vfyfsl7AKVkdhDwc92QGbB+u+cQKk
U1aAqFhgncsqZ/kEMOkOSQu2BIhPsqJDkKGFKNKztE8dkEKeDZDwIO54Ta3m2IbqZCBQJCVMYpuq
n4AQX8eme6Xbhggi6udBAanCPNzAIlosf+lmVXXzhVHAay2/JiRJdTGTGFQhJhNdf+eVw5vXDZ9J
oQ4zS23Xtt7Rdzob+EQZ6WvNKhxbbH3zwEKAi6eWDzrz7nqWoaspLa41jiWDHeWqSoO31EF/gv7p
MVT3vTRZhNK6r0iByVn1hRBDy+vckWdpsfkk4nDrzjDJWtO7qek6NGCJTcxWIJDDk62NJzPoS+DD
0z0ONw2mxrsrwoBFeBoeabVe/eDeZ9aOyKTwSLpcDAsqpcCmwHQ9fEmpXW2mwVnCrFe67ffKi9EP
4XrOnxocoFdmGh64JtdtHYvtmJIRg9yOD7WTcguVl8nzVRdhurQ6fH4R6XRBj/cUhubQmK9Gnl/5
bW/vw3HaVwQUVTrH9NJ4PZIq9Rk33WaCkkV9gSecAmMAM0VVSfc13JjZkUraORqL8kQnAQoZ7fJt
3C31PlRxEbyWjUCD56dfkxe/xireThOGZIOQhHUa2IiuppdKJvk2tPc5GJJVqaH8dLha3JTVnuxf
s5INe8i2cxOmvGsBSc88EAbcjhYWTu/Ah6WL+MrNnsaRp7dTIWitB0oO7ap14JO0wxKAaGEvuJLV
Vx160Yp01IuK4p0ggAvT63iqM/vXkkYexmlP04YeuVGfyTA9ZajYdkYVBKuGO34bGJDQRcCtNAzd
pZx2QY5bdUoitJ5Ql8OMUAyjCqN1E25lrglpxWS3yUNmIUnyVYX52fTQNNGCObT1zm8w7iEmBHgh
NoEHruyvQWDqyJ8sdtd7hG/vHmoWbx6ZnwTFMRP1FxGfzs6r8q80x+o76GHX2PFljhCqNvxn3S37
e3O+aePg4N2OPE25FS84lT8SO9zZjv4ByXIJA3xeCWeU5bXbQnvPgTWeyDtEydHQxVeivdGtRFfG
9s9je5UF9t5YRuFxPZ1zx1TbPCHYJ0HA6LJsXtX18Mw9ihrEqhG5DNLdttG05/MI8+gXqG18tHLz
CQ+qsUnY/j1LAvzQF4d3Kv4KxpfGFy/oZx69ghiRHuqKg86CwIowWSHqQJGEltKjW6Dg5d5Es1s1
+6Z1d+LNdG38H+J5LHpY9Al5FLx4DAXFnZFDOFRSvGq4H1Y06A1ZvEgk8yA6YyF4jGb3YC26NxnF
HaUwYU4IRkBmLyZF/F29KJjD4XrU9i0wzLv6m4M3jBDzNeI8xvoul3RqbguvNR0aJATma9x2Ngz5
6uLkw+OITmEHHe429fRZBOjIfHaykjXshibwPGDzHifxYH0gpf7wcC53Jhdm5jx7sftgExWBP/86
DuZ9ppb0humqa7lbIqzT/njohPnaK+eX4SEJ4fc6Yqra4cZlGENMNAjRRKxMWx+b/pI17nXHARBI
8o9aZb2FS/NKss55btFqWNU5s+GvG7r7rJtx0Qo85z1ZukxIofUB1DEJOyWgiKuFKqYvq+Awm7ip
HDbIVah+lVLf1TGMUD916Gn6By+XJ0QW3ZolBTUVUnufjSU/mGFsSPH4pgCwWMoswS1p9RkXMfHj
2VWLt9jMnK/Yb5lTEaK4kbkV7UbC/6b6krnZuG6b/FjrET+JWW8b4p4zq7tqQWW1hPVs0wz/barE
rzgs79rE2fIjnPr4hnDCSzcP59KAfpPBHSes6yYcxH2oDNwZ4c9cGo/24lnDsfNoZO8ajYMz22sj
MskkHGy0nUW9Ecr69Hp1tIPkASJOdKzK7EsRas0Llb9Pln4h/JIjTOA07ip+52S4kBB5XaXJAxYK
AlPdD3OROXsVLNl6eu/raFhSvNK1UQTZOp4ruZ5tD3lz/3tSOe5HjsyNmBjNmokNbJZoYyN+D7AE
LTvVc0H4ESro+8If5MozjTcyWM5mE0AjL69tjnCgKHtVVUgMiIYfECyS0Pia5K1c/zRO/emI/FdY
1yEFfHVXGM0KCRuHi4s7JsT84TanuRy2IbZXl4lenln1SeTFA2LIVemhISlRv0wDFqbYCl/SFFWs
00N+mQfvlMxSsKZGTG9U0d5tSiIB1moe05UHqnQ3EyWQV+WHK5t3pOM3ugj9bcJ1yh3ygtuBwOV+
E5QVAeM+Kd5tuvYGILqeUa5FOl+MsLwikXLeN47YOj2kHx55xtbJ177N3YWKUh8cjcJ80VOPPha7
5ZeqRXA/egxvwDTRlVPRcRWX1yJ/hiBD8mZ128bqNdZoX5dLcJ7gSJeUR7vI5UJhln/B7gdicn4N
PXVhcnsTdiGIytAeOJ2srZPWJ1jODyq234rRlTR6MWXtUO/9YN7GUvFgLJMH1As8h02GMgyP6wPd
2IOaitdapZ90v4+Dr9TRww8iShJLIQi8OvW5rcM3ygPShGNKlJBB/dnw5bZFR7VGbJ+BYrIPrQEK
2UwnQcnQROdiMs6VVxsXes2XsWC2O/fejpzYcoPSYqCnR4iDoYbJuMyzQ9leEyfOgoAvAMPK+KTv
JUtOP8qETOBxNi41XfkxWvLFcYtd6WSgaTQAM04dEXMpovt6cvbTAkI2crTMzdxEbCI8GjU/NvdF
aO2nKWiOjuEjx58Cf40DDBjq1KGpgcyx//3Hf/5dWBxS7kvWN6T7Jhla4NrmWaXIcvSKap/H/iYq
x1dfJtcsfvqd6+GpaoIJQH6R4Tjw3l3myCQuAxsQvXHg99nNFoVqL0MmfRZx8p37POdtt9dU6O3A
M0y3DCAT9UCg20evQECR4YfbwxiO0tIBXNYfzwPhPeWshhrmxnPXaOSSqAg6vClGD6m9EpT27mB9
4wbmpqHCLsLwFxkrYHNcRuhQlWDVkk1oIsFqXY4lH07+sJRssYFo0z94ofcZBzbmF0jEE4dw2IdH
MSdnUzKxUoH9EoBQRoqAR/i6Wb5dsmxghGuRUxm/D4H/7EuIGH55kPhv1npKz7Pp3hf1TZ2CYUBZ
81BGONwxMh3bWjLS9G7wMK5az/9qR8fjYQjJy8nv0mV1EBgFY8OxPUkzGnBBCO6IoJy2vamueo3u
sYmacQVvdkNxPXBbi2Op5XdgOnRv8FPQicNWZxLqhv3K8uqOK0t4K3vCeAdC6qZN9etYdJRDY4qt
URQ/QzJ31ypT+4jxtunQKYso4AE7AWHBVbUNYvM1mbzrIPpBBZWezHbxItBw1olfcjymD8XwHAps
KdqnR4sj5LEV1u9RVaiEK5QZRDauAPERMk+wcJqY1ktG0pGfKSB1GSMWaFDO3kpOkqislavlhR77
0TWLl67w863RYjDQFgiKCAB64dsEUKFOSVFk8iZGNO3mQTI5ZEiFTpOxJ8bfOWdXgqW5JhVhNtzL
6GTZHmUQn2WfBLuwnem7HzOGRHjrS0wGyxUd8VndwnhTBMBUBjm7fpn768x1rW0460crJzTaFLAu
NaSfFSHKkC++CHS9bQGBH/JpcRfleEZseVSFgt0ZsZjqZoZPnkdIGkM+njaVgdmUiVlOvGiU6qWA
tt8cF/8r08poz0e3t2aBZmmwkbctq6fwvWHCgnHJ6A6xOmMcwDSIoTIigaenGLmDR9kAmWPY2ZtG
sNcXbSwImqKvt0HptNT8rD1cPfjHvmHil8z9wL6MCyYQUQaDo90gnqtWY5v1d03BEqhzOt6aoTox
l7+OHLgKPXObMUeOPDDWpJaqj6nGQkM3tY8bCXagT8xrxdodRymHmGd7eGyS61KaN0EtxV6afbPT
E4lJTYpBIyP/hizC1RzxcIgi2Z0G5u2Zj6UhzcZnt8QHaqontma8/2QDMhAomPZ0xMtVjNXpW9kt
oy9shd6VpiAmoimTM1xlj4T1hV4vRuPUchXDAAMWqJB70kC8BkG5LZ2l/qwUORr66GScpHlSPZfu
LA54zlKOsGq6kt2yEyLbYtVbBb4tj+QTJXNnVfWM1WTMZWEMRNezbywUNxptlus8Fzm2Mc+Cwu3L
dWlDiXCGGt8st2hX+8steZMTNYr/hFtY5K2zlpIkYF7gM/7aF+Xy2oaWcqHsZWhouO03xfjcuvzG
jcO3tDMMZmPkcqyxkoG8/UJkIgRgDN8+Q8lTVN2ZjFC4olh0865AIe2gPIJE2IZ8b6uedqLhCLWW
Kstj17N1QT6v00gfJI37yjQKkmN7We5ZFovYKXcBMsw41ny/5sN0pbov7HCr0+kFHMO51p6GmpBW
6CmxVpQTK6IZgMCYzHyQ8SMLg1fAAZEuXIDERNsTCzczOAwISgZgwdjcrb8AT/MSTemtXpy6fug/
A2n3D/iU9DZq6nql0KDCqm8OfXlqS65kJ8Q1xY0EmYVg1mlJvRxL++jZODspKxyuOVlbX2NEZJb9
o4nR68vmLqjTreM0t3PnmlddgrG8Cz/Q7vHZ0nYxdD+GkKU2Y82RmVPxuMagLwM7Zhf/VBrrbRcb
b0ErfaQKrbnmvENSIA1vm8/+Z5xJdjqsvdYoY6k1ZmoRwiAi+tq9XXFWFuOUbXhsH1MRTlcuVpxV
Qusjy55iNqpG4kWMfV4nD8rIzV3r39rSoDA0p2c9AqjqTKbCY/ukNBsRd8B3F5VkDA8BeJ0xn/np
o+u4U2+5y4pM/Ng6uYWpO9EE81TUenyRNu1Aj19tFQekmKUE1Dgk/Va4EpYk9YZaZejQ81b6DXgE
mu7wOuvJo5b91+Az0K9TRvA6Mh4VQ4HKzoMVWXAuww/xpAkQ5Cmnii1akA9iJSAPeRPksEQeCRC8
M2QNhMaBbuPNhBBXAfNrS9PzQY1j+F+X3yZUe6VNKhZ3OFicPfusrGB95r9wlId8LuYSw6cztr32
nt8o5arCV9TWTr6PBRjPudlkRnooTNhCbShumy5Iryp0yWvRwEda8oHq4MR1VK6tBq9NrIbhQiaJ
kC1ClhF0Vtx/TFN1wxM2pQoWK0wlCUzUEh3IEiJWdWecZUz9g7S+Nef6K+3Qgqg4fbDJLVrHDaPX
mHwy/o/BCQa6/qZ010lhfDJrH96N6MD2FRm7IS8a9PnjPJafELCtiydpjdqOkB2cOallzvsIqt0N
oXHdjcP0rTAC7+r3X+FT+dQOk4c6c/ltO/8RcMF4KBCIrzIkEAyIMgJlAsiCrZ42dcM5HNZE6hLE
xnVgvnR1DILatr11JA6+i2dMzsFLlMRAZVpm2hVpH9s2pJEpBkKA0lU7Vs2R4PNH7dXz3saAtNXA
lMaMQA4OORzWLaR4bh5cxD4WJeXj/bXYxFHCcca6qOzpvEgGFW3XX3Tt35N7Rmr7jF+1ttqLClS9
yhKQlHw+AnhDsd5ohvSmDSeG/IwZcRT+GnoLJqnHWj7trWfhNh7qjve6KcN9PGKwrkCXtd5NwUZs
g4UdOTHK+bA2dpoVq5UT9lQBLUsxbYWuxhpOlFTbj7sCOrdOwgtQsuvIpVehLUMHW8OLNYhgqyz0
0EFNEFQyfnPkAmPz/FtLQJruM8YwLiSOif2n5LlEjgKdAN7MUN+mIa7xxCHRXJVFtDNy8G+N5f94
jsZ7qJ5HhdJMtpQb3oTCtps4n8X8JUf/0ArorOmP53KBzkX+2YyQNExPUfsZqP7LKToNon5qM8QU
iovL7h7HrDsFLQoffJpbdOZPVgbXwAvkp9QtPnlhgZYLbLEObe9sR/UqZ/+y1ZF7DJD8XNXp+GTN
WPii2mDbXvECePILbsC+j401TpF8N4Z+uhnS/BFCBHtTDyc/MnLkdNMNuQ0tE4nwLb5FgcKpsg6H
edvbamNokm/7jOzGsj9OOrypOxbEHrOIzBqR6nh8TWxQL0XpfLczAZbgDahSCd6ITxiS4fq7roEg
qNtlEp9WtlRn7FFu3DTG0p11GDa1ODSOOloQk/pifDCm2bru0QLZtcNjIDnApXAo3sW3nQlwxrAi
DJJvmHNlPAx43chRLxpET0QJnRS7NGZuH7ZU6oz+k9Oe8FdDqWDTwVEOZMzVktzlFVy+iLO+aved
tI6uznmUA0je5lb9nrvkNYUjdiXb+I6c/oPAxV8KojJXv02GHe+LTIY1Pqhs584duFqGkGlabA0j
ZYMm8PPZFUgQiYuNCQMbW2dJu0ezjPCJE/YqVekT7/+996vFL7khSoHv5zP0Jy8X3yFtlRN9j914
39ned52rF3/qHthCQCElTYMXXbF3xl1GIjsth7Wod9ijGniuXQneyIwDf9UXc0PLb7J19kJxqhvr
lxUOYJZKdGLLNqtUEcKX3AcWVtZHPbon3V5NYtp73EEl6r2Cgzt0jVfRJz+tjRMblvW4rwA1kwoc
xu136XUvQR0xjS6rm0burJAnJ2c6+VXBoZD6egQogXd2YHmy7f0ESZ0p611EodoQsLx1FpsLh8+X
Z3+z0PS38Rxcj0jSNqUlP/MiusMsHF/BELoanfm3ofy6BhBG4V6cXUCBWdkUe2LUzC2yOYfqAmJj
6e6tYYzOnaqbXdQ19/jAtqSKcPtn8qqlKY1UY2CUBz1QBI3ihMdIln7HENcwLaijKAkfD8EpSpcp
zhJNgVg62hrTgAUiDk5MNtZjR9Sk7yTWdvTKx7hub0VPfDJQB36MZDPgo934TMvXLTM/F2DuqmFd
vk4mGHqeyM6p29xFsG5X9lizsRpZYoxFyrAq3zfKAFBS36jZtKA2E0+HN3GDLXFfkiBelaA+embC
SQl5RxEf6JNbl8CvXodxU27NWl1FPvEVkYlQHcWRBYBxC7/mJaFZzEf8LrqjBFARHDiKfgAQXxEL
vSYFrBBERrIxJvvDVc2NNNWhIPFsqyzq3VzhDqGuNtZlXsHaHm5VJH7V8hQJTs0xGTzWYT8BGodK
OhArdfBN+NoHwy/Z+M9sUPZjGbEryU6CpjSOKCPGyL7x0vEmHpBUDz1qD+tYRznBTIwH3MK9HW3M
cIyn2n3dmFdwZUCbtfZLN8K7aRiYOgWYFUVGSVC6l3IWD6FI7yVnys73+j1pAPugtq5CnuSStLC+
YkHmgkxKU6aRWOBSLBJ2QwAoMkr+5EcUOzW6mA6esanIXK1AVWtr56klVZBhY1COSACM/CzH9itM
9VfWsatI55XV3OdN33PTTFhhqld091/J6Hz3utqGkM6Fmdd70xjZl02ADBu6djf+xUiWhT0GMoZn
xo2o5sfY8QgWGg+mLY6YMpuNoexzMhgLXhaNTs8D0enw2p5/0FJvG7PmgUGyhg7kzml4wprDLyTr
t3n2S4oFcJAdGereYQmzef+qlyVptgV9gNXJeiJxBjVS8Bb3SNvZdJ4NMAkrhHYkuBTj2Sn8B7xW
DLgL/8ls9bkPq5vfKP//n3rwONXf//jbB7qzcpN0qk0+1X9kGDimTVTV/z314Pm7LfCw/cXn/E/u
gWf9HfwmyDlhWhDlHUHswPDdqX/8zfDE33lvPdMjn8s1yTbgO5UIB+N//E06fwcKIC1fOp4pUC38
79gDaf/dswNSU7k1SUVwpPe3f4U+/Ed4xb/DLP4YErYkjvwhV8UOHMcKAo8fEDyzlOaSu/L5cf+v
WC4fN/ecEIFyiNzg0++XaIE71LYjbtZG/JdQEfHnEBfftQS/KWkOgrQGHLf/+c3CXje2qKLwMLVW
trP9pWTS6Mcs9IDbBjiW+dV15rHPuF2m66D0XxtjPOYFiqtEF+9MOAjxYwffDghu0ZluILlEG5lx
GPhl8sT8+rFmUbV2XXFKmAdtapvc9b5lYSwRZYyjB43eSc5V5B+GjvrBYDBCw9ze/uEK+J8X+Y8v
qvfnQJ3lF3Vcwl5oqC3EQX96VWMXMZXI/OBAsOVhVNTZIiXkvk/AyGI8zyzEDOSefCIo/MkTcaiX
0VNSsoMLaQGTWgFZLIjTLH4KWZzzXA8bn6xWFDHONivtYj25oNvsCpBP1Q1APhns9Ri87X3W5/Jo
++JIHF4HApS8rUoJ+B/ZdZ7W7MkEwItKsGAxKxQ85PUsRqF8Rt+IBQ1XP5t1cy1z9N8tqh3Dg93u
SH5spelDB89Eg5sRVOtF6nVqmMLEUXOIfeup5HHJ/guGO1PHQ4pMfhUI4fApyY+VToeyHm7xxgLI
6US2sUFuzN/kXd1mZvTDFgTxV5Y81D0Dh2HUVGSdv5lk9lY1izgJya4GPbsmyHfY/Jf3arno/nAH
IOi3uPJ5nxxGtdyhf7oozVbWolBzAKXf8Dnvw8dUZO+BwqWL/BKtKHbCtoQGH0l2frjyVlmF9hat
26EzPFT5AN+QaB6iTPiQtWLz0HruNoQotLGT4QrbJsnWjf86dmgHbJq2laknFP5pgQIq2lNTjsTN
KyY00531ok1EkzYCJycNOnogOr7GE7T5Fdd9o41tOwzBdpbBrzyW45Vom1d4dGeACj5QPSdFsclQ
zMlOhV0vjr3bouLC80a2gZM+JxYCe6e8DbsJE+JVpYfjZLsb28ovaWjc0EKcHW+d4x8RZqfXiJDY
P9suVBveRVlSnsZ+cGdaA4uZaRnlp+lNEEwbDzLX2GU/lAxXvFH3RcAV81/ep794m3xaMIsIGem5
tvmfZwdQkL6fvIFcRlGjtjfpZf3ImYCkwtO0H8Dgvf6/v+H/kYq1XBjE1QhH+o5PZsufLgwHkNP/
Yu+8dhvXti79Ko2+p8EcGugbicqyXc4u3xAVbOac+fT9Lar2trfPDuf8Bv42Gq1CEVSwJC6tNMcc
cwyiZT5RG9iRm+aXySaprIvBYGbtA8mlC1RiyLDacDdGIdsJR5HaTZWamoyMQ+i/1ApImr/t2q9/
/93+rM/iiGWLEJ8pRmPdeDtrg7BnWSol0B7Uo1Oz9bECvhorGaioYRlsnxAjzab0H36DP/lYXVZ0
zbBsDeVs/d1v4JB+tpNesrdQjV/geN/KBfMBlqovdYlgpD/E5Grt27+/VkUWb/tuhBoqD1sYA2v/
ukZFvqJifmHaW7mBCRP6l34PDzTok6NXyPiqFEqy0DvIojpsRes2houwKAcVvwXUxRXFoRqd0gqH
ZYlhl56bUX4oIyYZT47hbfA2WJ5uRge6TBaN0J5kykCKxIxdipW/6EJaORnDh6ySrjLd3GcdTT1a
fuLGZr4q+dxVMsDlR25mHRV9Q9/8Ymo5dbsme/c4wV3UZAHwtUMm5xRtP/kj2SYr80nMBQhj4oC6
KHOq1ky7+tHAGyliKstb9CA8IebtIY0KUeWp6YmgDL5Zjwu9G5foVXswRNkt6y8DeoqKh3Z6FDYU
7eIcbsfoh8F+M+GxjGLiSYbpqPssBrJOEc/Iz0bAJZm2vwhJ1+F1ON5qXX6HMwSvZWnFAXm8thrW
nFLq5EUbOreINfPFHBrXKLVHc5zQyRarw2hR+1OivKE6JHeCeFthLEDYg0sBPvcLAc3/Q49Q9XdW
TaShsC5gjSWdYZuOY4gF+M22xVO9BJu9atj6gt3Ta5iTd5fwi6eN5JFB6Zwryo9GkvXFuaZB8A0a
nID7CVtW6sXHQXfcbpV0tibSk6gX2vJWsXtEzFJYUSkkBpQIO/IwcEJa5GgkuYVtqSp3bVQrcOlj
8jLrlgndbdoInSO9c0gtwclBxzC04OWOJJzIDmNEbuMngoshXDvLILywljWGm6wgcLKCdHxpMnNv
qaHs6obzHeepihJ5JxcMG6RiYAE2GzXWq3Pg9Z8gjxA8vfEWDig0TNtAGgjQGb5VMd1ocgBXKbu2
S1uQHysodjlaL4WiPjpt0q9V3VrD36Y6hghi1VBbYtjw9KeWLZaPIUczKaS0FMCXDK5T0EkPwJTk
pYJxY6faHWjMVw+VVghpxgPOHBTYJ+FNFMGjKKGAmZ7kUiKGah0AnllLF+VETR0eJG7XWFd8br30
LGfrtxXpOXvE/Lu/0aJiC1q+suU0RLa0P68oqKS20aIWh6bS75s+AWgvu+usNF5IDwNxwFTICmwF
KAiMcO3ke6MHfBWwsV5iUAQYivlEDFC8TCaVvw1GipPB4iGVubSVC25IwlwSJFYycStIezsJRLYo
4t0wpPRk/nYJVv2NrRnK54jVR82I8zPEvrWuIIZFGInNFQl5Oyj3rW9S3lgLjbApxNs9QkI80vLd
YDlC1ZYuERao4sJAoQoggvqqYd6EHnOE8mSsklAx5F0hFmctTBd2EjQrWy8CgLr0EYxkEQ1lcE+W
7iYyShwrSfuZGGiWmMsKqb5tioBFUmqULBTrHhcIfKlRS6EGRbbylk3uENPttqVMUO7ZebtUR+fK
8U10HaTuBqDFWQIE36UMV2RBtaugt6RdV8cHBaEruHB7E6vKBUuJuSk8/d4oDZyU8COolUBiGtI2
mczqUg4ls6Dq4+sVwFM0EJ/Lw7ssHg6R0tXwqWQNqfjiblAhtE1OArYx5NoibZWNRUncVo9ZS4MY
mXDohsOa5DlCGtC1MgS0+xGd2m6yLtE7OEyBdokL+6qQpG8pQpxsWhesNqgxaCq7pyElNve6r52a
Xfsyv39ayfIB57N9bck7tWOHarBbyY0ixXVbutE8Zmb4PpeO7mdb2O7LJAqvIjtjPNn9dQ1pEx8Q
Sgh0SYU4JjwjFEY1POTtGIdA5YuBZA05wyFGXt0bkdXro/M4wkoB8+CyzL9WGm7cdahCy4GbgtQu
nLQh0XCg3XtB+xNgut9VPePYGepNjYRIUpY3mW3srta9E5yjgA30LmXniEChBd+4hRXcxyk6thY8
iU72KEMqMHM6tGb5tSnbW6dWnwDM4nLalyNSiqGTI1k3WoAEFZ6pk9U/JIbhto3HprvZQG2/mIaG
rHiGhmIEVQf6S45zUnqHwSekhcT5Ftsl3PB4uElA6hd4MS5NiG6C0dWtE6b6TELeuamSyR27QF35
sQfddFA2yMfHFMzVsFmSY5d5t0Aiy37IJxIw0JQKNfkKAsnvrt8Xcp9S2hrmCwmFUKgp/YOjsppI
kRxfFZKTba0cYyhHKa/gr0vrnOgAeuVWGhoqMcalR9wIC2GEjqCaYOw6imG8Jwz5Goaj1l2XVKRG
gmxb5CrEVr25owzySkJEJNaayM1QtogQtl00tr2isgIW5mTd4eOT7aYs1TFpCpkjp7qA/059BGjO
zm6CZKU4FP9S/fzNC2+h6DbLfmTSDLSrzIcugFzRwtQ2zaAHsPKR+SuZSaPK3MdC0QhPmAYzQAeo
LkZ5BsNB17B0awVPWGMrCS+97+8KBxpnrbYITU/tHqgNBS2W21FCNpzfKnbG71L4xCivV17UR67h
OPdt7VwNFDUtME2+qwsc6LFKBWaS/cWVXKX+zqzTTVyG1koLxtwNihJpF/RP5VQ+yjaRH/tI0mQt
uOqkPRYOBjQ6PA5IMdTUYkfatQfDzGCW+T80hLES/0eqUwiRlnBD2E3dIfcSYrtawNk0+r3q1Q+y
5Pzw0nBrFrDARk+6R8aiX1hK7hLrd+UqH+JtK+uPsJFuU6YXDD3sSyA1JLWtZOt0jhv3hJFxgkWV
9RJFKjxMu+KLdvlDLzimFvyQPgsuci149PxHGCZJBkwrxzq5dc3ZKMWAElqgbue/7WEvg8S26xpl
5HGAU6A5bA16xRiR716SxSM35PcPgdnDspTwUOwiagsrSydF1E53UptQsdYF28xJEnfg+YxSp7GJ
X4zOhEKaYFiEkORDPgmHDdlYqaWurGS93k/McWARMjWntn0YKgfVXj4M3zKGmp/cBwVVQCUm5mPp
3wUq4ZomDJL6r42UAxVbj6qvGI9SdQWF55ocYbUiqUA1rzQ5y56aNuj6afo1zqUNZfFuP0YRCqD2
sDIKEiWSozwHkVzt2/Fb1phf+l5CjAQUYScVw2Nj+ccm8JAJpKImk4Jlbkh3I24q1MQj49cXkGzZ
8CAxNOkuy0CCcIz+JS4oXMx2egXLRyJyrfW1ZxoysGlQiwCwOh2MiVSJnqfk5Ezjiu3qtM41JGbt
GCJNO0ngOgDpcHehynG57X7AHA5jS85eD74AKNIIdx+57frFYHnTvoMpieavvYFpRo1vImPwULL/
bqb8YhziaY9awLSPUnymnGRCW0S8pd2o1qaFCFUa/la3nYNv406I2NZFoDgVc2d2X9kpWo8Vvgeh
p7Jy9GR3AysoF3GkbFpNPS8M+Ry9VzfrVdzFGvU8UiFCxekdXZxlV48pRPGR62p9diMGmeVSQi4J
+u9hskko1bByIVM+t1X4pZ9SDSA7ezaU5NzCDxTX7cU0YkbpDedskwY4/8GXPq/vsjq+KePwgAXl
c9UPh1CldNNWv9mt+aTv0XN8jDunIYeUP6uJ/0VtoCypfUr4QwF8RH0Eu4zzrjVZ19u7oaWOrmoP
XSm2KXrgRvLE0gcYBnEZriL+JdIYM5k2fMoUojVVOOkTcd+4N+R2RIOREoOOEjFKtZQ0hRDAcFWx
Ke5gQu4LUgdCYaUV0iamSrmT0eb3JjshKpqww475ofHuOSD3kC+lEEEyIRS3nw9Zj3C/HMYX7LvR
jpPoslPLNJb0xgaQBh0POUbROkwrc1FW+W0UNyT52avMv+58NvcVDFkVNxw99tma3wYbT0FnC0eb
dD+f2XqrAfOYFDoFDjw/59ZUkeYz0um7mqcKrLNgh3AYcvGgP32X3Xu2t8kEoCFH8UvUebcETFu0
vSj8ygxqQv07h6TbZjQdQdY2tuHA6pZBIF1QQocTAfgO/AwC1w5LLQbBbpbrJGHRkHMnWNeROZPQ
LFgZKvnosd/NGGYTiRpDkqA+RCkbv8UFpkjrqWofidrYHsl4B5nTuYkDRsQTGvPmCmV+ZenRPFUT
vXQ6gJyo7Rq6iGRJxQU0KhqJBQY8/kQWSWeLubcIL3F0YyDinbgqzZdYLOsC+puDRA8WVWFCHtGp
NbJzXYHZQMg9dby3ElJklnbNjmoe2x3Ex4Wedqco48rBlY7oxSahC8wF5fu2lJMnnIbY16JTtpCT
6EftIYo4oEfbJDtz4Poi7MVlSVv2PnQ3VZYxVm3k60i1wdjgCkKmu5QQrlw4OaurGSgZfvPUOGC1
h1AvKpCDP61bVAK7RplcxXQC11S/eBB3WJ7ZwkVh8c1uvBujyhC01K1lpcVbK2m/peZInXin7jDJ
I1kfHhNMUXFQVKFV4iYfmFSEWeCpaKnlRFCix1A0aLqlwDHNCauOYN0poAcoaRUwnQYKsMdw6csY
i88/JQk4+AWZnOwGgzHeClixzxF79/rhqrFIT5kgAlk/HgrFZ7/eAVSYUf3g2cUGsgKBqJzfK1A0
Sc+hmRLF/aHCHoN6PVbtvtJXucamCcw9c9PKQkxT4kuZUvNl6PCVObQKg3v+eQJmmjBAvcT0oqeG
H2LVTdm9KrOURSCDvZFf4juUYW079cJE6XrSB7gsU8HwiLULSbOhuQGchCW7aduxryXBLh9Qy1w2
tIoVgWKQjv8atuGVhEvFqdfFQ0DpoIxW9sDupB8w5lLkl2li/xB0JyAkrug8E/wnuhd8GoEvIiVx
m0QY/kEgoUpYEoZ79c42KDjgo7RAhNQCiYHGf1VVJKALUSVFpTRA0nMoyReZfhN0cP6EQdPcpGGE
vCfCAwKoHH3GKLUFwgDQuc1j5NfTnI1PFxytVOC4Eg4JZo32BB181TfYMQzDRUTuHQoqsVwa6iTt
5UTFrWtqSMIp50kBsRywYWGwUFBbJBa3ht91BrczwDiQ7X6HaA/eAiA8kplmqxzWCLW7qXDkilYq
4h9o8erhVmnQZEnGGNgoNXZt06MUM0ZPvg4Ko0jHTgGUqKJ8n6T6tWdDPwK+ZzkOrEPZK8GKnDj6
xB0luinmvRhANFvHuwnqOtwE3sSgJRdG+JW1OYK8UR6vk55IYXKGnRKOu0oyHvGgeiEqoPIk8/aN
H3/v/bjbIWwawaaeXlIZcVI6sBEArElO/BT2FFBXHuFxxofE4GZQ9a76wtqkGuicjNjvcjJCBDOR
VRcdD/yCSvP4MOdkEil6AV7hZ+7t2zBRL7BAu6LeQF2xgaqTtFlZlL1TYRMv5j426ZQdwoCDw4Cc
YdhV6gqW61Vd60QCefwiT8y0bXWuMVViuJGqrjdSggaf6aBC73MB7OUUfqBKId/QJS6CbeBqUrEb
Y2jBcsBP5+T1D6pBzgWK68XHpqSksfMf5JRBPZhUdgkLCKerBY7GLpiq7Z3pGYE7Mp65wvq5xBhz
iXzpwSBrTFSiKdtIByB1KNxHgp95JZgU8AdSbanf4b7mFN6qD69jc/hWld2eJdb1kPcl4Bf2zSiz
ghjCSmKXOBDmoGftbdRGuvQhb+ThLi+3laziEJ5D3ek3foE0KJmCh1BvrmQUsXMQKUWNfHyqoMtY
hB0ocgf8HvdmgxVKi9S025tfKyUh0ZGMdyYqr0pqfets6UfV5Jg6KJIOD3Zal9rOVNgWhlEIFGVo
y4r4plCjh4JSXEgTwxOEc2lRo1zcackxThXimkyBsCAKgjqzFhV5W6NRb8sqWyJffyGXGAWOIUaX
uFckaXicnMhceEm1dSrZP5S5+V1pk0d82I9pCC/dEcoNUUJ/tIQwgwwrXgmNR8Wb/HVfY3Xk6OUG
yBYZ0gkHDSExrzdtx044zg8D9gt7s7kKdfBMZFC345SOK9XQnr1JLW1sVkrsiRW+qkeWfz8ffLls
IQj/fn/mNyP2sZfq3D5UpVJtNMm/rvgGeyVNxqWlM4d0gzQeanQEmEtKF9UdANFJlve4AYyIeUBy
3s/3nQCGsEZlXQxRHXRRy44eCVmkAzJydRbqNXByglD1V1kvw0HFo3WUNGXfxDH1FayYyr4wfHU/
n80HRL7ImLJ2r5JmVPfzwWuTgBgXgkwTxNrpsfmJKQiPYP7Dyo/ACasc8TZfu/FbDZ6x6yNSlTLy
YmHRByyyzTzyk0CmhMa1ILXbOPkIgm/Oqr2YVaReD4ZDZb+mt9h3Y+KNCne1n4Hg/09K+CdSggkM
8gYzd7813/7Hc9aEzXjxLYXO8ECVHin8P5ASTn/zi5SgyPoZFSWCXkCOmvQ/GepfpARFUXjKIkev
wTGgOuSPnARNNx3+yTqJJ9JONbx7QVeQz7CAtujDtkZ+xFbU/4SU8C7PRN7cEGkmKPQqPHxH4yu8
RfcV0Nu4csr+Qisf2SVb0FyQw8oGSI9UaPxDUkt7R4H4l08Tz7/JJZS+JhdDz6d551BJUT28z8GL
6c1XhDYVQlcPeXzwz7VNfhtiavzIAHj2N+FOX4ONIBxsL4MjbLPj4Fo7hni+BO2YpFWTr/LDmx/x
T3gFkEKcP+bCZJv8J7+bSiLMIe8+58refFmSrhS6JLpybtUAOwVixvtMHJxeYycPK5742w+oQWlA
vbTs1hL6ylI6duw7RVzeKD1IgDiLfGJGtFl1N1AJmEo9w+2yDWOsODh0yhThsyk/lUU2EOP35JpR
vVmmEdzu+bEM652FgncqsDfK4nGIcrVHkcN6stnhNyIAnA/2rHWZTV3Eak46W0tsFDhRtGCKMuKc
6J37HWzt/XyX8OJLZpf9OvZVFOsN4FYKrcOlJrCG10Pr5/AfrchcY2J8Aeuh3M+HtKL2julw+/pQ
peASt5gsYm8ayXGhrhZ7TB+KPeo4kMnatiAlMrCBD8VHGlavbrOyEIm5fM+kh1GQOR/nB2QkDveT
TlQRJMqI/UblbTQgUVzFyr3e6cVeisgOzGeOOJvv1tUROxp1Z9QjAtfIXOCzF1jlfj6U4kwZpMLt
5RBXIBH5ejKQhJUhGfvmfk49N8lG7wHixLYpZXWDMmOzTwVgMQlkImw8QhEeamZwhRwuTAQ7/GrL
GNT6IFXoU5croLZ6Pz80H17vKmX0aMA5Xkgl9If5cg3RCFEjrCnmK59/FbvyjxbMu83rVc5nXocQ
PqlYGkG244KKy+jm9QrVWMKccr5vNT1Ap6y1P4sAxqNX1tXeHgo66evFz2cKbL8tw2E1SrhDSjLG
kPMZ5kpopunTzh6ovHQs435+Lgk9f1cXGooQFBWaEqHzELblPsgSPtohVl9jTHV/uqvZ+EWOG1X0
BKhWxX4+m3uHCits2wsGn3h8fohf3IbXTJ8HX6WJShVF3ZI0JPuqADDOrjtrOfiStccTDztDo4ld
KSjJ7Wjt0O97eDAQ1rMRRwWhlzQ44bAPFVIUPaFonGfT1hKfNXfbTnzn09nUXiHWRtXca38tIpB1
BG/oxdRe2+vaq87nb5PPX+n3gyFQF0cI887PejXRWZhPBvIm9BAPHYb97PP56uJJqcwvP88/e0mi
F0Qd9UhhO3phe3mkh1IiS72+kVXWxnTYUjp03fnZSZy9u5uJTInj1LgWRZ2BTR4G6ARMKh4p4g1N
BcfWImkfX99+PhNCyds2ofpLvAppVEbdMFKFotNefc3IH8VhPpsfGylrJZ6uQn0ZC+3U+cEJMIbE
tZOsTk+/eWUjP0udlO5IZ2b7WMBX89mgR0X1OJ+OvrBtm0/nQ2kb3wKWjFXtS9h2vT4x/3X5+uDr
u82vkWxKdZMMFv7c8q8Oq6beEyZJ6nUblP2uZJ1F8bjnF/bBcPmx09LZitqQfr40CzX/0/XOF61q
HXGFLx9Oz+rmxHwXINpGLkG0jBqoVJxX2kM+QkE2I+2IxcTKEG9yeu38qvm+UKE5vfN8d35ifuz0
dm/+JpPadDP2yUGpgFU1WVoPkRhkf/Y2r4+pPabKS7Vqflp1DrOX3EkguqndG2g3Jda3+R5QDX4A
or8iy2kiMMPdXihYz2evh/ePpQOLimlo4QY5g0OKLD8tIP4um4KXUVz8n/7t/Gevz+Tz373en8/e
f9Qfv5LfIrHo0AwjrBPisJec2Ww1A+FaoKysoUi2UiY/6h5SDQhAMKWKQy9WPUSohOQd3PJNJzIc
pY/QzoTAERZyFf55yCu5vY6S8nywDflai/Bw1sQ69HrAU+Ht3fmJLCyf0S8sVqP4HLnAkTiro4Gy
Q5Y5pIRT4Xyg4jVOYt6dEdv5oIoF+fXum8fEqodL+MB8lYhub3nyKtNp5KyvFRJyGOvUwi6GmGGt
OjommC3haNU80RzdTkKklSR2grgUQosZK62MRZgkdzf6pR7H8ekz0T7L9tY8gko9j11SrNbCxrwV
JxqaBw9zrKtLa5uFIaZUDTnKGSnu0rpnyyaWzhnNnw8wbWGsmT4G2mO+HvrR2xbdj7ltDE3Kcgj6
xbSrwRtEi8ytZIr1LrZqgLAp2vh1jbRGb7y0kVYeMDBZjIP9rayxFuwtf+vE9bgFdWuV3N/rpG5A
mHa12GENYnviWC3WJ13hXWP4W67nx0R30FQd4boBFb1FTQpn16vHXmEJqUtifoTBr0zFuW/Y646j
H1Mzf8ihy7JFwsvFwNGI9IW6V0TYNx8mangclHy2XTOSUc9t6uuwQ1CnW6xsu3U0pvuuL65DgVDm
aOC4hgRj1Musq0iviqXaDChbGb9p6s+q9Cc9+d8fQ6qrg8hEHf+Mos+HUw+YT0O4AqR0BMJN8o1o
Q7qwAmBIVPAxdw901F96Z2mpFDUi8rfroMRcNoOhUKMbs19W2bearXWJm/CwKWSjY0FNlZd6kJE8
FYvcfEBRh1XaQcB+vptpnbKZsODMcv0niPaXLMEmObalDrEMzlA4o2Q6oMCa4sBqn3IFCaOKX+bN
fQfABOuw+eHYIXM1P4flyaHDQ2rz+tD8itN7pG3Hlqw2G1QA/dxY1mIRKsUBMyQNaoA4bfWopWi6
ayBGtuyI5N6BEjW/tIi5jvlF89kg5uf57PWJ+XWnP0Fr62cSqfVqfsyiBGBj40FoFmQ9bHGQpww+
1nyfzo4MBHlrlz1bg9cTT1uSztNFdexGxdjND81PBj75sPkMSVZc8Uq+XtKikGPhqwgvwd5lrfFl
wJ1rTU9hSccQPam8ftObPj6cp8ea6tm3ETeYa/3nh4xUkVxZE6UJ4q9en3i9218W7HB16gNX3YAy
3QqrTjoAGnfWRrG7i2TjR+tGoxJmZdir/iF7Ru78HN4ZHAF1U7vmbXJB2HGNwLZDcs7t0mvAlGDY
NNGKE9U7lCbbc4xOruv+WAEuESVhMunvx+6+Vb+JBEIQbxJ7FatUad/r0aWCZXUNL+aQR5S4bHCj
iyirUnDjgImA3lh2zKKLcji2w3ESpDtSA4dG2tkOqhdXPog2NWHhLkazCn9iLOIw9kRefZ8d7SU2
Hn2xbH5Qmop83kuJnnFDiR/w8lMF3Mz13zTWzoiipTxejlS5xg8oRWNi67vBHTJs5XcFslK07NTb
Nlgh60jJFvaa0YKy+kZaI99Fhb8lo265Q3LAD9do4ZX6pQ1z6a6KvtTy9+RcXheLo7En+bGILhC4
ZYguw+W01/bGMnoaj7UbvVCeTnJj0a1yV/oCP6pGSuYJddOlvVN/KlfZqt/Fj1R53pcumZ4tLiPB
pbbttqiqL8IvFsmGhfmFoLNayDtSJ+fKtvgeElg2FwoyrsUqRh8xJKW3g6xuHqnRLNq1wg67caEW
eO53yFGXGcpr0y2FqPoqvpIu/OfxZ3BfvOTH8kgWH+rZKn3MjIVJmH3XZK5xod7Wj7r7jAbeYdc+
eTu+VbiZNhgkXjHmYDd/2Wuo8m0KhEH1lezDl2PJcgHkoC+lK7N8bCLs8657n0y9i9GLWW69NQRk
aIDCxHzhIDd5M6GnS3H5Tz2/gpA0fvVRSSPzprlYbQ6YcqKA0G4Hwlp0lPEAAxwYAMyRQ1tOyqpQ
YCNUT9XhaF05XFa2M5fZjTlgjLnC7GaniDTLgzZthf7EuGKGnOgcd8hte8dg61ypbnaOLNRTQ6Ly
Jx7y0SKtES/c+qFbDO54kyAy7KybYds4SDnvIqGfeQ0hOvumFQd5Wn+FJ4MecxbDOLnAO/1HIa0w
zVkFrKTif4im23frJzLKXU/m/wCjypIPHlthzAsvFWcR35fj8mDcdnAbD8q6cPMHVKtYB+toWdOT
jh6EK9f62uFNhOwvtHlXwrgcXYGDrm+7p/HWKY6qvpWP7L2ukiflGaM+kAn5u4NWzr77JtMry6OC
Q/UG14DYBVT3d/juIgobDMsRZRpSNMFCfcg2TeeC2Fr35vfuCtfkx3KHfjv4e78osiPDX+p2tuf2
Nwjzpd6i/Uk937PD8FFWVIR7uTsoa6rhdH3DN+Ttk56gf6mca3t4OzAFh5WTbnsygc/yOdX0P5Iv
JNaWBGm36qP/M76FeIV0JXUA5oKC24v4oXzA6/EKdMBfByvIMcXCvMi3CTo6j8lOv7gfr40baat9
iZ4pP6S6UEOk35VfyL2Y+2ENdZgy1HGDtMCmu1K3+kHewX2r7tXA7b4RHce72h0W+kp6REPfWqOP
tGhdjBJJyOGmjUkYf42MslsqLgqOMVM2AcRV95TukICB7QSErlMbd6QqfuM/6Moe6sFN7rlcer5C
IRlzQ6LffqEu1LW9za6cr7Hr3A8r05228VO6MVYSPgX2JdkuGeLekknT9fdQOXvX1JfI3x0Zbljc
X2iUPgCS0Q+PaK0hmbwCkuhRoVuo0Wa6QLLTHtbGZrj64W0hm+y9bbadGKgJRmxfmq2865l5qrXu
4HW8SLWl7CxUt7yhTXfNYaDQ11XzJYLzo79F6sZHpxRrI4b1F+cRn72RQnQoqBoEFEwJFxgnlhfW
1jOWkHvrDYntduOv4mW5ib6iT1bdEXtF0tLnHZ218UDOEPmyAir2EZmlXXn01unevEfrwt4gKrsd
4uWlRZLxUBbrYquxplCp51LIDxwJYTZaPWOtcHS+QYm5o5x9E3zPlKVxMSRkZl+XPzsrAXzmJVJj
2kg76tYBj/aybuGsrXkXr2Y3nvDW0UVs1PY9iZMaV07YqI9mZLO33uqCm6QVRetqIGD7TgQ385kv
ApL5rDe0JtueTnECk0Wm5BAjpr8JxWuSObr567/W4BAiZo3Ol9VQToJn6hK5oPpgW7jRYyiK9JID
Je33Q1TJ7V7SSKrMZ/MTsGKfYC6Z4Eg29D1S1Ht/Qso+jtVdDXJl9xJ6/iSX96dTbNGmRY2OOZx5
vdYR/GDDiWAiLnGIBe8Dyo9JxJKuYt4Fg4jm+x6lY3tLS9wxjsetiasmG60sBQq1gYrmsyYQQcHr
/QrQERNs+YDUUeIWSTUuVEEOkcXBCmGIzGevjylO10M7xjsRn9ZQofOjZEFRMCq2IECZUrhjpEi4
wl0iVCDvbQuFIIpDlF0UILfVilBmPjSxcVGOCOL2Al14PWDjRhT4+2NqH9BKnXw5o2yDiNrms6qw
mXJfH9RN6DdWiFOmKqJAU23RyZ707QwHNwL/m89MgQaHsSpvU5guiqncJLLmrW0HaKoYung5FiwT
XluUhwq2/VrXmI/b+6GEg4Jp4VoyBoeq3N8AJNnGH2Ck6IHBGJIPCwXHKp1AYjRMUnAfLQnX8Z02
sTNxB7Lgp7tyj7qCzVbJgTpj+bW8D9KhZ882KbdFZZdw0+kI5AGQG1YG/ANDe+tP4hevdOMhxTYU
jVXoo8tI4HUwrOAMwIxw7RwrBCRN3h5eH+s6edyp3hH7vHSP6AnmOXoLf3TUy1u5ri8soh7N8sxt
J4C4GaITlZlLo+uY9QScrNcCRTqBx69gsqp2T4ZhMbFKuY7g36Dts7E5EPvCpDLL79ABHcYISZN1
XmsPXW0rRG4cZIhumdy3qBbDWpxh1fkHng+vd21yrVwkgaHMnnz+eRUR2kujpRAYoaGyxPHMRorV
Bt4pBeh8OggM2SiwoEPVSaFWHlqaVqJBIE2QCRAlAjqL1Kjan+5THZGu/t9Kxv3KKopc2WpOlV21
z9V4/Vy3GND8VkErnv2Sh1lzm//XXvT3b/QrSfdP6T1NVkl5/aHmeP5S8zf+u/dIvpEDbH+SAdSM
M6rDHEc3bRJz3MixoTLp/3pass0zTddUJJkceb6Ry+MD3zTSXzXD31/hqT3//jV/dwWnLObu5//+
n6plirrZD7WCrpyZuBU7xq9GeN8K1GYbJNQQ0IIhLW7aZ2sFqOQf7gr6mSgRVG0FRwpxI3X8tiuI
hC9NbTgmJcviRrHV5+oKmmGLCrCPdQXrTJ8rxmycKf6sFVT5zDBMHf1E0PXP2Ar8gibp4I+1Ah1e
tSh4tk4/tcywf9sXHOcMTQH0BRwK7MTt1Pn++6eFH3mbNWJ6xnAie8tjYDfw77XBu3d4MzU6ZwZV
vZZskOl/d/FwaZgUqdufb59uNlA1vvi/d/nvFC3+cPloE0CrUGBqiBsj620rKIp5ZhoG7Avjkw4E
BfLvv9kJ/roV1DPGuoplCH1d3N5NijbSHEhAWlhRnFrp0/UFyxRMlg/NBpoNaweipazTouL2vivI
xhn6IrZmfrqrV6nb/ujl6/oZ8nWWA13p1Afe75GMM0sjbeegtjLfTh/43z8ZvuvFr3skBujpl/kx
/C/0Xn7fvf4nG0XkZFj9VahGpz7AG76dDtgo2rqsaSpVOKfb3Ok+USOoaOB8tBV09UyxVI0NANPr
28tnh2jCRqMBfu0Q6SOfa3OkQJP76DzAQBArvoYGynx7NxAcFZ0iBFJgu5z6yP+tXcFfDgSDL/7R
RrDOCIdMFEZ+DYT3k6HinJl0EsuRf+2jP1tP0P6EFvqfxo0MBHqAqZp/0RXYHLJNVlA5kX9tkj5b
K1DUdhqj//U5kbCR0nbFYNCf+vu7rmAxZyKAAsv10w0E2xb6Yh/bFThn0HiR2PltymNk/WFKNM5A
FdCmVH5F1Z+uEcTW9qONwNYI+N3Czus0Jb7bH1qW0GcT+8dfU+anawRFkYUu0Ie6gmqfIWQODVt7
1wdsVgQb1jhKYr/vGj7XsqgZ2ofhI425TlEd2Xb036/yDyPBPjMdBoou1InE7TT0PtHeSNOUj+NH
CBiamq3b9KjfrvJtK4AZaOwPERH8NVQ+3xZJB/L44FAgWNBsNLfQIvrTPZKi6ITNjmYRTM0f9Yl6
gQKq9eE1UT6jGoPeRMHIfHu3R7SdMz7GBKr7NSGe9mOfqBUAT0SU/6EJUdfOTNuAf/fbzuBdtCQA
ZbA15ozPCqvzI9kfXRY050yExOyET11B7L3fzgjEjGyOgNWdX/unE1rzifoCULj94b6gnsmWbqLO
8uerg6OBM8qySa3Vad78fPCBqagf3i3a7ATwrWb6//PVwWbeBFYFuDx1llOzf6a+IED/D84LYqeg
WhB3hXzoH4aCwVCgaXTK5ubb5xsKDpu4j14+5X/kDVA0eDcfOgrIAlok6m+Q+ie8fOCtD14+Ys2U
RZJCe9PH33YC0zlToVfoTBeftBOoMtv5D7aCQJPFIDDerQaWeWbJbKMxuD5d/am3faIZQDPRuPj4
1YOioozKlc43mvNtH7Bl0CPNQvj61y7607WCquiU7X5wfyRoBY6o3f2FFL5DThz9DOVysliidviT
BYymaX80q0SQYGrIkWqg6afbu07gABwJzXXns4bNqkJp4wc7gSYU6kGQfo8E3k0IhApQDZhy1F9p
p0+3MaIVPjwUmA41k5rN3/gE/5JqB0Kh8F5ETKeu8ulaAexA+ei0yIjQceTExeAvaBeyfEZgxpzx
C635RMuCqlj2KYr9AJQMTgiMrDhkkufbuw2SIjMYdHqbKSQYPteMqGrIjnx0LuD3V1n38J/9i+s3
zxREIwDZPh14xvULUfiPAQbAJlycsP04XT8N+nZbYLFiMFGq8i9UyfmMvcD8aJAoskoadmeK2GT+
4fINCHqwOWzhQiJup/b+TJMAs9dHLx8yJnya/8PctS21DQPRX8knQJxC+sJMB2Ya2kI7vdDhUdgC
a+JYjJQU0q/vkVYGr22mkM2DAy+5HcuKtCudPbtCKRUwUM1dsl4AdzZ/Nzs8xjY5Psa3OJohJCic
CmCNsmmGDMKDZyag3QtRh3iMveL0aHSuEIUypuLFIRSIINJh6LBEjA8+F2AgQLQHpWZjC0bnEGZw
1cJRgEpBMygJsEtIfFHHISKydHwAenU+5l5IOuHdlwXBIsxxlgWK4tKju08Cn0SllNKyidYhY7KL
M9Dg0rGQwS3MEUuGcmFwRkRNLuJOKaY9otsPa2PpVMhw+8iGxvromRJoG0RQBiHyiPtPBmF8ZhHb
OOIxdp8KMAjz95DdJNfXEyEi0o7TZuaBX6YxQluSMY2FgTPi3qy7QT02aA3w17GH0JocwffijJjk
Nd4gNHhFHz1lvqDOSlXEnBej/VBqzEsfaHI9+u+nPI+YzAHVNvtgSIGha5OaMTw/YfKumIvSerPJ
TYnXSV9PN9i/NLtWc1fNiwujnXJ5uY1vbFMzqXLeh0rdqJVqK84xOfGbPLekd1rg0wbhP8B+2cEN
xLMY15m/tubAMWdEDrxUtVe+aWL4GUlrKEU+VZW5ta42rNUk4RNj4wBApwrbbjUppeXIda3ztck3
awYe5WZS8DNdqQfldBuZpFxi5HSo5cTeTk5ttVnd8G4nrZT0Ksicd6Zgv2fSH0mRP2rr7niTk/5f
irxAjxvT7vHDDLxk88Jgkt6rpvp5oUo2AA9JfyJt8HlVmdoaPiNJ2iGGrgujOlaEhAJiZPvAhwVF
3qWwn/u2iYLZYmAAbPLlthkG0exRhFgK/cVuUASz280UfpViXyhTM+uBMMs+3MuFcttK1UW7O1Kw
UN5k71VebrzGadocPwr6xfgmL82d4tljlDYih4Yv8HbNRnaKn8mxUYcd//f3zDalwMw+0C2OF2H9
TdEOMTSOQe4M7sSgS5Ev9Y1TndVTyoaUQ/9R3G+lHDs58MNkoVb3vjTcrScZ2j7wP2nnNbNUibLe
B/iFfjQ5c2MpHrAP8GvrlmwIZtBHNC/s7nkvw+HZk1PlLDwln5xE44rbHi9wplCZswsf+EEp/NfS
8B4nwk0Mu6ywIuG7GoiWA4slhkaRt26CbiSGpMDfdF171OJXnW3ClCgHKfz30hZ6cu57vo2qDkjh
f4Sy6IMDMRFH+7lAfyCmmK0U/id6X3uv2ZIio7oUcuxHvqtMInUp7q+1KpsBHVZtkGSFmIUU9kq7
FTxbAxSRifARIxvsbDrDO6UtSKF/K/id+m7Np2aqoyAG1349uRpqPOmoxPjG5xbnxLCVW0byHDH2
yycjxKIwL/meIabpqVxKn39qyqAMfY2Ta+ETeaWVO/kHAAD//w==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image" Target="../media/image5.emf"/><Relationship Id="rId12" Type="http://schemas.microsoft.com/office/2014/relationships/chartEx" Target="../charts/chartEx1.xml"/><Relationship Id="rId2" Type="http://schemas.openxmlformats.org/officeDocument/2006/relationships/image" Target="../media/image2.emf"/><Relationship Id="rId16" Type="http://schemas.openxmlformats.org/officeDocument/2006/relationships/chart" Target="../charts/chart10.xml"/><Relationship Id="rId1" Type="http://schemas.openxmlformats.org/officeDocument/2006/relationships/chart" Target="../charts/chart2.xml"/><Relationship Id="rId6" Type="http://schemas.openxmlformats.org/officeDocument/2006/relationships/image" Target="../media/image4.emf"/><Relationship Id="rId11" Type="http://schemas.openxmlformats.org/officeDocument/2006/relationships/chart" Target="../charts/chart7.xml"/><Relationship Id="rId5" Type="http://schemas.openxmlformats.org/officeDocument/2006/relationships/chart" Target="../charts/chart4.xml"/><Relationship Id="rId15" Type="http://schemas.openxmlformats.org/officeDocument/2006/relationships/chart" Target="../charts/chart9.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6.xml"/><Relationship Id="rId1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175260</xdr:colOff>
      <xdr:row>3</xdr:row>
      <xdr:rowOff>76200</xdr:rowOff>
    </xdr:from>
    <xdr:to>
      <xdr:col>13</xdr:col>
      <xdr:colOff>99060</xdr:colOff>
      <xdr:row>18</xdr:row>
      <xdr:rowOff>76200</xdr:rowOff>
    </xdr:to>
    <xdr:graphicFrame macro="">
      <xdr:nvGraphicFramePr>
        <xdr:cNvPr id="2" name="Chart 1">
          <a:extLst>
            <a:ext uri="{FF2B5EF4-FFF2-40B4-BE49-F238E27FC236}">
              <a16:creationId xmlns:a16="http://schemas.microsoft.com/office/drawing/2014/main" id="{E9747087-5B8A-83B7-3A18-838551475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155068</xdr:colOff>
      <xdr:row>1</xdr:row>
      <xdr:rowOff>45175</xdr:rowOff>
    </xdr:from>
    <xdr:to>
      <xdr:col>6</xdr:col>
      <xdr:colOff>601980</xdr:colOff>
      <xdr:row>3</xdr:row>
      <xdr:rowOff>152400</xdr:rowOff>
    </xdr:to>
    <xdr:sp macro="" textlink="">
      <xdr:nvSpPr>
        <xdr:cNvPr id="2" name="Rectangle: Rounded Corners 1">
          <a:extLst>
            <a:ext uri="{FF2B5EF4-FFF2-40B4-BE49-F238E27FC236}">
              <a16:creationId xmlns:a16="http://schemas.microsoft.com/office/drawing/2014/main" id="{3729BB12-0E87-63F9-9E6B-9042D125C182}"/>
            </a:ext>
          </a:extLst>
        </xdr:cNvPr>
        <xdr:cNvSpPr/>
      </xdr:nvSpPr>
      <xdr:spPr>
        <a:xfrm>
          <a:off x="155068" y="220435"/>
          <a:ext cx="4470272" cy="457745"/>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IN" sz="1500">
              <a:latin typeface="+mn-lt"/>
              <a:ea typeface="Lato" panose="020F0502020204030203" pitchFamily="34" charset="0"/>
              <a:cs typeface="Lato" panose="020F0502020204030203" pitchFamily="34" charset="0"/>
            </a:rPr>
            <a:t>E-Commerce</a:t>
          </a:r>
          <a:r>
            <a:rPr lang="en-IN" sz="1500" baseline="0">
              <a:latin typeface="+mn-lt"/>
              <a:ea typeface="Lato" panose="020F0502020204030203" pitchFamily="34" charset="0"/>
              <a:cs typeface="Lato" panose="020F0502020204030203" pitchFamily="34" charset="0"/>
            </a:rPr>
            <a:t> Sales Analysis Dashboard</a:t>
          </a:r>
          <a:endParaRPr lang="en-IN" sz="1500">
            <a:latin typeface="+mn-lt"/>
            <a:ea typeface="Lato" panose="020F0502020204030203" pitchFamily="34" charset="0"/>
            <a:cs typeface="Lato" panose="020F0502020204030203" pitchFamily="34" charset="0"/>
          </a:endParaRPr>
        </a:p>
      </xdr:txBody>
    </xdr:sp>
    <xdr:clientData/>
  </xdr:twoCellAnchor>
  <xdr:twoCellAnchor>
    <xdr:from>
      <xdr:col>0</xdr:col>
      <xdr:colOff>137160</xdr:colOff>
      <xdr:row>5</xdr:row>
      <xdr:rowOff>83820</xdr:rowOff>
    </xdr:from>
    <xdr:to>
      <xdr:col>17</xdr:col>
      <xdr:colOff>106680</xdr:colOff>
      <xdr:row>11</xdr:row>
      <xdr:rowOff>106680</xdr:rowOff>
    </xdr:to>
    <xdr:grpSp>
      <xdr:nvGrpSpPr>
        <xdr:cNvPr id="58" name="Group 57">
          <a:extLst>
            <a:ext uri="{FF2B5EF4-FFF2-40B4-BE49-F238E27FC236}">
              <a16:creationId xmlns:a16="http://schemas.microsoft.com/office/drawing/2014/main" id="{C4F91693-2D64-CECF-4551-A5E83A6C3D76}"/>
            </a:ext>
          </a:extLst>
        </xdr:cNvPr>
        <xdr:cNvGrpSpPr/>
      </xdr:nvGrpSpPr>
      <xdr:grpSpPr>
        <a:xfrm>
          <a:off x="137160" y="960120"/>
          <a:ext cx="11369040" cy="1074420"/>
          <a:chOff x="76200" y="624840"/>
          <a:chExt cx="10744200" cy="998757"/>
        </a:xfrm>
        <a:effectLst>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id="{BCDCA851-C879-F40E-ABFD-7F0627581033}"/>
              </a:ext>
            </a:extLst>
          </xdr:cNvPr>
          <xdr:cNvSpPr/>
        </xdr:nvSpPr>
        <xdr:spPr>
          <a:xfrm>
            <a:off x="76200" y="624840"/>
            <a:ext cx="2087880" cy="960120"/>
          </a:xfrm>
          <a:prstGeom prst="roundRect">
            <a:avLst>
              <a:gd name="adj" fmla="val 648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Sales</a:t>
            </a:r>
          </a:p>
        </xdr:txBody>
      </xdr:sp>
      <xdr:sp macro="" textlink="KPI!B17">
        <xdr:nvSpPr>
          <xdr:cNvPr id="5" name="Rectangle: Rounded Corners 4">
            <a:extLst>
              <a:ext uri="{FF2B5EF4-FFF2-40B4-BE49-F238E27FC236}">
                <a16:creationId xmlns:a16="http://schemas.microsoft.com/office/drawing/2014/main" id="{88661871-2926-2514-0852-EF92E4FB4C8F}"/>
              </a:ext>
            </a:extLst>
          </xdr:cNvPr>
          <xdr:cNvSpPr/>
        </xdr:nvSpPr>
        <xdr:spPr>
          <a:xfrm>
            <a:off x="41910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36D0F9-347D-48DD-9819-7AEA63947A81}" type="TxLink">
              <a:rPr lang="en-US" sz="1500" b="1" i="0" u="none" strike="noStrike">
                <a:solidFill>
                  <a:schemeClr val="tx1"/>
                </a:solidFill>
                <a:latin typeface="Calibri"/>
                <a:cs typeface="Calibri"/>
              </a:rPr>
              <a:pPr algn="ctr"/>
              <a:t>$22,97,200.86</a:t>
            </a:fld>
            <a:endParaRPr lang="en-IN" sz="1500" b="1">
              <a:solidFill>
                <a:schemeClr val="tx1"/>
              </a:solidFill>
            </a:endParaRPr>
          </a:p>
        </xdr:txBody>
      </xdr:sp>
      <xdr:graphicFrame macro="">
        <xdr:nvGraphicFramePr>
          <xdr:cNvPr id="6" name="Chart 5">
            <a:extLst>
              <a:ext uri="{FF2B5EF4-FFF2-40B4-BE49-F238E27FC236}">
                <a16:creationId xmlns:a16="http://schemas.microsoft.com/office/drawing/2014/main" id="{E2D91FFB-F8BA-4C43-B2CD-CD228883C03A}"/>
              </a:ext>
            </a:extLst>
          </xdr:cNvPr>
          <xdr:cNvGraphicFramePr>
            <a:graphicFrameLocks/>
          </xdr:cNvGraphicFramePr>
        </xdr:nvGraphicFramePr>
        <xdr:xfrm>
          <a:off x="502920" y="1059180"/>
          <a:ext cx="1234693" cy="36977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14BF7367-D5C9-1BAD-145B-87CB9D79015B}"/>
              </a:ext>
            </a:extLst>
          </xdr:cNvPr>
          <xdr:cNvSpPr/>
        </xdr:nvSpPr>
        <xdr:spPr>
          <a:xfrm>
            <a:off x="190500" y="13030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EBB73CFF-1578-F8BD-A6B7-827FF0DBC5D0}"/>
                  </a:ext>
                </a:extLst>
              </xdr:cNvPr>
              <xdr:cNvPicPr>
                <a:picLocks noChangeAspect="1" noChangeArrowheads="1"/>
                <a:extLst>
                  <a:ext uri="{84589F7E-364E-4C9E-8A38-B11213B215E9}">
                    <a14:cameraTool cellRange="'KPI YOY'!$H$10" spid="_x0000_s12443"/>
                  </a:ext>
                </a:extLst>
              </xdr:cNvPicPr>
            </xdr:nvPicPr>
            <xdr:blipFill>
              <a:blip xmlns:r="http://schemas.openxmlformats.org/officeDocument/2006/relationships" r:embed="rId2"/>
              <a:srcRect/>
              <a:stretch>
                <a:fillRect/>
              </a:stretch>
            </xdr:blipFill>
            <xdr:spPr bwMode="auto">
              <a:xfrm>
                <a:off x="1371600" y="1318260"/>
                <a:ext cx="652029" cy="217343"/>
              </a:xfrm>
              <a:prstGeom prst="rect">
                <a:avLst/>
              </a:prstGeom>
              <a:noFill/>
              <a:ln>
                <a:noFill/>
              </a:ln>
              <a:extLst>
                <a:ext uri="{909E8E84-426E-40DD-AFC4-6F175D3DCCD1}">
                  <a14:hiddenFill>
                    <a:solidFill>
                      <a:srgbClr val="FFFFFF"/>
                    </a:solidFill>
                  </a14:hiddenFill>
                </a:ext>
              </a:extLst>
            </xdr:spPr>
          </xdr:pic>
        </mc:Choice>
        <mc:Fallback xmlns=""/>
      </mc:AlternateContent>
      <xdr:sp macro="" textlink="">
        <xdr:nvSpPr>
          <xdr:cNvPr id="15" name="Rectangle: Rounded Corners 14">
            <a:extLst>
              <a:ext uri="{FF2B5EF4-FFF2-40B4-BE49-F238E27FC236}">
                <a16:creationId xmlns:a16="http://schemas.microsoft.com/office/drawing/2014/main" id="{86F65B87-4A8F-CF6E-2C18-2F1F49A3C8F2}"/>
              </a:ext>
            </a:extLst>
          </xdr:cNvPr>
          <xdr:cNvSpPr/>
        </xdr:nvSpPr>
        <xdr:spPr>
          <a:xfrm>
            <a:off x="2241030" y="641350"/>
            <a:ext cx="2101753" cy="944880"/>
          </a:xfrm>
          <a:prstGeom prst="roundRect">
            <a:avLst>
              <a:gd name="adj" fmla="val 5578"/>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p>
        </xdr:txBody>
      </xdr:sp>
      <xdr:sp macro="" textlink="KPI!$E$17">
        <xdr:nvSpPr>
          <xdr:cNvPr id="16" name="Rectangle: Rounded Corners 15">
            <a:extLst>
              <a:ext uri="{FF2B5EF4-FFF2-40B4-BE49-F238E27FC236}">
                <a16:creationId xmlns:a16="http://schemas.microsoft.com/office/drawing/2014/main" id="{9FEE41D8-82B5-4971-8B67-0C2362E1A9FF}"/>
              </a:ext>
            </a:extLst>
          </xdr:cNvPr>
          <xdr:cNvSpPr/>
        </xdr:nvSpPr>
        <xdr:spPr>
          <a:xfrm>
            <a:off x="2552700" y="807720"/>
            <a:ext cx="1727183"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67FA783-1549-43B6-901D-54B1AB8AC3EB}" type="TxLink">
              <a:rPr lang="en-US" sz="1500" b="1" i="0" u="none" strike="noStrike">
                <a:solidFill>
                  <a:schemeClr val="tx1"/>
                </a:solidFill>
                <a:latin typeface="Calibri"/>
                <a:ea typeface="+mn-ea"/>
                <a:cs typeface="Calibri"/>
              </a:rPr>
              <a:pPr marL="0" indent="0" algn="ctr"/>
              <a:t>$2,86,397.02</a:t>
            </a:fld>
            <a:endParaRPr lang="en-IN" sz="1500" b="1" i="0" u="none" strike="noStrike">
              <a:solidFill>
                <a:schemeClr val="tx1"/>
              </a:solidFill>
              <a:latin typeface="Calibri"/>
              <a:ea typeface="+mn-ea"/>
              <a:cs typeface="Calibri"/>
            </a:endParaRPr>
          </a:p>
        </xdr:txBody>
      </xdr:sp>
      <xdr:sp macro="" textlink="">
        <xdr:nvSpPr>
          <xdr:cNvPr id="18" name="Rectangle: Rounded Corners 17">
            <a:extLst>
              <a:ext uri="{FF2B5EF4-FFF2-40B4-BE49-F238E27FC236}">
                <a16:creationId xmlns:a16="http://schemas.microsoft.com/office/drawing/2014/main" id="{3B61116E-8FDF-6A71-7942-3E946E2FD8FC}"/>
              </a:ext>
            </a:extLst>
          </xdr:cNvPr>
          <xdr:cNvSpPr/>
        </xdr:nvSpPr>
        <xdr:spPr>
          <a:xfrm>
            <a:off x="2468880" y="12649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26" name="Chart 25">
            <a:extLst>
              <a:ext uri="{FF2B5EF4-FFF2-40B4-BE49-F238E27FC236}">
                <a16:creationId xmlns:a16="http://schemas.microsoft.com/office/drawing/2014/main" id="{471589F4-6090-46AC-A07D-EFF8F4EC3647}"/>
              </a:ext>
            </a:extLst>
          </xdr:cNvPr>
          <xdr:cNvGraphicFramePr>
            <a:graphicFrameLocks/>
          </xdr:cNvGraphicFramePr>
        </xdr:nvGraphicFramePr>
        <xdr:xfrm>
          <a:off x="2766692" y="1007110"/>
          <a:ext cx="1234693" cy="395725"/>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28" name="Picture 27">
                <a:extLst>
                  <a:ext uri="{FF2B5EF4-FFF2-40B4-BE49-F238E27FC236}">
                    <a16:creationId xmlns:a16="http://schemas.microsoft.com/office/drawing/2014/main" id="{AB9C9136-17FB-A1A0-3AA1-C52579186F16}"/>
                  </a:ext>
                </a:extLst>
              </xdr:cNvPr>
              <xdr:cNvPicPr>
                <a:picLocks noChangeAspect="1" noChangeArrowheads="1"/>
                <a:extLst>
                  <a:ext uri="{84589F7E-364E-4C9E-8A38-B11213B215E9}">
                    <a14:cameraTool cellRange="'KPI YOY'!$I$10" spid="_x0000_s12444"/>
                  </a:ext>
                </a:extLst>
              </xdr:cNvPicPr>
            </xdr:nvPicPr>
            <xdr:blipFill>
              <a:blip xmlns:r="http://schemas.openxmlformats.org/officeDocument/2006/relationships" r:embed="rId4"/>
              <a:srcRect/>
              <a:stretch>
                <a:fillRect/>
              </a:stretch>
            </xdr:blipFill>
            <xdr:spPr bwMode="auto">
              <a:xfrm>
                <a:off x="3416107" y="1302386"/>
                <a:ext cx="838815" cy="223520"/>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37" name="Rectangle: Rounded Corners 36">
            <a:extLst>
              <a:ext uri="{FF2B5EF4-FFF2-40B4-BE49-F238E27FC236}">
                <a16:creationId xmlns:a16="http://schemas.microsoft.com/office/drawing/2014/main" id="{E47F1898-C1C1-726F-5444-85F5BE01C89F}"/>
              </a:ext>
            </a:extLst>
          </xdr:cNvPr>
          <xdr:cNvSpPr/>
        </xdr:nvSpPr>
        <xdr:spPr>
          <a:xfrm>
            <a:off x="4411980" y="640080"/>
            <a:ext cx="2087880" cy="960120"/>
          </a:xfrm>
          <a:prstGeom prst="roundRect">
            <a:avLst>
              <a:gd name="adj" fmla="val 5754"/>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Quantity</a:t>
            </a:r>
          </a:p>
        </xdr:txBody>
      </xdr:sp>
      <xdr:sp macro="" textlink="KPI!H17">
        <xdr:nvSpPr>
          <xdr:cNvPr id="38" name="Rectangle: Rounded Corners 37">
            <a:extLst>
              <a:ext uri="{FF2B5EF4-FFF2-40B4-BE49-F238E27FC236}">
                <a16:creationId xmlns:a16="http://schemas.microsoft.com/office/drawing/2014/main" id="{7D42B3D6-A5E4-06DC-F5EA-D500FB65F566}"/>
              </a:ext>
            </a:extLst>
          </xdr:cNvPr>
          <xdr:cNvSpPr/>
        </xdr:nvSpPr>
        <xdr:spPr>
          <a:xfrm>
            <a:off x="4960620" y="784860"/>
            <a:ext cx="126492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6ECCDD2-8906-421F-9AB3-CBB9EA8C84F2}" type="TxLink">
              <a:rPr lang="en-US" sz="1500" b="1" i="0" u="none" strike="noStrike">
                <a:solidFill>
                  <a:schemeClr val="tx1"/>
                </a:solidFill>
                <a:latin typeface="Calibri"/>
                <a:ea typeface="+mn-ea"/>
                <a:cs typeface="Calibri"/>
              </a:rPr>
              <a:pPr marL="0" indent="0" algn="ctr"/>
              <a:t>37873</a:t>
            </a:fld>
            <a:endParaRPr lang="en-IN" sz="1500" b="1" i="0" u="none" strike="noStrike">
              <a:solidFill>
                <a:schemeClr val="tx1"/>
              </a:solidFill>
              <a:latin typeface="Calibri"/>
              <a:ea typeface="+mn-ea"/>
              <a:cs typeface="Calibri"/>
            </a:endParaRPr>
          </a:p>
        </xdr:txBody>
      </xdr:sp>
      <xdr:sp macro="" textlink="">
        <xdr:nvSpPr>
          <xdr:cNvPr id="39" name="Rectangle: Rounded Corners 38">
            <a:extLst>
              <a:ext uri="{FF2B5EF4-FFF2-40B4-BE49-F238E27FC236}">
                <a16:creationId xmlns:a16="http://schemas.microsoft.com/office/drawing/2014/main" id="{2FC837C8-26C6-A541-E1CB-829C6B8BA423}"/>
              </a:ext>
            </a:extLst>
          </xdr:cNvPr>
          <xdr:cNvSpPr/>
        </xdr:nvSpPr>
        <xdr:spPr>
          <a:xfrm>
            <a:off x="4472940" y="132588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1" name="Rectangle: Rounded Corners 40">
            <a:extLst>
              <a:ext uri="{FF2B5EF4-FFF2-40B4-BE49-F238E27FC236}">
                <a16:creationId xmlns:a16="http://schemas.microsoft.com/office/drawing/2014/main" id="{716FAA3C-0927-4C5F-124C-EE92151066F5}"/>
              </a:ext>
            </a:extLst>
          </xdr:cNvPr>
          <xdr:cNvSpPr/>
        </xdr:nvSpPr>
        <xdr:spPr>
          <a:xfrm>
            <a:off x="6568440" y="645598"/>
            <a:ext cx="2100223" cy="970915"/>
          </a:xfrm>
          <a:prstGeom prst="roundRect">
            <a:avLst>
              <a:gd name="adj" fmla="val 50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Orders</a:t>
            </a:r>
          </a:p>
        </xdr:txBody>
      </xdr:sp>
      <xdr:sp macro="" textlink="KPI!$K$17">
        <xdr:nvSpPr>
          <xdr:cNvPr id="42" name="Rectangle: Rounded Corners 41">
            <a:extLst>
              <a:ext uri="{FF2B5EF4-FFF2-40B4-BE49-F238E27FC236}">
                <a16:creationId xmlns:a16="http://schemas.microsoft.com/office/drawing/2014/main" id="{CDDB7335-419E-48F5-E0D0-D7CAAB9D2842}"/>
              </a:ext>
            </a:extLst>
          </xdr:cNvPr>
          <xdr:cNvSpPr/>
        </xdr:nvSpPr>
        <xdr:spPr>
          <a:xfrm>
            <a:off x="683514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A385917-4F9F-4325-99B8-A7D1333851FE}" type="TxLink">
              <a:rPr lang="en-US" sz="1500" b="1" i="0" u="none" strike="noStrike">
                <a:solidFill>
                  <a:schemeClr val="tx1"/>
                </a:solidFill>
                <a:latin typeface="Calibri"/>
                <a:ea typeface="+mn-ea"/>
                <a:cs typeface="Calibri"/>
              </a:rPr>
              <a:pPr marL="0" indent="0" algn="ctr"/>
              <a:t>9994</a:t>
            </a:fld>
            <a:endParaRPr lang="en-IN" sz="1500" b="1" i="0" u="none" strike="noStrike">
              <a:solidFill>
                <a:schemeClr val="tx1"/>
              </a:solidFill>
              <a:latin typeface="Calibri"/>
              <a:ea typeface="+mn-ea"/>
              <a:cs typeface="Calibri"/>
            </a:endParaRPr>
          </a:p>
        </xdr:txBody>
      </xdr:sp>
      <xdr:sp macro="" textlink="">
        <xdr:nvSpPr>
          <xdr:cNvPr id="43" name="Rectangle: Rounded Corners 42">
            <a:extLst>
              <a:ext uri="{FF2B5EF4-FFF2-40B4-BE49-F238E27FC236}">
                <a16:creationId xmlns:a16="http://schemas.microsoft.com/office/drawing/2014/main" id="{B1B74F4D-4C8F-DDC9-3888-2A7BAA35525E}"/>
              </a:ext>
            </a:extLst>
          </xdr:cNvPr>
          <xdr:cNvSpPr/>
        </xdr:nvSpPr>
        <xdr:spPr>
          <a:xfrm>
            <a:off x="6591300" y="13106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5" name="Rectangle: Rounded Corners 44">
            <a:extLst>
              <a:ext uri="{FF2B5EF4-FFF2-40B4-BE49-F238E27FC236}">
                <a16:creationId xmlns:a16="http://schemas.microsoft.com/office/drawing/2014/main" id="{99B265CF-E96E-C2C5-6BEB-B0B731F0BEBA}"/>
              </a:ext>
            </a:extLst>
          </xdr:cNvPr>
          <xdr:cNvSpPr/>
        </xdr:nvSpPr>
        <xdr:spPr>
          <a:xfrm>
            <a:off x="8732520" y="663477"/>
            <a:ext cx="2087880" cy="960120"/>
          </a:xfrm>
          <a:prstGeom prst="roundRect">
            <a:avLst>
              <a:gd name="adj" fmla="val 357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r>
              <a:rPr lang="en-IN" sz="1300" b="0" baseline="0">
                <a:solidFill>
                  <a:sysClr val="windowText" lastClr="000000"/>
                </a:solidFill>
              </a:rPr>
              <a:t> Margin</a:t>
            </a:r>
            <a:endParaRPr lang="en-IN" sz="1300" b="0">
              <a:solidFill>
                <a:sysClr val="windowText" lastClr="000000"/>
              </a:solidFill>
            </a:endParaRPr>
          </a:p>
        </xdr:txBody>
      </xdr:sp>
      <xdr:sp macro="" textlink="KPI!$N$17">
        <xdr:nvSpPr>
          <xdr:cNvPr id="46" name="Rectangle: Rounded Corners 45">
            <a:extLst>
              <a:ext uri="{FF2B5EF4-FFF2-40B4-BE49-F238E27FC236}">
                <a16:creationId xmlns:a16="http://schemas.microsoft.com/office/drawing/2014/main" id="{475E6418-EE31-CE51-351F-2F2B355E29B4}"/>
              </a:ext>
            </a:extLst>
          </xdr:cNvPr>
          <xdr:cNvSpPr/>
        </xdr:nvSpPr>
        <xdr:spPr>
          <a:xfrm>
            <a:off x="8884000" y="827253"/>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5049759-B7D1-4764-81C0-8EE5B51AA40A}" type="TxLink">
              <a:rPr lang="en-US" sz="1500" b="1" i="0" u="none" strike="noStrike">
                <a:solidFill>
                  <a:schemeClr val="tx1"/>
                </a:solidFill>
                <a:latin typeface="Calibri"/>
                <a:ea typeface="+mn-ea"/>
                <a:cs typeface="Calibri"/>
              </a:rPr>
              <a:pPr marL="0" indent="0" algn="ctr"/>
              <a:t>12.47%</a:t>
            </a:fld>
            <a:endParaRPr lang="en-IN" sz="1500" b="1" i="0" u="none" strike="noStrike">
              <a:solidFill>
                <a:schemeClr val="tx1"/>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07FFA5DB-D66D-ED5B-78D2-2AB856492F3D}"/>
              </a:ext>
            </a:extLst>
          </xdr:cNvPr>
          <xdr:cNvSpPr/>
        </xdr:nvSpPr>
        <xdr:spPr>
          <a:xfrm>
            <a:off x="8770620" y="13487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48" name="Chart 47">
            <a:extLst>
              <a:ext uri="{FF2B5EF4-FFF2-40B4-BE49-F238E27FC236}">
                <a16:creationId xmlns:a16="http://schemas.microsoft.com/office/drawing/2014/main" id="{2F7AEBF1-9640-4FC5-867C-AC5224508B6C}"/>
              </a:ext>
            </a:extLst>
          </xdr:cNvPr>
          <xdr:cNvGraphicFramePr>
            <a:graphicFrameLocks/>
          </xdr:cNvGraphicFramePr>
        </xdr:nvGraphicFramePr>
        <xdr:xfrm>
          <a:off x="4716780" y="891540"/>
          <a:ext cx="1394460" cy="5181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4A035827-9C84-3EE4-FB94-5953989B891A}"/>
                  </a:ext>
                </a:extLst>
              </xdr:cNvPr>
              <xdr:cNvPicPr>
                <a:picLocks noChangeAspect="1" noChangeArrowheads="1"/>
                <a:extLst>
                  <a:ext uri="{84589F7E-364E-4C9E-8A38-B11213B215E9}">
                    <a14:cameraTool cellRange="'KPI YOY'!$J$10" spid="_x0000_s12445"/>
                  </a:ext>
                </a:extLst>
              </xdr:cNvPicPr>
            </xdr:nvPicPr>
            <xdr:blipFill>
              <a:blip xmlns:r="http://schemas.openxmlformats.org/officeDocument/2006/relationships" r:embed="rId6"/>
              <a:srcRect/>
              <a:stretch>
                <a:fillRect/>
              </a:stretch>
            </xdr:blipFill>
            <xdr:spPr bwMode="auto">
              <a:xfrm>
                <a:off x="5658992" y="1344295"/>
                <a:ext cx="744926" cy="19558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52" name="Picture 51">
                <a:extLst>
                  <a:ext uri="{FF2B5EF4-FFF2-40B4-BE49-F238E27FC236}">
                    <a16:creationId xmlns:a16="http://schemas.microsoft.com/office/drawing/2014/main" id="{E3322EB8-0856-F027-50D8-35902B8FCCC3}"/>
                  </a:ext>
                </a:extLst>
              </xdr:cNvPr>
              <xdr:cNvPicPr>
                <a:picLocks noChangeAspect="1" noChangeArrowheads="1"/>
                <a:extLst>
                  <a:ext uri="{84589F7E-364E-4C9E-8A38-B11213B215E9}">
                    <a14:cameraTool cellRange="'KPI YOY'!$K$10" spid="_x0000_s12446"/>
                  </a:ext>
                </a:extLst>
              </xdr:cNvPicPr>
            </xdr:nvPicPr>
            <xdr:blipFill>
              <a:blip xmlns:r="http://schemas.openxmlformats.org/officeDocument/2006/relationships" r:embed="rId7"/>
              <a:srcRect/>
              <a:stretch>
                <a:fillRect/>
              </a:stretch>
            </xdr:blipFill>
            <xdr:spPr bwMode="auto">
              <a:xfrm>
                <a:off x="7840980" y="1363980"/>
                <a:ext cx="662940" cy="22098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5" name="Chart 54">
            <a:extLst>
              <a:ext uri="{FF2B5EF4-FFF2-40B4-BE49-F238E27FC236}">
                <a16:creationId xmlns:a16="http://schemas.microsoft.com/office/drawing/2014/main" id="{C6AC9EBF-AA9D-402A-AC4A-6C2D35C92BE0}"/>
              </a:ext>
            </a:extLst>
          </xdr:cNvPr>
          <xdr:cNvGraphicFramePr>
            <a:graphicFrameLocks/>
          </xdr:cNvGraphicFramePr>
        </xdr:nvGraphicFramePr>
        <xdr:xfrm>
          <a:off x="7010400" y="1009650"/>
          <a:ext cx="1188720" cy="40386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6" name="Chart 55">
            <a:extLst>
              <a:ext uri="{FF2B5EF4-FFF2-40B4-BE49-F238E27FC236}">
                <a16:creationId xmlns:a16="http://schemas.microsoft.com/office/drawing/2014/main" id="{53621342-F8C2-4FE7-99A3-CA8407E1F503}"/>
              </a:ext>
            </a:extLst>
          </xdr:cNvPr>
          <xdr:cNvGraphicFramePr>
            <a:graphicFrameLocks/>
          </xdr:cNvGraphicFramePr>
        </xdr:nvGraphicFramePr>
        <xdr:xfrm>
          <a:off x="9016747" y="986879"/>
          <a:ext cx="1272540" cy="41910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7B09434E-807C-E572-F8AF-FF00A4225933}"/>
                  </a:ext>
                </a:extLst>
              </xdr:cNvPr>
              <xdr:cNvPicPr>
                <a:picLocks noChangeAspect="1" noChangeArrowheads="1"/>
                <a:extLst>
                  <a:ext uri="{84589F7E-364E-4C9E-8A38-B11213B215E9}">
                    <a14:cameraTool cellRange="'KPI YOY'!$L$10" spid="_x0000_s12447"/>
                  </a:ext>
                </a:extLst>
              </xdr:cNvPicPr>
            </xdr:nvPicPr>
            <xdr:blipFill>
              <a:blip xmlns:r="http://schemas.openxmlformats.org/officeDocument/2006/relationships" r:embed="rId10"/>
              <a:srcRect/>
              <a:stretch>
                <a:fillRect/>
              </a:stretch>
            </xdr:blipFill>
            <xdr:spPr bwMode="auto">
              <a:xfrm>
                <a:off x="9841404" y="1351280"/>
                <a:ext cx="849456" cy="21653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53340</xdr:colOff>
      <xdr:row>12</xdr:row>
      <xdr:rowOff>153678</xdr:rowOff>
    </xdr:from>
    <xdr:to>
      <xdr:col>17</xdr:col>
      <xdr:colOff>99237</xdr:colOff>
      <xdr:row>22</xdr:row>
      <xdr:rowOff>88534</xdr:rowOff>
    </xdr:to>
    <xdr:grpSp>
      <xdr:nvGrpSpPr>
        <xdr:cNvPr id="20" name="Group 19">
          <a:extLst>
            <a:ext uri="{FF2B5EF4-FFF2-40B4-BE49-F238E27FC236}">
              <a16:creationId xmlns:a16="http://schemas.microsoft.com/office/drawing/2014/main" id="{ACFA142B-F0BC-95C7-C433-60D931E6FBAB}"/>
            </a:ext>
          </a:extLst>
        </xdr:cNvPr>
        <xdr:cNvGrpSpPr/>
      </xdr:nvGrpSpPr>
      <xdr:grpSpPr>
        <a:xfrm>
          <a:off x="53340" y="2256798"/>
          <a:ext cx="11445417" cy="1725556"/>
          <a:chOff x="54009" y="1903738"/>
          <a:chExt cx="11416660" cy="1746432"/>
        </a:xfrm>
        <a:effectLst/>
      </xdr:grpSpPr>
      <xdr:sp macro="" textlink="">
        <xdr:nvSpPr>
          <xdr:cNvPr id="59" name="Rectangle: Rounded Corners 58">
            <a:extLst>
              <a:ext uri="{FF2B5EF4-FFF2-40B4-BE49-F238E27FC236}">
                <a16:creationId xmlns:a16="http://schemas.microsoft.com/office/drawing/2014/main" id="{13412DC1-AB75-5DB9-BB7F-3C44C0E5A145}"/>
              </a:ext>
            </a:extLst>
          </xdr:cNvPr>
          <xdr:cNvSpPr/>
        </xdr:nvSpPr>
        <xdr:spPr>
          <a:xfrm>
            <a:off x="104987" y="1910927"/>
            <a:ext cx="4441613" cy="1678940"/>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AAACBE02-C17E-1D80-C9B7-13C9DFE1D770}"/>
              </a:ext>
            </a:extLst>
          </xdr:cNvPr>
          <xdr:cNvSpPr/>
        </xdr:nvSpPr>
        <xdr:spPr>
          <a:xfrm>
            <a:off x="8498022" y="1936327"/>
            <a:ext cx="2972647" cy="167216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5" name="Rectangle: Rounded Corners 64">
            <a:extLst>
              <a:ext uri="{FF2B5EF4-FFF2-40B4-BE49-F238E27FC236}">
                <a16:creationId xmlns:a16="http://schemas.microsoft.com/office/drawing/2014/main" id="{42712D04-BC1E-2A68-294F-1BBBDB1453FD}"/>
              </a:ext>
            </a:extLst>
          </xdr:cNvPr>
          <xdr:cNvSpPr/>
        </xdr:nvSpPr>
        <xdr:spPr>
          <a:xfrm>
            <a:off x="4719967" y="1951055"/>
            <a:ext cx="3611373" cy="1640359"/>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4" name="Rectangle 73">
            <a:extLst>
              <a:ext uri="{FF2B5EF4-FFF2-40B4-BE49-F238E27FC236}">
                <a16:creationId xmlns:a16="http://schemas.microsoft.com/office/drawing/2014/main" id="{5A39D4FB-A9F8-E75D-66D2-5398C5467D92}"/>
              </a:ext>
            </a:extLst>
          </xdr:cNvPr>
          <xdr:cNvSpPr/>
        </xdr:nvSpPr>
        <xdr:spPr>
          <a:xfrm>
            <a:off x="143087" y="1965113"/>
            <a:ext cx="3017971" cy="2889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 and Profit</a:t>
            </a:r>
            <a:r>
              <a:rPr lang="en-IN" sz="1100" b="1" baseline="0">
                <a:solidFill>
                  <a:schemeClr val="tx1"/>
                </a:solidFill>
              </a:rPr>
              <a:t> Analysis</a:t>
            </a:r>
            <a:endParaRPr lang="en-IN" sz="1100" b="1">
              <a:solidFill>
                <a:schemeClr val="tx1"/>
              </a:solidFill>
            </a:endParaRPr>
          </a:p>
        </xdr:txBody>
      </xdr:sp>
      <xdr:sp macro="" textlink="">
        <xdr:nvSpPr>
          <xdr:cNvPr id="76" name="Rectangle 75">
            <a:extLst>
              <a:ext uri="{FF2B5EF4-FFF2-40B4-BE49-F238E27FC236}">
                <a16:creationId xmlns:a16="http://schemas.microsoft.com/office/drawing/2014/main" id="{F7C94F39-6080-C99C-9E54-3773F57476FA}"/>
              </a:ext>
            </a:extLst>
          </xdr:cNvPr>
          <xdr:cNvSpPr/>
        </xdr:nvSpPr>
        <xdr:spPr>
          <a:xfrm>
            <a:off x="8550845" y="1934877"/>
            <a:ext cx="2284320" cy="2148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Sales Share</a:t>
            </a:r>
          </a:p>
        </xdr:txBody>
      </xdr:sp>
      <xdr:graphicFrame macro="">
        <xdr:nvGraphicFramePr>
          <xdr:cNvPr id="80" name="Chart 79">
            <a:extLst>
              <a:ext uri="{FF2B5EF4-FFF2-40B4-BE49-F238E27FC236}">
                <a16:creationId xmlns:a16="http://schemas.microsoft.com/office/drawing/2014/main" id="{08A13FB0-9B22-456B-AF69-B9E28B4AC500}"/>
              </a:ext>
            </a:extLst>
          </xdr:cNvPr>
          <xdr:cNvGraphicFramePr>
            <a:graphicFrameLocks/>
          </xdr:cNvGraphicFramePr>
        </xdr:nvGraphicFramePr>
        <xdr:xfrm>
          <a:off x="54009" y="2131287"/>
          <a:ext cx="4426913" cy="1518883"/>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30C0AD26-BB4E-4C9A-8452-CF2DE332008E}"/>
                  </a:ext>
                </a:extLst>
              </xdr:cNvPr>
              <xdr:cNvGraphicFramePr/>
            </xdr:nvGraphicFramePr>
            <xdr:xfrm>
              <a:off x="4927764" y="2180592"/>
              <a:ext cx="3221155" cy="1341412"/>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27764" y="2180592"/>
                <a:ext cx="3221155" cy="13414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83" name="Rectangle 82">
            <a:extLst>
              <a:ext uri="{FF2B5EF4-FFF2-40B4-BE49-F238E27FC236}">
                <a16:creationId xmlns:a16="http://schemas.microsoft.com/office/drawing/2014/main" id="{3249DCFC-06BB-954B-08C3-E94C1370EB5D}"/>
              </a:ext>
            </a:extLst>
          </xdr:cNvPr>
          <xdr:cNvSpPr/>
        </xdr:nvSpPr>
        <xdr:spPr>
          <a:xfrm>
            <a:off x="4739367" y="1975701"/>
            <a:ext cx="2167603" cy="222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Profit</a:t>
            </a:r>
            <a:r>
              <a:rPr lang="en-IN" sz="1100" b="1"/>
              <a:t>r</a:t>
            </a:r>
          </a:p>
        </xdr:txBody>
      </xdr:sp>
      <xdr:graphicFrame macro="">
        <xdr:nvGraphicFramePr>
          <xdr:cNvPr id="84" name="Chart 83">
            <a:extLst>
              <a:ext uri="{FF2B5EF4-FFF2-40B4-BE49-F238E27FC236}">
                <a16:creationId xmlns:a16="http://schemas.microsoft.com/office/drawing/2014/main" id="{A6F07267-E76C-4C12-84EB-4EE0352344E1}"/>
              </a:ext>
            </a:extLst>
          </xdr:cNvPr>
          <xdr:cNvGraphicFramePr>
            <a:graphicFrameLocks/>
          </xdr:cNvGraphicFramePr>
        </xdr:nvGraphicFramePr>
        <xdr:xfrm>
          <a:off x="8741786" y="1903738"/>
          <a:ext cx="2341063" cy="17031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oneCell">
    <xdr:from>
      <xdr:col>7</xdr:col>
      <xdr:colOff>127000</xdr:colOff>
      <xdr:row>0</xdr:row>
      <xdr:rowOff>140545</xdr:rowOff>
    </xdr:from>
    <xdr:to>
      <xdr:col>10</xdr:col>
      <xdr:colOff>655320</xdr:colOff>
      <xdr:row>4</xdr:row>
      <xdr:rowOff>53340</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DA180563-403B-4158-A966-7A9C1CBB5F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820920" y="140545"/>
              <a:ext cx="2540000" cy="613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640080</xdr:colOff>
      <xdr:row>0</xdr:row>
      <xdr:rowOff>152401</xdr:rowOff>
    </xdr:from>
    <xdr:to>
      <xdr:col>17</xdr:col>
      <xdr:colOff>220980</xdr:colOff>
      <xdr:row>4</xdr:row>
      <xdr:rowOff>53340</xdr:rowOff>
    </xdr:to>
    <mc:AlternateContent xmlns:mc="http://schemas.openxmlformats.org/markup-compatibility/2006" xmlns:a14="http://schemas.microsoft.com/office/drawing/2010/main">
      <mc:Choice Requires="a14">
        <xdr:graphicFrame macro="">
          <xdr:nvGraphicFramePr>
            <xdr:cNvPr id="4" name="Ship Mode 1">
              <a:extLst>
                <a:ext uri="{FF2B5EF4-FFF2-40B4-BE49-F238E27FC236}">
                  <a16:creationId xmlns:a16="http://schemas.microsoft.com/office/drawing/2014/main" id="{8F406F12-8C80-4F7B-A4AB-B0E284E62E1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345680" y="152401"/>
              <a:ext cx="427482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71530</xdr:colOff>
      <xdr:row>22</xdr:row>
      <xdr:rowOff>129539</xdr:rowOff>
    </xdr:from>
    <xdr:to>
      <xdr:col>17</xdr:col>
      <xdr:colOff>72813</xdr:colOff>
      <xdr:row>32</xdr:row>
      <xdr:rowOff>9313</xdr:rowOff>
    </xdr:to>
    <xdr:grpSp>
      <xdr:nvGrpSpPr>
        <xdr:cNvPr id="21" name="Group 20">
          <a:extLst>
            <a:ext uri="{FF2B5EF4-FFF2-40B4-BE49-F238E27FC236}">
              <a16:creationId xmlns:a16="http://schemas.microsoft.com/office/drawing/2014/main" id="{90A74821-5F98-E56A-BFBA-2FCB4FED4B29}"/>
            </a:ext>
          </a:extLst>
        </xdr:cNvPr>
        <xdr:cNvGrpSpPr/>
      </xdr:nvGrpSpPr>
      <xdr:grpSpPr>
        <a:xfrm>
          <a:off x="71530" y="4023359"/>
          <a:ext cx="11400803" cy="1632374"/>
          <a:chOff x="586740" y="3748195"/>
          <a:chExt cx="11623887" cy="1772072"/>
        </a:xfrm>
        <a:effectLst/>
      </xdr:grpSpPr>
      <xdr:sp macro="" textlink="">
        <xdr:nvSpPr>
          <xdr:cNvPr id="67" name="Rectangle: Rounded Corners 66">
            <a:extLst>
              <a:ext uri="{FF2B5EF4-FFF2-40B4-BE49-F238E27FC236}">
                <a16:creationId xmlns:a16="http://schemas.microsoft.com/office/drawing/2014/main" id="{157B6DD8-7990-CEE0-7C11-2A9860F020AA}"/>
              </a:ext>
            </a:extLst>
          </xdr:cNvPr>
          <xdr:cNvSpPr/>
        </xdr:nvSpPr>
        <xdr:spPr>
          <a:xfrm>
            <a:off x="661422" y="3781285"/>
            <a:ext cx="3806862" cy="1518848"/>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B6CD4F30-A3AE-1CC0-9162-F4AAF978E87F}"/>
              </a:ext>
            </a:extLst>
          </xdr:cNvPr>
          <xdr:cNvSpPr/>
        </xdr:nvSpPr>
        <xdr:spPr>
          <a:xfrm>
            <a:off x="4671743" y="3765974"/>
            <a:ext cx="3461235" cy="154470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3F662C08-3FC3-4F83-F038-F21BAF493022}"/>
              </a:ext>
            </a:extLst>
          </xdr:cNvPr>
          <xdr:cNvSpPr/>
        </xdr:nvSpPr>
        <xdr:spPr>
          <a:xfrm>
            <a:off x="8340717" y="3771127"/>
            <a:ext cx="3869910" cy="1529854"/>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5" name="Rectangle 74">
            <a:extLst>
              <a:ext uri="{FF2B5EF4-FFF2-40B4-BE49-F238E27FC236}">
                <a16:creationId xmlns:a16="http://schemas.microsoft.com/office/drawing/2014/main" id="{27B859BD-8F75-BAAA-B632-E6136D6DB5EC}"/>
              </a:ext>
            </a:extLst>
          </xdr:cNvPr>
          <xdr:cNvSpPr/>
        </xdr:nvSpPr>
        <xdr:spPr>
          <a:xfrm>
            <a:off x="4781127" y="3766821"/>
            <a:ext cx="2159000" cy="2184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Top 5 Customers</a:t>
            </a:r>
          </a:p>
        </xdr:txBody>
      </xdr:sp>
      <xdr:sp macro="" textlink="">
        <xdr:nvSpPr>
          <xdr:cNvPr id="79" name="Rectangle 78">
            <a:extLst>
              <a:ext uri="{FF2B5EF4-FFF2-40B4-BE49-F238E27FC236}">
                <a16:creationId xmlns:a16="http://schemas.microsoft.com/office/drawing/2014/main" id="{7E30C77E-5986-CCF0-BD4F-A364318E3F17}"/>
              </a:ext>
            </a:extLst>
          </xdr:cNvPr>
          <xdr:cNvSpPr/>
        </xdr:nvSpPr>
        <xdr:spPr>
          <a:xfrm>
            <a:off x="672930" y="3799452"/>
            <a:ext cx="2265680" cy="215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by State</a:t>
            </a:r>
            <a:endParaRPr lang="en-IN" sz="1100" b="1">
              <a:solidFill>
                <a:sysClr val="windowText" lastClr="000000"/>
              </a:solidFill>
            </a:endParaRPr>
          </a:p>
        </xdr:txBody>
      </xdr:sp>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6E77AEB0-8DF4-4DF8-8792-02A506953810}"/>
                  </a:ext>
                </a:extLst>
              </xdr:cNvPr>
              <xdr:cNvGraphicFramePr/>
            </xdr:nvGraphicFramePr>
            <xdr:xfrm>
              <a:off x="586740" y="3998807"/>
              <a:ext cx="3860800" cy="122936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86740" y="3998807"/>
                <a:ext cx="3860800" cy="1229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98" name="Chart 97">
            <a:extLst>
              <a:ext uri="{FF2B5EF4-FFF2-40B4-BE49-F238E27FC236}">
                <a16:creationId xmlns:a16="http://schemas.microsoft.com/office/drawing/2014/main" id="{6A542D6F-13D0-4239-A1A0-ED3234015445}"/>
              </a:ext>
            </a:extLst>
          </xdr:cNvPr>
          <xdr:cNvGraphicFramePr>
            <a:graphicFrameLocks/>
          </xdr:cNvGraphicFramePr>
        </xdr:nvGraphicFramePr>
        <xdr:xfrm>
          <a:off x="4664287" y="4063153"/>
          <a:ext cx="3573779" cy="1457114"/>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8" name="Chart 7">
            <a:extLst>
              <a:ext uri="{FF2B5EF4-FFF2-40B4-BE49-F238E27FC236}">
                <a16:creationId xmlns:a16="http://schemas.microsoft.com/office/drawing/2014/main" id="{03988C5D-A3C6-479B-8074-1AD91C209BEE}"/>
              </a:ext>
            </a:extLst>
          </xdr:cNvPr>
          <xdr:cNvGraphicFramePr>
            <a:graphicFrameLocks/>
          </xdr:cNvGraphicFramePr>
        </xdr:nvGraphicFramePr>
        <xdr:xfrm>
          <a:off x="8149167" y="3748195"/>
          <a:ext cx="3793913" cy="176276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11</xdr:col>
      <xdr:colOff>281940</xdr:colOff>
      <xdr:row>22</xdr:row>
      <xdr:rowOff>121920</xdr:rowOff>
    </xdr:from>
    <xdr:to>
      <xdr:col>13</xdr:col>
      <xdr:colOff>655320</xdr:colOff>
      <xdr:row>24</xdr:row>
      <xdr:rowOff>15240</xdr:rowOff>
    </xdr:to>
    <xdr:sp macro="" textlink="">
      <xdr:nvSpPr>
        <xdr:cNvPr id="22" name="TextBox 21">
          <a:extLst>
            <a:ext uri="{FF2B5EF4-FFF2-40B4-BE49-F238E27FC236}">
              <a16:creationId xmlns:a16="http://schemas.microsoft.com/office/drawing/2014/main" id="{755492D7-2265-3365-10BC-EEFAECC1D4EF}"/>
            </a:ext>
          </a:extLst>
        </xdr:cNvPr>
        <xdr:cNvSpPr txBox="1"/>
      </xdr:nvSpPr>
      <xdr:spPr>
        <a:xfrm>
          <a:off x="7658100" y="4015740"/>
          <a:ext cx="17145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libri" panose="020F0502020204030204" pitchFamily="34" charset="0"/>
              <a:cs typeface="Calibri" panose="020F0502020204030204" pitchFamily="34" charset="0"/>
            </a:rPr>
            <a:t>Products</a:t>
          </a:r>
          <a:r>
            <a:rPr lang="en-IN" sz="1100" b="1" baseline="0">
              <a:latin typeface="Calibri" panose="020F0502020204030204" pitchFamily="34" charset="0"/>
              <a:cs typeface="Calibri" panose="020F0502020204030204" pitchFamily="34" charset="0"/>
            </a:rPr>
            <a:t> sold by Quantity</a:t>
          </a:r>
          <a:endParaRPr lang="en-IN" sz="1100" b="1">
            <a:latin typeface="Calibri" panose="020F0502020204030204" pitchFamily="34" charset="0"/>
            <a:cs typeface="Calibri" panose="020F0502020204030204" pitchFamily="34"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0.20959</cdr:x>
      <cdr:y>0.32346</cdr:y>
    </cdr:from>
    <cdr:to>
      <cdr:x>0.40795</cdr:x>
      <cdr:y>0.65229</cdr:y>
    </cdr:to>
    <cdr:sp macro="" textlink="">
      <cdr:nvSpPr>
        <cdr:cNvPr id="2" name="TextBox 8">
          <a:extLst xmlns:a="http://schemas.openxmlformats.org/drawingml/2006/main">
            <a:ext uri="{FF2B5EF4-FFF2-40B4-BE49-F238E27FC236}">
              <a16:creationId xmlns:a16="http://schemas.microsoft.com/office/drawing/2014/main" id="{1ABD7605-C1D4-DD5A-58DC-C2A8D4591F68}"/>
            </a:ext>
          </a:extLst>
        </cdr:cNvPr>
        <cdr:cNvSpPr txBox="1"/>
      </cdr:nvSpPr>
      <cdr:spPr>
        <a:xfrm xmlns:a="http://schemas.openxmlformats.org/drawingml/2006/main">
          <a:off x="779908" y="525235"/>
          <a:ext cx="738112" cy="53394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t>Most Sold Items</a:t>
          </a:r>
        </a:p>
      </cdr:txBody>
    </cdr:sp>
  </cdr:relSizeAnchor>
</c:userShapes>
</file>

<file path=xl/drawings/drawing4.xml><?xml version="1.0" encoding="utf-8"?>
<xdr:wsDr xmlns:xdr="http://schemas.openxmlformats.org/drawingml/2006/spreadsheetDrawing" xmlns:a="http://schemas.openxmlformats.org/drawingml/2006/main">
  <xdr:twoCellAnchor>
    <xdr:from>
      <xdr:col>6</xdr:col>
      <xdr:colOff>205740</xdr:colOff>
      <xdr:row>1</xdr:row>
      <xdr:rowOff>45720</xdr:rowOff>
    </xdr:from>
    <xdr:to>
      <xdr:col>13</xdr:col>
      <xdr:colOff>510540</xdr:colOff>
      <xdr:row>16</xdr:row>
      <xdr:rowOff>45720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38C73A7-6E23-8EFD-66B3-79872E318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29200" y="22098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350520</xdr:colOff>
      <xdr:row>17</xdr:row>
      <xdr:rowOff>152400</xdr:rowOff>
    </xdr:from>
    <xdr:to>
      <xdr:col>5</xdr:col>
      <xdr:colOff>518160</xdr:colOff>
      <xdr:row>31</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49DD084-96E6-CB2E-2B35-9F7AE641C2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82240" y="3261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17</xdr:row>
      <xdr:rowOff>114300</xdr:rowOff>
    </xdr:from>
    <xdr:to>
      <xdr:col>2</xdr:col>
      <xdr:colOff>419100</xdr:colOff>
      <xdr:row>31</xdr:row>
      <xdr:rowOff>127635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7143C73-8555-9BBC-1094-FB4E7B5587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11480" y="3223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17</xdr:row>
      <xdr:rowOff>175260</xdr:rowOff>
    </xdr:from>
    <xdr:to>
      <xdr:col>9</xdr:col>
      <xdr:colOff>198120</xdr:colOff>
      <xdr:row>32</xdr:row>
      <xdr:rowOff>13335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1C0E4D8-1B0D-257D-D024-0400F345CB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31080" y="3284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xdr:colOff>
      <xdr:row>7</xdr:row>
      <xdr:rowOff>160020</xdr:rowOff>
    </xdr:from>
    <xdr:to>
      <xdr:col>11</xdr:col>
      <xdr:colOff>510540</xdr:colOff>
      <xdr:row>21</xdr:row>
      <xdr:rowOff>173355</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8D51672D-3F94-29FB-D962-79B7FF3B602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858000" y="1386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3</xdr:row>
      <xdr:rowOff>129540</xdr:rowOff>
    </xdr:from>
    <xdr:to>
      <xdr:col>11</xdr:col>
      <xdr:colOff>289560</xdr:colOff>
      <xdr:row>18</xdr:row>
      <xdr:rowOff>129540</xdr:rowOff>
    </xdr:to>
    <xdr:graphicFrame macro="">
      <xdr:nvGraphicFramePr>
        <xdr:cNvPr id="2" name="Chart 1">
          <a:extLst>
            <a:ext uri="{FF2B5EF4-FFF2-40B4-BE49-F238E27FC236}">
              <a16:creationId xmlns:a16="http://schemas.microsoft.com/office/drawing/2014/main" id="{53645AEF-F68F-A3EA-F9E1-060DF4F63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167640</xdr:colOff>
      <xdr:row>6</xdr:row>
      <xdr:rowOff>121920</xdr:rowOff>
    </xdr:from>
    <xdr:to>
      <xdr:col>13</xdr:col>
      <xdr:colOff>472440</xdr:colOff>
      <xdr:row>21</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EADCD91-0672-27CD-C866-5B78F5FC11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07280" y="117348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594360</xdr:colOff>
      <xdr:row>7</xdr:row>
      <xdr:rowOff>15240</xdr:rowOff>
    </xdr:from>
    <xdr:to>
      <xdr:col>12</xdr:col>
      <xdr:colOff>289560</xdr:colOff>
      <xdr:row>22</xdr:row>
      <xdr:rowOff>15240</xdr:rowOff>
    </xdr:to>
    <xdr:graphicFrame macro="">
      <xdr:nvGraphicFramePr>
        <xdr:cNvPr id="2" name="Chart 1">
          <a:extLst>
            <a:ext uri="{FF2B5EF4-FFF2-40B4-BE49-F238E27FC236}">
              <a16:creationId xmlns:a16="http://schemas.microsoft.com/office/drawing/2014/main" id="{046DC624-18DC-9764-35AA-CF2579748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510540</xdr:colOff>
      <xdr:row>3</xdr:row>
      <xdr:rowOff>53340</xdr:rowOff>
    </xdr:from>
    <xdr:to>
      <xdr:col>17</xdr:col>
      <xdr:colOff>647700</xdr:colOff>
      <xdr:row>21</xdr:row>
      <xdr:rowOff>167640</xdr:rowOff>
    </xdr:to>
    <xdr:graphicFrame macro="">
      <xdr:nvGraphicFramePr>
        <xdr:cNvPr id="3" name="Chart 2">
          <a:extLst>
            <a:ext uri="{FF2B5EF4-FFF2-40B4-BE49-F238E27FC236}">
              <a16:creationId xmlns:a16="http://schemas.microsoft.com/office/drawing/2014/main" id="{159D077C-8061-DCDF-D994-6445AB250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114300</xdr:colOff>
      <xdr:row>3</xdr:row>
      <xdr:rowOff>175260</xdr:rowOff>
    </xdr:from>
    <xdr:to>
      <xdr:col>10</xdr:col>
      <xdr:colOff>419100</xdr:colOff>
      <xdr:row>18</xdr:row>
      <xdr:rowOff>175260</xdr:rowOff>
    </xdr:to>
    <xdr:graphicFrame macro="">
      <xdr:nvGraphicFramePr>
        <xdr:cNvPr id="3" name="Chart 2">
          <a:extLst>
            <a:ext uri="{FF2B5EF4-FFF2-40B4-BE49-F238E27FC236}">
              <a16:creationId xmlns:a16="http://schemas.microsoft.com/office/drawing/2014/main" id="{019CB3EF-AB22-D5E7-0522-862B7CBC2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99060</xdr:colOff>
      <xdr:row>19</xdr:row>
      <xdr:rowOff>7620</xdr:rowOff>
    </xdr:from>
    <xdr:to>
      <xdr:col>1</xdr:col>
      <xdr:colOff>708660</xdr:colOff>
      <xdr:row>21</xdr:row>
      <xdr:rowOff>175260</xdr:rowOff>
    </xdr:to>
    <xdr:graphicFrame macro="">
      <xdr:nvGraphicFramePr>
        <xdr:cNvPr id="2" name="Chart 1">
          <a:extLst>
            <a:ext uri="{FF2B5EF4-FFF2-40B4-BE49-F238E27FC236}">
              <a16:creationId xmlns:a16="http://schemas.microsoft.com/office/drawing/2014/main" id="{D7F32D21-BA08-7362-8F1E-9A6008523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53340</xdr:rowOff>
    </xdr:from>
    <xdr:to>
      <xdr:col>4</xdr:col>
      <xdr:colOff>579120</xdr:colOff>
      <xdr:row>21</xdr:row>
      <xdr:rowOff>152400</xdr:rowOff>
    </xdr:to>
    <xdr:graphicFrame macro="">
      <xdr:nvGraphicFramePr>
        <xdr:cNvPr id="3" name="Chart 2">
          <a:extLst>
            <a:ext uri="{FF2B5EF4-FFF2-40B4-BE49-F238E27FC236}">
              <a16:creationId xmlns:a16="http://schemas.microsoft.com/office/drawing/2014/main" id="{BFB4545D-D43E-8F08-6D7B-C5490BEF3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243840</xdr:colOff>
      <xdr:row>19</xdr:row>
      <xdr:rowOff>30480</xdr:rowOff>
    </xdr:from>
    <xdr:to>
      <xdr:col>13</xdr:col>
      <xdr:colOff>861060</xdr:colOff>
      <xdr:row>22</xdr:row>
      <xdr:rowOff>76200</xdr:rowOff>
    </xdr:to>
    <xdr:graphicFrame macro="">
      <xdr:nvGraphicFramePr>
        <xdr:cNvPr id="6" name="Chart 5">
          <a:extLst>
            <a:ext uri="{FF2B5EF4-FFF2-40B4-BE49-F238E27FC236}">
              <a16:creationId xmlns:a16="http://schemas.microsoft.com/office/drawing/2014/main" id="{30F53428-9E71-8F85-2BA8-8FFCEF36B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18</xdr:row>
      <xdr:rowOff>53340</xdr:rowOff>
    </xdr:from>
    <xdr:to>
      <xdr:col>7</xdr:col>
      <xdr:colOff>762000</xdr:colOff>
      <xdr:row>20</xdr:row>
      <xdr:rowOff>175260</xdr:rowOff>
    </xdr:to>
    <xdr:graphicFrame macro="">
      <xdr:nvGraphicFramePr>
        <xdr:cNvPr id="7" name="Chart 6">
          <a:extLst>
            <a:ext uri="{FF2B5EF4-FFF2-40B4-BE49-F238E27FC236}">
              <a16:creationId xmlns:a16="http://schemas.microsoft.com/office/drawing/2014/main" id="{90D712B6-0761-39E9-AA5F-59EC5016D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487680</xdr:colOff>
      <xdr:row>18</xdr:row>
      <xdr:rowOff>83820</xdr:rowOff>
    </xdr:from>
    <xdr:to>
      <xdr:col>10</xdr:col>
      <xdr:colOff>975360</xdr:colOff>
      <xdr:row>20</xdr:row>
      <xdr:rowOff>137160</xdr:rowOff>
    </xdr:to>
    <xdr:graphicFrame macro="">
      <xdr:nvGraphicFramePr>
        <xdr:cNvPr id="8" name="Chart 7">
          <a:extLst>
            <a:ext uri="{FF2B5EF4-FFF2-40B4-BE49-F238E27FC236}">
              <a16:creationId xmlns:a16="http://schemas.microsoft.com/office/drawing/2014/main" id="{38518424-DAAF-2064-B5B6-168CDB4CB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hat" refreshedDate="45187.613481944441" createdVersion="8" refreshedVersion="8" minRefreshableVersion="3" recordCount="9994" xr:uid="{E136F13E-D4A8-4B59-A0BA-1246C2E5BE4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067876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124074072" backgroundQuery="1" createdVersion="8" refreshedVersion="8" minRefreshableVersion="3" recordCount="0" supportSubquery="1" supportAdvancedDrill="1" xr:uid="{226E82B9-0EA5-4EF2-9CAB-EDC1CD02259A}">
  <cacheSource type="external" connectionId="1"/>
  <cacheFields count="2">
    <cacheField name="[Table_1].[Order Date (Month)].[Order Date (Month)]" caption="Order Date (Month)" numFmtId="0" hierarchy="24" level="1">
      <sharedItems count="12">
        <s v="Jan"/>
        <s v="Feb"/>
        <s v="Mar"/>
        <s v="Apr"/>
        <s v="May"/>
        <s v="Jun"/>
        <s v="Jul"/>
        <s v="Aug"/>
        <s v="Sep"/>
        <s v="Oct"/>
        <s v="Nov"/>
        <s v="Dec"/>
      </sharedItems>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896296294" backgroundQuery="1" createdVersion="8" refreshedVersion="8" minRefreshableVersion="3" recordCount="0" supportSubquery="1" supportAdvancedDrill="1" xr:uid="{AEFEB18E-7E8C-4895-97D4-251C1CDECCD5}">
  <cacheSource type="external" connectionId="1"/>
  <cacheFields count="2">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x v="0"/>
    <x v="0"/>
    <s v="United States"/>
    <s v="Henderson"/>
    <x v="0"/>
    <n v="42420"/>
    <x v="0"/>
    <s v="FUR-BO-10001798"/>
    <x v="0"/>
    <x v="0"/>
    <x v="0"/>
    <x v="0"/>
    <n v="2"/>
    <n v="0"/>
    <n v="41.913600000000002"/>
  </r>
  <r>
    <n v="2"/>
    <s v="CA-2013-152156"/>
    <x v="0"/>
    <x v="0"/>
    <d v="2013-11-12T00:00:00"/>
    <x v="0"/>
    <s v="CG-12520"/>
    <x v="0"/>
    <x v="0"/>
    <s v="United States"/>
    <s v="Henderson"/>
    <x v="0"/>
    <n v="42420"/>
    <x v="0"/>
    <s v="FUR-CH-10000454"/>
    <x v="0"/>
    <x v="1"/>
    <x v="1"/>
    <x v="1"/>
    <n v="3"/>
    <n v="0"/>
    <n v="219.58199999999997"/>
  </r>
  <r>
    <n v="3"/>
    <s v="CA-2013-138688"/>
    <x v="0"/>
    <x v="1"/>
    <d v="2013-06-17T00:00:00"/>
    <x v="0"/>
    <s v="DV-13045"/>
    <x v="1"/>
    <x v="1"/>
    <s v="United States"/>
    <s v="Los Angeles"/>
    <x v="1"/>
    <n v="90036"/>
    <x v="1"/>
    <s v="OFF-LA-10000240"/>
    <x v="1"/>
    <x v="2"/>
    <x v="2"/>
    <x v="2"/>
    <n v="2"/>
    <n v="0"/>
    <n v="6.8713999999999995"/>
  </r>
  <r>
    <n v="4"/>
    <s v="US-2012-108966"/>
    <x v="1"/>
    <x v="2"/>
    <d v="2012-10-18T00:00:00"/>
    <x v="1"/>
    <s v="SO-20335"/>
    <x v="2"/>
    <x v="0"/>
    <s v="United States"/>
    <s v="Fort Lauderdale"/>
    <x v="2"/>
    <n v="33311"/>
    <x v="0"/>
    <s v="FUR-TA-10000577"/>
    <x v="0"/>
    <x v="3"/>
    <x v="3"/>
    <x v="3"/>
    <n v="5"/>
    <n v="0.45"/>
    <n v="-383.03100000000006"/>
  </r>
  <r>
    <n v="5"/>
    <s v="US-2012-108966"/>
    <x v="1"/>
    <x v="2"/>
    <d v="2012-10-18T00:00:00"/>
    <x v="1"/>
    <s v="SO-20335"/>
    <x v="2"/>
    <x v="0"/>
    <s v="United States"/>
    <s v="Fort Lauderdale"/>
    <x v="2"/>
    <n v="33311"/>
    <x v="0"/>
    <s v="OFF-ST-10000760"/>
    <x v="1"/>
    <x v="4"/>
    <x v="4"/>
    <x v="4"/>
    <n v="2"/>
    <n v="0.2"/>
    <n v="2.5163999999999991"/>
  </r>
  <r>
    <n v="6"/>
    <s v="CA-2011-115812"/>
    <x v="2"/>
    <x v="3"/>
    <d v="2011-06-14T00:00:00"/>
    <x v="1"/>
    <s v="BH-11710"/>
    <x v="3"/>
    <x v="0"/>
    <s v="United States"/>
    <s v="Los Angeles"/>
    <x v="1"/>
    <n v="90032"/>
    <x v="1"/>
    <s v="FUR-FU-10001487"/>
    <x v="0"/>
    <x v="5"/>
    <x v="5"/>
    <x v="5"/>
    <n v="7"/>
    <n v="0"/>
    <n v="14.169399999999996"/>
  </r>
  <r>
    <n v="7"/>
    <s v="CA-2011-115812"/>
    <x v="2"/>
    <x v="3"/>
    <d v="2011-06-14T00:00:00"/>
    <x v="1"/>
    <s v="BH-11710"/>
    <x v="3"/>
    <x v="0"/>
    <s v="United States"/>
    <s v="Los Angeles"/>
    <x v="1"/>
    <n v="90032"/>
    <x v="1"/>
    <s v="OFF-AR-10002833"/>
    <x v="1"/>
    <x v="6"/>
    <x v="6"/>
    <x v="6"/>
    <n v="4"/>
    <n v="0"/>
    <n v="1.9656000000000002"/>
  </r>
  <r>
    <n v="8"/>
    <s v="CA-2011-115812"/>
    <x v="2"/>
    <x v="3"/>
    <d v="2011-06-14T00:00:00"/>
    <x v="1"/>
    <s v="BH-11710"/>
    <x v="3"/>
    <x v="0"/>
    <s v="United States"/>
    <s v="Los Angeles"/>
    <x v="1"/>
    <n v="90032"/>
    <x v="1"/>
    <s v="TEC-PH-10002275"/>
    <x v="2"/>
    <x v="7"/>
    <x v="7"/>
    <x v="7"/>
    <n v="6"/>
    <n v="0.2"/>
    <n v="90.715200000000038"/>
  </r>
  <r>
    <n v="9"/>
    <s v="CA-2011-115812"/>
    <x v="2"/>
    <x v="3"/>
    <d v="2011-06-14T00:00:00"/>
    <x v="1"/>
    <s v="BH-11710"/>
    <x v="3"/>
    <x v="0"/>
    <s v="United States"/>
    <s v="Los Angeles"/>
    <x v="1"/>
    <n v="90032"/>
    <x v="1"/>
    <s v="OFF-BI-10003910"/>
    <x v="1"/>
    <x v="8"/>
    <x v="8"/>
    <x v="8"/>
    <n v="3"/>
    <n v="0.2"/>
    <n v="5.7824999999999998"/>
  </r>
  <r>
    <n v="10"/>
    <s v="CA-2011-115812"/>
    <x v="2"/>
    <x v="3"/>
    <d v="2011-06-14T00:00:00"/>
    <x v="1"/>
    <s v="BH-11710"/>
    <x v="3"/>
    <x v="0"/>
    <s v="United States"/>
    <s v="Los Angeles"/>
    <x v="1"/>
    <n v="90032"/>
    <x v="1"/>
    <s v="OFF-AP-10002892"/>
    <x v="1"/>
    <x v="9"/>
    <x v="9"/>
    <x v="9"/>
    <n v="5"/>
    <n v="0"/>
    <n v="34.469999999999992"/>
  </r>
  <r>
    <n v="11"/>
    <s v="CA-2011-115812"/>
    <x v="2"/>
    <x v="3"/>
    <d v="2011-06-14T00:00:00"/>
    <x v="1"/>
    <s v="BH-11710"/>
    <x v="3"/>
    <x v="0"/>
    <s v="United States"/>
    <s v="Los Angeles"/>
    <x v="1"/>
    <n v="90032"/>
    <x v="1"/>
    <s v="FUR-TA-10001539"/>
    <x v="0"/>
    <x v="3"/>
    <x v="10"/>
    <x v="10"/>
    <n v="9"/>
    <n v="0.2"/>
    <n v="85.309199999999805"/>
  </r>
  <r>
    <n v="12"/>
    <s v="CA-2011-115812"/>
    <x v="2"/>
    <x v="3"/>
    <d v="2011-06-14T00:00:00"/>
    <x v="1"/>
    <s v="BH-11710"/>
    <x v="3"/>
    <x v="0"/>
    <s v="United States"/>
    <s v="Los Angeles"/>
    <x v="1"/>
    <n v="90032"/>
    <x v="1"/>
    <s v="TEC-PH-10002033"/>
    <x v="2"/>
    <x v="7"/>
    <x v="11"/>
    <x v="11"/>
    <n v="4"/>
    <n v="0.2"/>
    <n v="68.356800000000021"/>
  </r>
  <r>
    <n v="13"/>
    <s v="CA-2014-114412"/>
    <x v="3"/>
    <x v="4"/>
    <d v="2014-04-21T00:00:00"/>
    <x v="1"/>
    <s v="AA-10480"/>
    <x v="4"/>
    <x v="0"/>
    <s v="United States"/>
    <s v="Concord"/>
    <x v="3"/>
    <n v="28027"/>
    <x v="0"/>
    <s v="OFF-PA-10002365"/>
    <x v="1"/>
    <x v="10"/>
    <x v="12"/>
    <x v="12"/>
    <n v="3"/>
    <n v="0.2"/>
    <n v="5.4432"/>
  </r>
  <r>
    <n v="14"/>
    <s v="CA-2013-161389"/>
    <x v="0"/>
    <x v="5"/>
    <d v="2013-12-11T00:00:00"/>
    <x v="1"/>
    <s v="IM-15070"/>
    <x v="5"/>
    <x v="0"/>
    <s v="United States"/>
    <s v="Seattle"/>
    <x v="4"/>
    <n v="98103"/>
    <x v="1"/>
    <s v="OFF-BI-10003656"/>
    <x v="1"/>
    <x v="8"/>
    <x v="13"/>
    <x v="13"/>
    <n v="3"/>
    <n v="0.2"/>
    <n v="132.59219999999993"/>
  </r>
  <r>
    <n v="15"/>
    <s v="US-2012-118983"/>
    <x v="1"/>
    <x v="6"/>
    <d v="2012-11-26T00:00:00"/>
    <x v="1"/>
    <s v="HP-14815"/>
    <x v="6"/>
    <x v="2"/>
    <s v="United States"/>
    <s v="Fort Worth"/>
    <x v="5"/>
    <n v="76106"/>
    <x v="2"/>
    <s v="OFF-AP-10002311"/>
    <x v="1"/>
    <x v="9"/>
    <x v="14"/>
    <x v="14"/>
    <n v="5"/>
    <n v="0.8"/>
    <n v="-123.858"/>
  </r>
  <r>
    <n v="16"/>
    <s v="US-2012-118983"/>
    <x v="1"/>
    <x v="6"/>
    <d v="2012-11-26T00:00:00"/>
    <x v="1"/>
    <s v="HP-14815"/>
    <x v="6"/>
    <x v="2"/>
    <s v="United States"/>
    <s v="Fort Worth"/>
    <x v="5"/>
    <n v="76106"/>
    <x v="2"/>
    <s v="OFF-BI-10000756"/>
    <x v="1"/>
    <x v="8"/>
    <x v="15"/>
    <x v="15"/>
    <n v="3"/>
    <n v="0.8"/>
    <n v="-3.8160000000000016"/>
  </r>
  <r>
    <n v="17"/>
    <s v="CA-2011-105893"/>
    <x v="2"/>
    <x v="7"/>
    <d v="2011-11-18T00:00:00"/>
    <x v="1"/>
    <s v="PK-19075"/>
    <x v="7"/>
    <x v="0"/>
    <s v="United States"/>
    <s v="Madison"/>
    <x v="6"/>
    <n v="53711"/>
    <x v="2"/>
    <s v="OFF-ST-10004186"/>
    <x v="1"/>
    <x v="4"/>
    <x v="16"/>
    <x v="16"/>
    <n v="6"/>
    <n v="0"/>
    <n v="13.317599999999999"/>
  </r>
  <r>
    <n v="18"/>
    <s v="CA-2011-167164"/>
    <x v="2"/>
    <x v="8"/>
    <d v="2011-05-15T00:00:00"/>
    <x v="0"/>
    <s v="AG-10270"/>
    <x v="8"/>
    <x v="0"/>
    <s v="United States"/>
    <s v="West Jordan"/>
    <x v="7"/>
    <n v="84084"/>
    <x v="1"/>
    <s v="OFF-ST-10000107"/>
    <x v="1"/>
    <x v="4"/>
    <x v="17"/>
    <x v="17"/>
    <n v="2"/>
    <n v="0"/>
    <n v="9.9899999999999949"/>
  </r>
  <r>
    <n v="19"/>
    <s v="CA-2011-143336"/>
    <x v="2"/>
    <x v="9"/>
    <d v="2011-09-01T00:00:00"/>
    <x v="0"/>
    <s v="ZD-21925"/>
    <x v="9"/>
    <x v="0"/>
    <s v="United States"/>
    <s v="San Francisco"/>
    <x v="1"/>
    <n v="94109"/>
    <x v="1"/>
    <s v="OFF-AR-10003056"/>
    <x v="1"/>
    <x v="6"/>
    <x v="18"/>
    <x v="18"/>
    <n v="2"/>
    <n v="0"/>
    <n v="2.4823999999999993"/>
  </r>
  <r>
    <n v="20"/>
    <s v="CA-2011-143336"/>
    <x v="2"/>
    <x v="9"/>
    <d v="2011-09-01T00:00:00"/>
    <x v="0"/>
    <s v="ZD-21925"/>
    <x v="9"/>
    <x v="0"/>
    <s v="United States"/>
    <s v="San Francisco"/>
    <x v="1"/>
    <n v="94109"/>
    <x v="1"/>
    <s v="TEC-PH-10001949"/>
    <x v="2"/>
    <x v="7"/>
    <x v="19"/>
    <x v="19"/>
    <n v="3"/>
    <n v="0.2"/>
    <n v="16.010999999999981"/>
  </r>
  <r>
    <n v="21"/>
    <s v="CA-2011-143336"/>
    <x v="2"/>
    <x v="9"/>
    <d v="2011-09-01T00:00:00"/>
    <x v="0"/>
    <s v="ZD-21925"/>
    <x v="9"/>
    <x v="0"/>
    <s v="United States"/>
    <s v="San Francisco"/>
    <x v="1"/>
    <n v="94109"/>
    <x v="1"/>
    <s v="OFF-BI-10002215"/>
    <x v="1"/>
    <x v="8"/>
    <x v="20"/>
    <x v="20"/>
    <n v="4"/>
    <n v="0.2"/>
    <n v="7.3839999999999986"/>
  </r>
  <r>
    <n v="22"/>
    <s v="CA-2013-137330"/>
    <x v="0"/>
    <x v="10"/>
    <d v="2013-12-14T00:00:00"/>
    <x v="1"/>
    <s v="KB-16585"/>
    <x v="10"/>
    <x v="1"/>
    <s v="United States"/>
    <s v="Fremont"/>
    <x v="8"/>
    <n v="68025"/>
    <x v="2"/>
    <s v="OFF-AR-10000246"/>
    <x v="1"/>
    <x v="6"/>
    <x v="21"/>
    <x v="21"/>
    <n v="7"/>
    <n v="0"/>
    <n v="5.0595999999999997"/>
  </r>
  <r>
    <n v="23"/>
    <s v="CA-2013-137330"/>
    <x v="0"/>
    <x v="10"/>
    <d v="2013-12-14T00:00:00"/>
    <x v="1"/>
    <s v="KB-16585"/>
    <x v="10"/>
    <x v="1"/>
    <s v="United States"/>
    <s v="Fremont"/>
    <x v="8"/>
    <n v="68025"/>
    <x v="2"/>
    <s v="OFF-AP-10001492"/>
    <x v="1"/>
    <x v="9"/>
    <x v="22"/>
    <x v="22"/>
    <n v="7"/>
    <n v="0"/>
    <n v="15.688400000000001"/>
  </r>
  <r>
    <n v="24"/>
    <s v="US-2014-156909"/>
    <x v="3"/>
    <x v="11"/>
    <d v="2014-07-19T00:00:00"/>
    <x v="0"/>
    <s v="SF-20065"/>
    <x v="11"/>
    <x v="0"/>
    <s v="United States"/>
    <s v="Philadelphia"/>
    <x v="9"/>
    <n v="19140"/>
    <x v="3"/>
    <s v="FUR-CH-10002774"/>
    <x v="0"/>
    <x v="1"/>
    <x v="23"/>
    <x v="23"/>
    <n v="2"/>
    <n v="0.3"/>
    <n v="-1.0196000000000005"/>
  </r>
  <r>
    <n v="25"/>
    <s v="CA-2012-106320"/>
    <x v="1"/>
    <x v="12"/>
    <d v="2012-09-30T00:00:00"/>
    <x v="1"/>
    <s v="EB-13870"/>
    <x v="12"/>
    <x v="0"/>
    <s v="United States"/>
    <s v="Orem"/>
    <x v="7"/>
    <n v="84057"/>
    <x v="1"/>
    <s v="FUR-TA-10000577"/>
    <x v="0"/>
    <x v="3"/>
    <x v="3"/>
    <x v="24"/>
    <n v="3"/>
    <n v="0"/>
    <n v="240.26490000000001"/>
  </r>
  <r>
    <n v="26"/>
    <s v="CA-2013-121755"/>
    <x v="0"/>
    <x v="13"/>
    <d v="2013-01-20T00:00:00"/>
    <x v="0"/>
    <s v="EH-13945"/>
    <x v="13"/>
    <x v="0"/>
    <s v="United States"/>
    <s v="Los Angeles"/>
    <x v="1"/>
    <n v="90049"/>
    <x v="1"/>
    <s v="OFF-BI-10001634"/>
    <x v="1"/>
    <x v="8"/>
    <x v="24"/>
    <x v="25"/>
    <n v="2"/>
    <n v="0.2"/>
    <n v="4.2224000000000004"/>
  </r>
  <r>
    <n v="27"/>
    <s v="CA-2013-121755"/>
    <x v="0"/>
    <x v="13"/>
    <d v="2013-01-20T00:00:00"/>
    <x v="0"/>
    <s v="EH-13945"/>
    <x v="13"/>
    <x v="0"/>
    <s v="United States"/>
    <s v="Los Angeles"/>
    <x v="1"/>
    <n v="90049"/>
    <x v="1"/>
    <s v="TEC-AC-10003027"/>
    <x v="2"/>
    <x v="11"/>
    <x v="25"/>
    <x v="26"/>
    <n v="3"/>
    <n v="0"/>
    <n v="11.774100000000004"/>
  </r>
  <r>
    <n v="28"/>
    <s v="US-2012-150630"/>
    <x v="1"/>
    <x v="14"/>
    <d v="2012-09-21T00:00:00"/>
    <x v="1"/>
    <s v="TB-21520"/>
    <x v="14"/>
    <x v="0"/>
    <s v="United States"/>
    <s v="Philadelphia"/>
    <x v="9"/>
    <n v="19140"/>
    <x v="3"/>
    <s v="FUR-BO-10004834"/>
    <x v="0"/>
    <x v="0"/>
    <x v="26"/>
    <x v="27"/>
    <n v="7"/>
    <n v="0.5"/>
    <n v="-1665.0522000000001"/>
  </r>
  <r>
    <n v="29"/>
    <s v="US-2012-150630"/>
    <x v="1"/>
    <x v="14"/>
    <d v="2012-09-21T00:00:00"/>
    <x v="1"/>
    <s v="TB-21520"/>
    <x v="14"/>
    <x v="0"/>
    <s v="United States"/>
    <s v="Philadelphia"/>
    <x v="9"/>
    <n v="19140"/>
    <x v="3"/>
    <s v="OFF-BI-10000474"/>
    <x v="1"/>
    <x v="8"/>
    <x v="27"/>
    <x v="28"/>
    <n v="2"/>
    <n v="0.7"/>
    <n v="-7.0532000000000004"/>
  </r>
  <r>
    <n v="30"/>
    <s v="US-2012-150630"/>
    <x v="1"/>
    <x v="14"/>
    <d v="2012-09-21T00:00:00"/>
    <x v="1"/>
    <s v="TB-21520"/>
    <x v="14"/>
    <x v="0"/>
    <s v="United States"/>
    <s v="Philadelphia"/>
    <x v="9"/>
    <n v="19140"/>
    <x v="3"/>
    <s v="FUR-FU-10004848"/>
    <x v="0"/>
    <x v="5"/>
    <x v="28"/>
    <x v="29"/>
    <n v="3"/>
    <n v="0.2"/>
    <n v="15.524999999999991"/>
  </r>
  <r>
    <n v="31"/>
    <s v="US-2012-150630"/>
    <x v="1"/>
    <x v="14"/>
    <d v="2012-09-21T00:00:00"/>
    <x v="1"/>
    <s v="TB-21520"/>
    <x v="14"/>
    <x v="0"/>
    <s v="United States"/>
    <s v="Philadelphia"/>
    <x v="9"/>
    <n v="19140"/>
    <x v="3"/>
    <s v="OFF-EN-10001509"/>
    <x v="1"/>
    <x v="12"/>
    <x v="29"/>
    <x v="30"/>
    <n v="2"/>
    <n v="0.2"/>
    <n v="1.1015999999999997"/>
  </r>
  <r>
    <n v="32"/>
    <s v="US-2012-150630"/>
    <x v="1"/>
    <x v="14"/>
    <d v="2012-09-21T00:00:00"/>
    <x v="1"/>
    <s v="TB-21520"/>
    <x v="14"/>
    <x v="0"/>
    <s v="United States"/>
    <s v="Philadelphia"/>
    <x v="9"/>
    <n v="19140"/>
    <x v="3"/>
    <s v="OFF-AR-10004042"/>
    <x v="1"/>
    <x v="6"/>
    <x v="30"/>
    <x v="31"/>
    <n v="6"/>
    <n v="0.2"/>
    <n v="9.7091999999999885"/>
  </r>
  <r>
    <n v="33"/>
    <s v="US-2012-150630"/>
    <x v="1"/>
    <x v="14"/>
    <d v="2012-09-21T00:00:00"/>
    <x v="1"/>
    <s v="TB-21520"/>
    <x v="14"/>
    <x v="0"/>
    <s v="United States"/>
    <s v="Philadelphia"/>
    <x v="9"/>
    <n v="19140"/>
    <x v="3"/>
    <s v="OFF-BI-10001525"/>
    <x v="1"/>
    <x v="8"/>
    <x v="31"/>
    <x v="32"/>
    <n v="6"/>
    <n v="0.7"/>
    <n v="-5.7149999999999999"/>
  </r>
  <r>
    <n v="34"/>
    <s v="US-2012-150630"/>
    <x v="1"/>
    <x v="14"/>
    <d v="2012-09-21T00:00:00"/>
    <x v="1"/>
    <s v="TB-21520"/>
    <x v="14"/>
    <x v="0"/>
    <s v="United States"/>
    <s v="Philadelphia"/>
    <x v="9"/>
    <n v="19140"/>
    <x v="3"/>
    <s v="OFF-AR-10001683"/>
    <x v="1"/>
    <x v="6"/>
    <x v="32"/>
    <x v="33"/>
    <n v="2"/>
    <n v="0.2"/>
    <n v="3.5460000000000007"/>
  </r>
  <r>
    <n v="35"/>
    <s v="CA-2014-107727"/>
    <x v="3"/>
    <x v="15"/>
    <d v="2014-10-24T00:00:00"/>
    <x v="0"/>
    <s v="MA-17560"/>
    <x v="15"/>
    <x v="2"/>
    <s v="United States"/>
    <s v="Houston"/>
    <x v="5"/>
    <n v="77095"/>
    <x v="2"/>
    <s v="OFF-PA-10000249"/>
    <x v="1"/>
    <x v="10"/>
    <x v="33"/>
    <x v="34"/>
    <n v="3"/>
    <n v="0.2"/>
    <n v="9.9467999999999979"/>
  </r>
  <r>
    <n v="36"/>
    <s v="CA-2013-117590"/>
    <x v="0"/>
    <x v="16"/>
    <d v="2013-12-11T00:00:00"/>
    <x v="2"/>
    <s v="GH-14485"/>
    <x v="16"/>
    <x v="1"/>
    <s v="United States"/>
    <s v="Richardson"/>
    <x v="5"/>
    <n v="75080"/>
    <x v="2"/>
    <s v="TEC-PH-10004977"/>
    <x v="2"/>
    <x v="7"/>
    <x v="34"/>
    <x v="35"/>
    <n v="7"/>
    <n v="0.2"/>
    <n v="123.47369999999989"/>
  </r>
  <r>
    <n v="37"/>
    <s v="CA-2013-117590"/>
    <x v="0"/>
    <x v="16"/>
    <d v="2013-12-11T00:00:00"/>
    <x v="2"/>
    <s v="GH-14485"/>
    <x v="16"/>
    <x v="1"/>
    <s v="United States"/>
    <s v="Richardson"/>
    <x v="5"/>
    <n v="75080"/>
    <x v="2"/>
    <s v="FUR-FU-10003664"/>
    <x v="0"/>
    <x v="5"/>
    <x v="35"/>
    <x v="36"/>
    <n v="5"/>
    <n v="0.6"/>
    <n v="-147.96300000000002"/>
  </r>
  <r>
    <n v="38"/>
    <s v="CA-2012-117415"/>
    <x v="1"/>
    <x v="17"/>
    <d v="2012-12-31T00:00:00"/>
    <x v="1"/>
    <s v="SN-20710"/>
    <x v="17"/>
    <x v="2"/>
    <s v="United States"/>
    <s v="Houston"/>
    <x v="5"/>
    <n v="77041"/>
    <x v="2"/>
    <s v="OFF-EN-10002986"/>
    <x v="1"/>
    <x v="12"/>
    <x v="36"/>
    <x v="37"/>
    <n v="9"/>
    <n v="0.2"/>
    <n v="35.414999999999999"/>
  </r>
  <r>
    <n v="39"/>
    <s v="CA-2012-117415"/>
    <x v="1"/>
    <x v="17"/>
    <d v="2012-12-31T00:00:00"/>
    <x v="1"/>
    <s v="SN-20710"/>
    <x v="17"/>
    <x v="2"/>
    <s v="United States"/>
    <s v="Houston"/>
    <x v="5"/>
    <n v="77041"/>
    <x v="2"/>
    <s v="FUR-BO-10002545"/>
    <x v="0"/>
    <x v="0"/>
    <x v="37"/>
    <x v="38"/>
    <n v="3"/>
    <n v="0.32"/>
    <n v="-46.976400000000012"/>
  </r>
  <r>
    <n v="40"/>
    <s v="CA-2012-117415"/>
    <x v="1"/>
    <x v="17"/>
    <d v="2012-12-31T00:00:00"/>
    <x v="1"/>
    <s v="SN-20710"/>
    <x v="17"/>
    <x v="2"/>
    <s v="United States"/>
    <s v="Houston"/>
    <x v="5"/>
    <n v="77041"/>
    <x v="2"/>
    <s v="FUR-CH-10004218"/>
    <x v="0"/>
    <x v="1"/>
    <x v="38"/>
    <x v="39"/>
    <n v="3"/>
    <n v="0.3"/>
    <n v="-15.146999999999991"/>
  </r>
  <r>
    <n v="41"/>
    <s v="CA-2012-117415"/>
    <x v="1"/>
    <x v="17"/>
    <d v="2012-12-31T00:00:00"/>
    <x v="1"/>
    <s v="SN-20710"/>
    <x v="17"/>
    <x v="2"/>
    <s v="United States"/>
    <s v="Houston"/>
    <x v="5"/>
    <n v="77041"/>
    <x v="2"/>
    <s v="TEC-PH-10000486"/>
    <x v="2"/>
    <x v="7"/>
    <x v="39"/>
    <x v="40"/>
    <n v="4"/>
    <n v="0.2"/>
    <n v="41.756399999999957"/>
  </r>
  <r>
    <n v="42"/>
    <s v="CA-2014-120999"/>
    <x v="3"/>
    <x v="18"/>
    <d v="2014-09-16T00:00:00"/>
    <x v="1"/>
    <s v="LC-16930"/>
    <x v="18"/>
    <x v="1"/>
    <s v="United States"/>
    <s v="Naperville"/>
    <x v="10"/>
    <n v="60540"/>
    <x v="2"/>
    <s v="TEC-PH-10004093"/>
    <x v="2"/>
    <x v="7"/>
    <x v="40"/>
    <x v="41"/>
    <n v="4"/>
    <n v="0.2"/>
    <n v="16.556399999999996"/>
  </r>
  <r>
    <n v="43"/>
    <s v="CA-2013-101343"/>
    <x v="0"/>
    <x v="19"/>
    <d v="2013-07-23T00:00:00"/>
    <x v="1"/>
    <s v="RA-19885"/>
    <x v="19"/>
    <x v="1"/>
    <s v="United States"/>
    <s v="Los Angeles"/>
    <x v="1"/>
    <n v="90049"/>
    <x v="1"/>
    <s v="OFF-ST-10003479"/>
    <x v="1"/>
    <x v="4"/>
    <x v="41"/>
    <x v="42"/>
    <n v="2"/>
    <n v="0"/>
    <n v="3.8939999999999912"/>
  </r>
  <r>
    <n v="44"/>
    <s v="CA-2014-139619"/>
    <x v="3"/>
    <x v="20"/>
    <d v="2014-09-24T00:00:00"/>
    <x v="1"/>
    <s v="ES-14080"/>
    <x v="20"/>
    <x v="1"/>
    <s v="United States"/>
    <s v="Melbourne"/>
    <x v="2"/>
    <n v="32935"/>
    <x v="0"/>
    <s v="OFF-ST-10003282"/>
    <x v="1"/>
    <x v="4"/>
    <x v="42"/>
    <x v="43"/>
    <n v="2"/>
    <n v="0.2"/>
    <n v="9.5616000000000092"/>
  </r>
  <r>
    <n v="45"/>
    <s v="CA-2013-118255"/>
    <x v="0"/>
    <x v="21"/>
    <d v="2013-03-14T00:00:00"/>
    <x v="2"/>
    <s v="ON-18715"/>
    <x v="21"/>
    <x v="1"/>
    <s v="United States"/>
    <s v="Eagan"/>
    <x v="11"/>
    <n v="55122"/>
    <x v="2"/>
    <s v="TEC-AC-10000171"/>
    <x v="2"/>
    <x v="11"/>
    <x v="43"/>
    <x v="44"/>
    <n v="2"/>
    <n v="0"/>
    <n v="19.7714"/>
  </r>
  <r>
    <n v="46"/>
    <s v="CA-2013-118255"/>
    <x v="0"/>
    <x v="21"/>
    <d v="2013-03-14T00:00:00"/>
    <x v="2"/>
    <s v="ON-18715"/>
    <x v="21"/>
    <x v="1"/>
    <s v="United States"/>
    <s v="Eagan"/>
    <x v="11"/>
    <n v="55122"/>
    <x v="2"/>
    <s v="OFF-BI-10003291"/>
    <x v="1"/>
    <x v="8"/>
    <x v="44"/>
    <x v="45"/>
    <n v="2"/>
    <n v="0"/>
    <n v="8.2061999999999991"/>
  </r>
  <r>
    <n v="47"/>
    <s v="CA-2011-146703"/>
    <x v="2"/>
    <x v="22"/>
    <d v="2011-10-25T00:00:00"/>
    <x v="0"/>
    <s v="PO-18865"/>
    <x v="22"/>
    <x v="0"/>
    <s v="United States"/>
    <s v="Westland"/>
    <x v="12"/>
    <n v="48185"/>
    <x v="2"/>
    <s v="OFF-ST-10001713"/>
    <x v="1"/>
    <x v="4"/>
    <x v="45"/>
    <x v="46"/>
    <n v="4"/>
    <n v="0"/>
    <n v="8.4783999999999935"/>
  </r>
  <r>
    <n v="48"/>
    <s v="CA-2013-169194"/>
    <x v="0"/>
    <x v="23"/>
    <d v="2013-06-26T00:00:00"/>
    <x v="1"/>
    <s v="LH-16900"/>
    <x v="23"/>
    <x v="0"/>
    <s v="United States"/>
    <s v="Dover"/>
    <x v="13"/>
    <n v="19901"/>
    <x v="3"/>
    <s v="TEC-AC-10002167"/>
    <x v="2"/>
    <x v="11"/>
    <x v="46"/>
    <x v="47"/>
    <n v="3"/>
    <n v="0"/>
    <n v="4.9500000000000011"/>
  </r>
  <r>
    <n v="49"/>
    <s v="CA-2013-169194"/>
    <x v="0"/>
    <x v="23"/>
    <d v="2013-06-26T00:00:00"/>
    <x v="1"/>
    <s v="LH-16900"/>
    <x v="23"/>
    <x v="0"/>
    <s v="United States"/>
    <s v="Dover"/>
    <x v="13"/>
    <n v="19901"/>
    <x v="3"/>
    <s v="TEC-PH-10003988"/>
    <x v="2"/>
    <x v="7"/>
    <x v="47"/>
    <x v="48"/>
    <n v="2"/>
    <n v="0"/>
    <n v="6.104000000000001"/>
  </r>
  <r>
    <n v="50"/>
    <s v="CA-2012-115742"/>
    <x v="1"/>
    <x v="24"/>
    <d v="2012-04-22T00:00:00"/>
    <x v="1"/>
    <s v="DP-13000"/>
    <x v="24"/>
    <x v="0"/>
    <s v="United States"/>
    <s v="New Albany"/>
    <x v="14"/>
    <n v="47150"/>
    <x v="2"/>
    <s v="OFF-BI-10004410"/>
    <x v="1"/>
    <x v="8"/>
    <x v="48"/>
    <x v="49"/>
    <n v="6"/>
    <n v="0"/>
    <n v="17.9634"/>
  </r>
  <r>
    <n v="51"/>
    <s v="CA-2012-115742"/>
    <x v="1"/>
    <x v="24"/>
    <d v="2012-04-22T00:00:00"/>
    <x v="1"/>
    <s v="DP-13000"/>
    <x v="24"/>
    <x v="0"/>
    <s v="United States"/>
    <s v="New Albany"/>
    <x v="14"/>
    <n v="47150"/>
    <x v="2"/>
    <s v="OFF-LA-10002762"/>
    <x v="1"/>
    <x v="2"/>
    <x v="49"/>
    <x v="50"/>
    <n v="6"/>
    <n v="0"/>
    <n v="35.334599999999995"/>
  </r>
  <r>
    <n v="52"/>
    <s v="CA-2012-115742"/>
    <x v="1"/>
    <x v="24"/>
    <d v="2012-04-22T00:00:00"/>
    <x v="1"/>
    <s v="DP-13000"/>
    <x v="24"/>
    <x v="0"/>
    <s v="United States"/>
    <s v="New Albany"/>
    <x v="14"/>
    <n v="47150"/>
    <x v="2"/>
    <s v="FUR-FU-10001706"/>
    <x v="0"/>
    <x v="5"/>
    <x v="50"/>
    <x v="51"/>
    <n v="2"/>
    <n v="0"/>
    <n v="2.9567999999999999"/>
  </r>
  <r>
    <n v="53"/>
    <s v="CA-2012-115742"/>
    <x v="1"/>
    <x v="24"/>
    <d v="2012-04-22T00:00:00"/>
    <x v="1"/>
    <s v="DP-13000"/>
    <x v="24"/>
    <x v="0"/>
    <s v="United States"/>
    <s v="New Albany"/>
    <x v="14"/>
    <n v="47150"/>
    <x v="2"/>
    <s v="FUR-CH-10003061"/>
    <x v="0"/>
    <x v="1"/>
    <x v="51"/>
    <x v="52"/>
    <n v="1"/>
    <n v="0"/>
    <n v="17.098099999999988"/>
  </r>
  <r>
    <n v="54"/>
    <s v="CA-2013-105816"/>
    <x v="0"/>
    <x v="25"/>
    <d v="2013-12-18T00:00:00"/>
    <x v="1"/>
    <s v="JM-15265"/>
    <x v="25"/>
    <x v="1"/>
    <s v="United States"/>
    <s v="New York City"/>
    <x v="15"/>
    <n v="10024"/>
    <x v="3"/>
    <s v="OFF-FA-10000304"/>
    <x v="1"/>
    <x v="13"/>
    <x v="52"/>
    <x v="53"/>
    <n v="7"/>
    <n v="0"/>
    <n v="6.2566000000000006"/>
  </r>
  <r>
    <n v="55"/>
    <s v="CA-2013-105816"/>
    <x v="0"/>
    <x v="25"/>
    <d v="2013-12-18T00:00:00"/>
    <x v="1"/>
    <s v="JM-15265"/>
    <x v="25"/>
    <x v="1"/>
    <s v="United States"/>
    <s v="New York City"/>
    <x v="15"/>
    <n v="10024"/>
    <x v="3"/>
    <s v="TEC-PH-10002447"/>
    <x v="2"/>
    <x v="7"/>
    <x v="53"/>
    <x v="54"/>
    <n v="5"/>
    <n v="0"/>
    <n v="298.68549999999999"/>
  </r>
  <r>
    <n v="56"/>
    <s v="CA-2013-111682"/>
    <x v="0"/>
    <x v="26"/>
    <d v="2013-06-19T00:00:00"/>
    <x v="2"/>
    <s v="TB-21055"/>
    <x v="26"/>
    <x v="0"/>
    <s v="United States"/>
    <s v="Troy"/>
    <x v="15"/>
    <n v="12180"/>
    <x v="3"/>
    <s v="OFF-ST-10000604"/>
    <x v="1"/>
    <x v="4"/>
    <x v="54"/>
    <x v="55"/>
    <n v="6"/>
    <n v="0"/>
    <n v="52.139999999999986"/>
  </r>
  <r>
    <n v="57"/>
    <s v="CA-2013-111682"/>
    <x v="0"/>
    <x v="26"/>
    <d v="2013-06-19T00:00:00"/>
    <x v="2"/>
    <s v="TB-21055"/>
    <x v="26"/>
    <x v="0"/>
    <s v="United States"/>
    <s v="Troy"/>
    <x v="15"/>
    <n v="12180"/>
    <x v="3"/>
    <s v="OFF-PA-10001569"/>
    <x v="1"/>
    <x v="10"/>
    <x v="55"/>
    <x v="56"/>
    <n v="5"/>
    <n v="0"/>
    <n v="15.552000000000001"/>
  </r>
  <r>
    <n v="58"/>
    <s v="CA-2013-111682"/>
    <x v="0"/>
    <x v="26"/>
    <d v="2013-06-19T00:00:00"/>
    <x v="2"/>
    <s v="TB-21055"/>
    <x v="26"/>
    <x v="0"/>
    <s v="United States"/>
    <s v="Troy"/>
    <x v="15"/>
    <n v="12180"/>
    <x v="3"/>
    <s v="FUR-CH-10003968"/>
    <x v="0"/>
    <x v="1"/>
    <x v="56"/>
    <x v="57"/>
    <n v="5"/>
    <n v="0.1"/>
    <n v="7.0980000000000061"/>
  </r>
  <r>
    <n v="59"/>
    <s v="CA-2013-111682"/>
    <x v="0"/>
    <x v="26"/>
    <d v="2013-06-19T00:00:00"/>
    <x v="2"/>
    <s v="TB-21055"/>
    <x v="26"/>
    <x v="0"/>
    <s v="United States"/>
    <s v="Troy"/>
    <x v="15"/>
    <n v="12180"/>
    <x v="3"/>
    <s v="OFF-PA-10000587"/>
    <x v="1"/>
    <x v="10"/>
    <x v="57"/>
    <x v="58"/>
    <n v="2"/>
    <n v="0"/>
    <n v="6.9888000000000003"/>
  </r>
  <r>
    <n v="60"/>
    <s v="CA-2013-111682"/>
    <x v="0"/>
    <x v="26"/>
    <d v="2013-06-19T00:00:00"/>
    <x v="2"/>
    <s v="TB-21055"/>
    <x v="26"/>
    <x v="0"/>
    <s v="United States"/>
    <s v="Troy"/>
    <x v="15"/>
    <n v="12180"/>
    <x v="3"/>
    <s v="TEC-AC-10002167"/>
    <x v="2"/>
    <x v="11"/>
    <x v="46"/>
    <x v="59"/>
    <n v="2"/>
    <n v="0"/>
    <n v="3.3000000000000007"/>
  </r>
  <r>
    <n v="61"/>
    <s v="CA-2013-111682"/>
    <x v="0"/>
    <x v="26"/>
    <d v="2013-06-19T00:00:00"/>
    <x v="2"/>
    <s v="TB-21055"/>
    <x v="26"/>
    <x v="0"/>
    <s v="United States"/>
    <s v="Troy"/>
    <x v="15"/>
    <n v="12180"/>
    <x v="3"/>
    <s v="OFF-BI-10001460"/>
    <x v="1"/>
    <x v="8"/>
    <x v="58"/>
    <x v="60"/>
    <n v="4"/>
    <n v="0.2"/>
    <n v="16.361999999999998"/>
  </r>
  <r>
    <n v="62"/>
    <s v="CA-2013-111682"/>
    <x v="0"/>
    <x v="26"/>
    <d v="2013-06-19T00:00:00"/>
    <x v="2"/>
    <s v="TB-21055"/>
    <x v="26"/>
    <x v="0"/>
    <s v="United States"/>
    <s v="Troy"/>
    <x v="15"/>
    <n v="12180"/>
    <x v="3"/>
    <s v="OFF-AR-10001868"/>
    <x v="1"/>
    <x v="6"/>
    <x v="59"/>
    <x v="61"/>
    <n v="1"/>
    <n v="0"/>
    <n v="0.84"/>
  </r>
  <r>
    <n v="63"/>
    <s v="CA-2012-135545"/>
    <x v="1"/>
    <x v="27"/>
    <d v="2012-11-30T00:00:00"/>
    <x v="1"/>
    <s v="KM-16720"/>
    <x v="27"/>
    <x v="0"/>
    <s v="United States"/>
    <s v="Los Angeles"/>
    <x v="1"/>
    <n v="90004"/>
    <x v="1"/>
    <s v="TEC-AC-10004633"/>
    <x v="2"/>
    <x v="11"/>
    <x v="60"/>
    <x v="62"/>
    <n v="2"/>
    <n v="0"/>
    <n v="6.1512000000000011"/>
  </r>
  <r>
    <n v="64"/>
    <s v="CA-2012-135545"/>
    <x v="1"/>
    <x v="27"/>
    <d v="2012-11-30T00:00:00"/>
    <x v="1"/>
    <s v="KM-16720"/>
    <x v="27"/>
    <x v="0"/>
    <s v="United States"/>
    <s v="Los Angeles"/>
    <x v="1"/>
    <n v="90004"/>
    <x v="1"/>
    <s v="OFF-BI-10001078"/>
    <x v="1"/>
    <x v="8"/>
    <x v="61"/>
    <x v="63"/>
    <n v="6"/>
    <n v="0.2"/>
    <n v="9.3612000000000002"/>
  </r>
  <r>
    <n v="65"/>
    <s v="CA-2012-135545"/>
    <x v="1"/>
    <x v="27"/>
    <d v="2012-11-30T00:00:00"/>
    <x v="1"/>
    <s v="KM-16720"/>
    <x v="27"/>
    <x v="0"/>
    <s v="United States"/>
    <s v="Los Angeles"/>
    <x v="1"/>
    <n v="90004"/>
    <x v="1"/>
    <s v="OFF-PA-10003892"/>
    <x v="1"/>
    <x v="10"/>
    <x v="62"/>
    <x v="64"/>
    <n v="3"/>
    <n v="0"/>
    <n v="68.963099999999997"/>
  </r>
  <r>
    <n v="66"/>
    <s v="CA-2012-135545"/>
    <x v="1"/>
    <x v="27"/>
    <d v="2012-11-30T00:00:00"/>
    <x v="1"/>
    <s v="KM-16720"/>
    <x v="27"/>
    <x v="0"/>
    <s v="United States"/>
    <s v="Los Angeles"/>
    <x v="1"/>
    <n v="90004"/>
    <x v="1"/>
    <s v="FUR-FU-10000397"/>
    <x v="0"/>
    <x v="5"/>
    <x v="63"/>
    <x v="65"/>
    <n v="4"/>
    <n v="0"/>
    <n v="22.332800000000006"/>
  </r>
  <r>
    <n v="67"/>
    <s v="US-2012-164175"/>
    <x v="1"/>
    <x v="28"/>
    <d v="2012-05-05T00:00:00"/>
    <x v="1"/>
    <s v="PS-18970"/>
    <x v="28"/>
    <x v="2"/>
    <s v="United States"/>
    <s v="Chicago"/>
    <x v="10"/>
    <n v="60610"/>
    <x v="2"/>
    <s v="FUR-CH-10001146"/>
    <x v="0"/>
    <x v="1"/>
    <x v="64"/>
    <x v="66"/>
    <n v="5"/>
    <n v="0.3"/>
    <n v="-15.222500000000011"/>
  </r>
  <r>
    <n v="68"/>
    <s v="CA-2011-106376"/>
    <x v="2"/>
    <x v="29"/>
    <d v="2011-12-10T00:00:00"/>
    <x v="1"/>
    <s v="BS-11590"/>
    <x v="29"/>
    <x v="1"/>
    <s v="United States"/>
    <s v="Gilbert"/>
    <x v="16"/>
    <n v="85234"/>
    <x v="1"/>
    <s v="OFF-AR-10002671"/>
    <x v="1"/>
    <x v="6"/>
    <x v="65"/>
    <x v="67"/>
    <n v="8"/>
    <n v="0.2"/>
    <n v="111.30239999999998"/>
  </r>
  <r>
    <n v="69"/>
    <s v="CA-2011-106376"/>
    <x v="2"/>
    <x v="29"/>
    <d v="2011-12-10T00:00:00"/>
    <x v="1"/>
    <s v="BS-11590"/>
    <x v="29"/>
    <x v="1"/>
    <s v="United States"/>
    <s v="Gilbert"/>
    <x v="16"/>
    <n v="85234"/>
    <x v="1"/>
    <s v="TEC-PH-10002726"/>
    <x v="2"/>
    <x v="7"/>
    <x v="66"/>
    <x v="68"/>
    <n v="4"/>
    <n v="0.2"/>
    <n v="62.988"/>
  </r>
  <r>
    <n v="70"/>
    <s v="CA-2013-119823"/>
    <x v="0"/>
    <x v="30"/>
    <d v="2013-06-07T00:00:00"/>
    <x v="2"/>
    <s v="KD-16270"/>
    <x v="30"/>
    <x v="0"/>
    <s v="United States"/>
    <s v="Springfield"/>
    <x v="17"/>
    <n v="22153"/>
    <x v="0"/>
    <s v="OFF-PA-10000482"/>
    <x v="1"/>
    <x v="10"/>
    <x v="67"/>
    <x v="69"/>
    <n v="2"/>
    <n v="0"/>
    <n v="35.663599999999995"/>
  </r>
  <r>
    <n v="71"/>
    <s v="CA-2013-106075"/>
    <x v="0"/>
    <x v="31"/>
    <d v="2013-09-24T00:00:00"/>
    <x v="1"/>
    <s v="HM-14980"/>
    <x v="31"/>
    <x v="0"/>
    <s v="United States"/>
    <s v="New York City"/>
    <x v="15"/>
    <n v="10009"/>
    <x v="3"/>
    <s v="OFF-BI-10004654"/>
    <x v="1"/>
    <x v="8"/>
    <x v="68"/>
    <x v="70"/>
    <n v="1"/>
    <n v="0.2"/>
    <n v="1.7309999999999999"/>
  </r>
  <r>
    <n v="72"/>
    <s v="CA-2014-114440"/>
    <x v="3"/>
    <x v="32"/>
    <d v="2014-09-18T00:00:00"/>
    <x v="0"/>
    <s v="TB-21520"/>
    <x v="14"/>
    <x v="0"/>
    <s v="United States"/>
    <s v="Jackson"/>
    <x v="12"/>
    <n v="49201"/>
    <x v="2"/>
    <s v="OFF-PA-10004675"/>
    <x v="1"/>
    <x v="10"/>
    <x v="69"/>
    <x v="71"/>
    <n v="3"/>
    <n v="0"/>
    <n v="8.7629999999999999"/>
  </r>
  <r>
    <n v="73"/>
    <s v="US-2012-134026"/>
    <x v="1"/>
    <x v="33"/>
    <d v="2012-05-02T00:00:00"/>
    <x v="1"/>
    <s v="JE-15745"/>
    <x v="32"/>
    <x v="0"/>
    <s v="United States"/>
    <s v="Memphis"/>
    <x v="18"/>
    <n v="38109"/>
    <x v="0"/>
    <s v="FUR-CH-10000513"/>
    <x v="0"/>
    <x v="1"/>
    <x v="70"/>
    <x v="72"/>
    <n v="8"/>
    <n v="0.2"/>
    <n v="-114.39120000000003"/>
  </r>
  <r>
    <n v="74"/>
    <s v="US-2012-134026"/>
    <x v="1"/>
    <x v="33"/>
    <d v="2012-05-02T00:00:00"/>
    <x v="1"/>
    <s v="JE-15745"/>
    <x v="32"/>
    <x v="0"/>
    <s v="United States"/>
    <s v="Memphis"/>
    <x v="18"/>
    <n v="38109"/>
    <x v="0"/>
    <s v="FUR-FU-10003708"/>
    <x v="0"/>
    <x v="5"/>
    <x v="71"/>
    <x v="73"/>
    <n v="2"/>
    <n v="0.2"/>
    <n v="1.2129999999999974"/>
  </r>
  <r>
    <n v="75"/>
    <s v="US-2012-134026"/>
    <x v="1"/>
    <x v="33"/>
    <d v="2012-05-02T00:00:00"/>
    <x v="1"/>
    <s v="JE-15745"/>
    <x v="32"/>
    <x v="0"/>
    <s v="United States"/>
    <s v="Memphis"/>
    <x v="18"/>
    <n v="38109"/>
    <x v="0"/>
    <s v="OFF-ST-10004123"/>
    <x v="1"/>
    <x v="4"/>
    <x v="72"/>
    <x v="74"/>
    <n v="1"/>
    <n v="0.2"/>
    <n v="-18.196000000000002"/>
  </r>
  <r>
    <n v="76"/>
    <s v="US-2014-118038"/>
    <x v="3"/>
    <x v="34"/>
    <d v="2014-12-12T00:00:00"/>
    <x v="2"/>
    <s v="KB-16600"/>
    <x v="33"/>
    <x v="1"/>
    <s v="United States"/>
    <s v="Houston"/>
    <x v="5"/>
    <n v="77041"/>
    <x v="2"/>
    <s v="OFF-BI-10004182"/>
    <x v="1"/>
    <x v="8"/>
    <x v="73"/>
    <x v="75"/>
    <n v="3"/>
    <n v="0.8"/>
    <n v="-1.9344000000000006"/>
  </r>
  <r>
    <n v="77"/>
    <s v="US-2014-118038"/>
    <x v="3"/>
    <x v="34"/>
    <d v="2014-12-12T00:00:00"/>
    <x v="2"/>
    <s v="KB-16600"/>
    <x v="33"/>
    <x v="1"/>
    <s v="United States"/>
    <s v="Houston"/>
    <x v="5"/>
    <n v="77041"/>
    <x v="2"/>
    <s v="FUR-FU-10000260"/>
    <x v="0"/>
    <x v="5"/>
    <x v="74"/>
    <x v="76"/>
    <n v="3"/>
    <n v="0.6"/>
    <n v="-5.8248000000000015"/>
  </r>
  <r>
    <n v="78"/>
    <s v="US-2014-118038"/>
    <x v="3"/>
    <x v="34"/>
    <d v="2014-12-12T00:00:00"/>
    <x v="2"/>
    <s v="KB-16600"/>
    <x v="33"/>
    <x v="1"/>
    <s v="United States"/>
    <s v="Houston"/>
    <x v="5"/>
    <n v="77041"/>
    <x v="2"/>
    <s v="OFF-ST-10000615"/>
    <x v="1"/>
    <x v="4"/>
    <x v="75"/>
    <x v="77"/>
    <n v="3"/>
    <n v="0.2"/>
    <n v="2.724000000000002"/>
  </r>
  <r>
    <n v="79"/>
    <s v="US-2011-147606"/>
    <x v="2"/>
    <x v="35"/>
    <d v="2011-12-01T00:00:00"/>
    <x v="0"/>
    <s v="JE-15745"/>
    <x v="32"/>
    <x v="0"/>
    <s v="United States"/>
    <s v="Houston"/>
    <x v="5"/>
    <n v="77070"/>
    <x v="2"/>
    <s v="FUR-FU-10003194"/>
    <x v="0"/>
    <x v="5"/>
    <x v="76"/>
    <x v="78"/>
    <n v="5"/>
    <n v="0.6"/>
    <n v="-14.475000000000001"/>
  </r>
  <r>
    <n v="80"/>
    <s v="CA-2013-127208"/>
    <x v="0"/>
    <x v="1"/>
    <d v="2013-06-16T00:00:00"/>
    <x v="2"/>
    <s v="SC-20770"/>
    <x v="34"/>
    <x v="1"/>
    <s v="United States"/>
    <s v="Decatur"/>
    <x v="19"/>
    <n v="35601"/>
    <x v="0"/>
    <s v="OFF-AP-10002118"/>
    <x v="1"/>
    <x v="9"/>
    <x v="77"/>
    <x v="79"/>
    <n v="1"/>
    <n v="0"/>
    <n v="56.20320000000001"/>
  </r>
  <r>
    <n v="81"/>
    <s v="CA-2013-127208"/>
    <x v="0"/>
    <x v="1"/>
    <d v="2013-06-16T00:00:00"/>
    <x v="2"/>
    <s v="SC-20770"/>
    <x v="34"/>
    <x v="1"/>
    <s v="United States"/>
    <s v="Decatur"/>
    <x v="19"/>
    <n v="35601"/>
    <x v="0"/>
    <s v="OFF-BI-10002309"/>
    <x v="1"/>
    <x v="8"/>
    <x v="78"/>
    <x v="80"/>
    <n v="3"/>
    <n v="0"/>
    <n v="8.0351999999999997"/>
  </r>
  <r>
    <n v="82"/>
    <s v="CA-2011-139451"/>
    <x v="2"/>
    <x v="36"/>
    <d v="2011-10-16T00:00:00"/>
    <x v="1"/>
    <s v="DN-13690"/>
    <x v="35"/>
    <x v="0"/>
    <s v="United States"/>
    <s v="San Francisco"/>
    <x v="1"/>
    <n v="94122"/>
    <x v="1"/>
    <s v="OFF-AR-10002053"/>
    <x v="1"/>
    <x v="6"/>
    <x v="79"/>
    <x v="81"/>
    <n v="5"/>
    <n v="0"/>
    <n v="4.1720000000000006"/>
  </r>
  <r>
    <n v="83"/>
    <s v="CA-2011-139451"/>
    <x v="2"/>
    <x v="36"/>
    <d v="2011-10-16T00:00:00"/>
    <x v="1"/>
    <s v="DN-13690"/>
    <x v="35"/>
    <x v="0"/>
    <s v="United States"/>
    <s v="San Francisco"/>
    <x v="1"/>
    <n v="94122"/>
    <x v="1"/>
    <s v="OFF-ST-10002370"/>
    <x v="1"/>
    <x v="4"/>
    <x v="80"/>
    <x v="82"/>
    <n v="1"/>
    <n v="0"/>
    <n v="6.2030999999999992"/>
  </r>
  <r>
    <n v="84"/>
    <s v="CA-2012-149734"/>
    <x v="1"/>
    <x v="37"/>
    <d v="2012-09-08T00:00:00"/>
    <x v="1"/>
    <s v="JC-16105"/>
    <x v="36"/>
    <x v="1"/>
    <s v="United States"/>
    <s v="Durham"/>
    <x v="3"/>
    <n v="27707"/>
    <x v="0"/>
    <s v="OFF-EN-10000927"/>
    <x v="1"/>
    <x v="12"/>
    <x v="81"/>
    <x v="83"/>
    <n v="7"/>
    <n v="0.2"/>
    <n v="62.807499999999976"/>
  </r>
  <r>
    <n v="85"/>
    <s v="US-2014-119662"/>
    <x v="3"/>
    <x v="38"/>
    <d v="2014-11-17T00:00:00"/>
    <x v="2"/>
    <s v="CS-12400"/>
    <x v="37"/>
    <x v="2"/>
    <s v="United States"/>
    <s v="Chicago"/>
    <x v="10"/>
    <n v="60623"/>
    <x v="2"/>
    <s v="OFF-ST-10003656"/>
    <x v="1"/>
    <x v="4"/>
    <x v="82"/>
    <x v="84"/>
    <n v="3"/>
    <n v="0.2"/>
    <n v="-48.954900000000002"/>
  </r>
  <r>
    <n v="86"/>
    <s v="CA-2014-140088"/>
    <x v="3"/>
    <x v="39"/>
    <d v="2014-05-31T00:00:00"/>
    <x v="0"/>
    <s v="PO-18865"/>
    <x v="22"/>
    <x v="0"/>
    <s v="United States"/>
    <s v="Columbia"/>
    <x v="20"/>
    <n v="29203"/>
    <x v="0"/>
    <s v="FUR-CH-10000863"/>
    <x v="0"/>
    <x v="1"/>
    <x v="83"/>
    <x v="85"/>
    <n v="2"/>
    <n v="0"/>
    <n v="33.215599999999995"/>
  </r>
  <r>
    <n v="87"/>
    <s v="CA-2014-155558"/>
    <x v="3"/>
    <x v="40"/>
    <d v="2014-11-03T00:00:00"/>
    <x v="1"/>
    <s v="PG-18895"/>
    <x v="38"/>
    <x v="0"/>
    <s v="United States"/>
    <s v="Rochester"/>
    <x v="11"/>
    <n v="55901"/>
    <x v="2"/>
    <s v="TEC-AC-10001998"/>
    <x v="2"/>
    <x v="11"/>
    <x v="84"/>
    <x v="86"/>
    <n v="1"/>
    <n v="0"/>
    <n v="6.796599999999998"/>
  </r>
  <r>
    <n v="88"/>
    <s v="CA-2014-155558"/>
    <x v="3"/>
    <x v="40"/>
    <d v="2014-11-03T00:00:00"/>
    <x v="1"/>
    <s v="PG-18895"/>
    <x v="38"/>
    <x v="0"/>
    <s v="United States"/>
    <s v="Rochester"/>
    <x v="11"/>
    <n v="55901"/>
    <x v="2"/>
    <s v="OFF-LA-10000134"/>
    <x v="1"/>
    <x v="2"/>
    <x v="85"/>
    <x v="51"/>
    <n v="2"/>
    <n v="0"/>
    <n v="2.9567999999999999"/>
  </r>
  <r>
    <n v="89"/>
    <s v="CA-2013-159695"/>
    <x v="0"/>
    <x v="41"/>
    <d v="2013-04-11T00:00:00"/>
    <x v="0"/>
    <s v="GM-14455"/>
    <x v="39"/>
    <x v="2"/>
    <s v="United States"/>
    <s v="Houston"/>
    <x v="5"/>
    <n v="77095"/>
    <x v="2"/>
    <s v="OFF-ST-10003442"/>
    <x v="1"/>
    <x v="4"/>
    <x v="86"/>
    <x v="87"/>
    <n v="7"/>
    <n v="0.2"/>
    <n v="13.857199999999999"/>
  </r>
  <r>
    <n v="90"/>
    <s v="CA-2013-109806"/>
    <x v="0"/>
    <x v="42"/>
    <d v="2013-09-23T00:00:00"/>
    <x v="1"/>
    <s v="JS-15685"/>
    <x v="40"/>
    <x v="1"/>
    <s v="United States"/>
    <s v="Los Angeles"/>
    <x v="1"/>
    <n v="90036"/>
    <x v="1"/>
    <s v="OFF-AR-10004930"/>
    <x v="1"/>
    <x v="6"/>
    <x v="87"/>
    <x v="88"/>
    <n v="3"/>
    <n v="0"/>
    <n v="6.6329999999999982"/>
  </r>
  <r>
    <n v="91"/>
    <s v="CA-2013-109806"/>
    <x v="0"/>
    <x v="42"/>
    <d v="2013-09-23T00:00:00"/>
    <x v="1"/>
    <s v="JS-15685"/>
    <x v="40"/>
    <x v="1"/>
    <s v="United States"/>
    <s v="Los Angeles"/>
    <x v="1"/>
    <n v="90036"/>
    <x v="1"/>
    <s v="TEC-PH-10004093"/>
    <x v="2"/>
    <x v="7"/>
    <x v="40"/>
    <x v="89"/>
    <n v="2"/>
    <n v="0.2"/>
    <n v="8.2781999999999982"/>
  </r>
  <r>
    <n v="92"/>
    <s v="CA-2013-109806"/>
    <x v="0"/>
    <x v="42"/>
    <d v="2013-09-23T00:00:00"/>
    <x v="1"/>
    <s v="JS-15685"/>
    <x v="40"/>
    <x v="1"/>
    <s v="United States"/>
    <s v="Los Angeles"/>
    <x v="1"/>
    <n v="90036"/>
    <x v="1"/>
    <s v="OFF-PA-10000304"/>
    <x v="1"/>
    <x v="10"/>
    <x v="88"/>
    <x v="90"/>
    <n v="1"/>
    <n v="0"/>
    <n v="3.1104000000000003"/>
  </r>
  <r>
    <n v="93"/>
    <s v="CA-2012-149587"/>
    <x v="1"/>
    <x v="43"/>
    <d v="2012-02-05T00:00:00"/>
    <x v="0"/>
    <s v="KB-16315"/>
    <x v="41"/>
    <x v="0"/>
    <s v="United States"/>
    <s v="Minneapolis"/>
    <x v="11"/>
    <n v="55407"/>
    <x v="2"/>
    <s v="OFF-PA-10003177"/>
    <x v="1"/>
    <x v="10"/>
    <x v="89"/>
    <x v="91"/>
    <n v="2"/>
    <n v="0"/>
    <n v="6.2208000000000006"/>
  </r>
  <r>
    <n v="94"/>
    <s v="CA-2012-149587"/>
    <x v="1"/>
    <x v="43"/>
    <d v="2012-02-05T00:00:00"/>
    <x v="0"/>
    <s v="KB-16315"/>
    <x v="41"/>
    <x v="0"/>
    <s v="United States"/>
    <s v="Minneapolis"/>
    <x v="11"/>
    <n v="55407"/>
    <x v="2"/>
    <s v="FUR-FU-10003799"/>
    <x v="0"/>
    <x v="5"/>
    <x v="90"/>
    <x v="92"/>
    <n v="3"/>
    <n v="0"/>
    <n v="16.535399999999996"/>
  </r>
  <r>
    <n v="95"/>
    <s v="CA-2012-149587"/>
    <x v="1"/>
    <x v="43"/>
    <d v="2012-02-05T00:00:00"/>
    <x v="0"/>
    <s v="KB-16315"/>
    <x v="41"/>
    <x v="0"/>
    <s v="United States"/>
    <s v="Minneapolis"/>
    <x v="11"/>
    <n v="55407"/>
    <x v="2"/>
    <s v="OFF-BI-10002852"/>
    <x v="1"/>
    <x v="8"/>
    <x v="91"/>
    <x v="93"/>
    <n v="2"/>
    <n v="0"/>
    <n v="16.150400000000001"/>
  </r>
  <r>
    <n v="96"/>
    <s v="US-2014-109484"/>
    <x v="3"/>
    <x v="44"/>
    <d v="2014-11-13T00:00:00"/>
    <x v="1"/>
    <s v="RB-19705"/>
    <x v="42"/>
    <x v="2"/>
    <s v="United States"/>
    <s v="Portland"/>
    <x v="21"/>
    <n v="97206"/>
    <x v="1"/>
    <s v="OFF-BI-10004738"/>
    <x v="1"/>
    <x v="8"/>
    <x v="92"/>
    <x v="94"/>
    <n v="1"/>
    <n v="0.7"/>
    <n v="-3.7880000000000003"/>
  </r>
  <r>
    <n v="97"/>
    <s v="CA-2014-161018"/>
    <x v="3"/>
    <x v="45"/>
    <d v="2014-11-12T00:00:00"/>
    <x v="0"/>
    <s v="PN-18775"/>
    <x v="43"/>
    <x v="2"/>
    <s v="United States"/>
    <s v="New York City"/>
    <x v="15"/>
    <n v="10009"/>
    <x v="3"/>
    <s v="FUR-FU-10000629"/>
    <x v="0"/>
    <x v="5"/>
    <x v="93"/>
    <x v="95"/>
    <n v="7"/>
    <n v="0"/>
    <n v="40.5426"/>
  </r>
  <r>
    <n v="98"/>
    <s v="CA-2014-157833"/>
    <x v="3"/>
    <x v="46"/>
    <d v="2014-06-21T00:00:00"/>
    <x v="2"/>
    <s v="KD-16345"/>
    <x v="44"/>
    <x v="0"/>
    <s v="United States"/>
    <s v="San Francisco"/>
    <x v="1"/>
    <n v="94122"/>
    <x v="1"/>
    <s v="OFF-BI-10001721"/>
    <x v="1"/>
    <x v="8"/>
    <x v="94"/>
    <x v="96"/>
    <n v="3"/>
    <n v="0.2"/>
    <n v="17.959199999999999"/>
  </r>
  <r>
    <n v="99"/>
    <s v="CA-2013-149223"/>
    <x v="0"/>
    <x v="47"/>
    <d v="2013-09-12T00:00:00"/>
    <x v="1"/>
    <s v="ER-13855"/>
    <x v="45"/>
    <x v="1"/>
    <s v="United States"/>
    <s v="Saint Paul"/>
    <x v="11"/>
    <n v="55106"/>
    <x v="2"/>
    <s v="OFF-AP-10000358"/>
    <x v="1"/>
    <x v="9"/>
    <x v="95"/>
    <x v="42"/>
    <n v="6"/>
    <n v="0"/>
    <n v="22.585199999999993"/>
  </r>
  <r>
    <n v="100"/>
    <s v="CA-2013-158568"/>
    <x v="0"/>
    <x v="48"/>
    <d v="2013-09-03T00:00:00"/>
    <x v="1"/>
    <s v="RB-19465"/>
    <x v="46"/>
    <x v="2"/>
    <s v="United States"/>
    <s v="Chicago"/>
    <x v="10"/>
    <n v="60610"/>
    <x v="2"/>
    <s v="OFF-PA-10003256"/>
    <x v="1"/>
    <x v="10"/>
    <x v="96"/>
    <x v="97"/>
    <n v="7"/>
    <n v="0.2"/>
    <n v="22.618399999999994"/>
  </r>
  <r>
    <n v="101"/>
    <s v="CA-2013-158568"/>
    <x v="0"/>
    <x v="48"/>
    <d v="2013-09-03T00:00:00"/>
    <x v="1"/>
    <s v="RB-19465"/>
    <x v="46"/>
    <x v="2"/>
    <s v="United States"/>
    <s v="Chicago"/>
    <x v="10"/>
    <n v="60610"/>
    <x v="2"/>
    <s v="TEC-AC-10001767"/>
    <x v="2"/>
    <x v="11"/>
    <x v="97"/>
    <x v="98"/>
    <n v="3"/>
    <n v="0.2"/>
    <n v="-10.797300000000011"/>
  </r>
  <r>
    <n v="102"/>
    <s v="CA-2013-158568"/>
    <x v="0"/>
    <x v="48"/>
    <d v="2013-09-03T00:00:00"/>
    <x v="1"/>
    <s v="RB-19465"/>
    <x v="46"/>
    <x v="2"/>
    <s v="United States"/>
    <s v="Chicago"/>
    <x v="10"/>
    <n v="60610"/>
    <x v="2"/>
    <s v="OFF-BI-10002609"/>
    <x v="1"/>
    <x v="8"/>
    <x v="98"/>
    <x v="99"/>
    <n v="3"/>
    <n v="0.8"/>
    <n v="-3.0396000000000001"/>
  </r>
  <r>
    <n v="103"/>
    <s v="CA-2013-129903"/>
    <x v="0"/>
    <x v="49"/>
    <d v="2013-12-05T00:00:00"/>
    <x v="0"/>
    <s v="GZ-14470"/>
    <x v="47"/>
    <x v="0"/>
    <s v="United States"/>
    <s v="Rochester"/>
    <x v="11"/>
    <n v="55901"/>
    <x v="2"/>
    <s v="OFF-PA-10004040"/>
    <x v="1"/>
    <x v="10"/>
    <x v="99"/>
    <x v="100"/>
    <n v="4"/>
    <n v="0"/>
    <n v="11.720800000000001"/>
  </r>
  <r>
    <n v="104"/>
    <s v="US-2012-156867"/>
    <x v="1"/>
    <x v="50"/>
    <d v="2012-11-17T00:00:00"/>
    <x v="1"/>
    <s v="LC-16870"/>
    <x v="48"/>
    <x v="0"/>
    <s v="United States"/>
    <s v="Aurora"/>
    <x v="22"/>
    <n v="80013"/>
    <x v="1"/>
    <s v="TEC-AC-10001552"/>
    <x v="2"/>
    <x v="11"/>
    <x v="100"/>
    <x v="101"/>
    <n v="6"/>
    <n v="0.2"/>
    <n v="-26.875800000000012"/>
  </r>
  <r>
    <n v="105"/>
    <s v="US-2012-156867"/>
    <x v="1"/>
    <x v="50"/>
    <d v="2012-11-17T00:00:00"/>
    <x v="1"/>
    <s v="LC-16870"/>
    <x v="48"/>
    <x v="0"/>
    <s v="United States"/>
    <s v="Aurora"/>
    <x v="22"/>
    <n v="80013"/>
    <x v="1"/>
    <s v="FUR-FU-10004006"/>
    <x v="0"/>
    <x v="5"/>
    <x v="101"/>
    <x v="102"/>
    <n v="3"/>
    <n v="0.2"/>
    <n v="-3.8385000000000105"/>
  </r>
  <r>
    <n v="106"/>
    <s v="US-2012-156867"/>
    <x v="1"/>
    <x v="50"/>
    <d v="2012-11-17T00:00:00"/>
    <x v="1"/>
    <s v="LC-16870"/>
    <x v="48"/>
    <x v="0"/>
    <s v="United States"/>
    <s v="Aurora"/>
    <x v="22"/>
    <n v="80013"/>
    <x v="1"/>
    <s v="OFF-BI-10002794"/>
    <x v="1"/>
    <x v="8"/>
    <x v="102"/>
    <x v="103"/>
    <n v="3"/>
    <n v="0.7"/>
    <n v="-25.817399999999999"/>
  </r>
  <r>
    <n v="107"/>
    <s v="CA-2014-119004"/>
    <x v="3"/>
    <x v="51"/>
    <d v="2014-11-29T00:00:00"/>
    <x v="1"/>
    <s v="JM-15250"/>
    <x v="49"/>
    <x v="0"/>
    <s v="United States"/>
    <s v="Charlotte"/>
    <x v="3"/>
    <n v="28205"/>
    <x v="0"/>
    <s v="TEC-AC-10003499"/>
    <x v="2"/>
    <x v="11"/>
    <x v="103"/>
    <x v="104"/>
    <n v="8"/>
    <n v="0.2"/>
    <n v="17.601600000000001"/>
  </r>
  <r>
    <n v="108"/>
    <s v="CA-2014-119004"/>
    <x v="3"/>
    <x v="51"/>
    <d v="2014-11-29T00:00:00"/>
    <x v="1"/>
    <s v="JM-15250"/>
    <x v="49"/>
    <x v="0"/>
    <s v="United States"/>
    <s v="Charlotte"/>
    <x v="3"/>
    <n v="28205"/>
    <x v="0"/>
    <s v="TEC-PH-10002844"/>
    <x v="2"/>
    <x v="7"/>
    <x v="104"/>
    <x v="105"/>
    <n v="1"/>
    <n v="0.2"/>
    <n v="2.0993999999999993"/>
  </r>
  <r>
    <n v="109"/>
    <s v="CA-2014-119004"/>
    <x v="3"/>
    <x v="51"/>
    <d v="2014-11-29T00:00:00"/>
    <x v="1"/>
    <s v="JM-15250"/>
    <x v="49"/>
    <x v="0"/>
    <s v="United States"/>
    <s v="Charlotte"/>
    <x v="3"/>
    <n v="28205"/>
    <x v="0"/>
    <s v="OFF-AR-10000390"/>
    <x v="1"/>
    <x v="6"/>
    <x v="105"/>
    <x v="106"/>
    <n v="1"/>
    <n v="0.2"/>
    <n v="1.0737999999999999"/>
  </r>
  <r>
    <n v="110"/>
    <s v="CA-2012-129476"/>
    <x v="1"/>
    <x v="52"/>
    <d v="2012-10-20T00:00:00"/>
    <x v="1"/>
    <s v="PA-19060"/>
    <x v="50"/>
    <x v="2"/>
    <s v="United States"/>
    <s v="Orland Park"/>
    <x v="10"/>
    <n v="60462"/>
    <x v="2"/>
    <s v="TEC-AC-10000844"/>
    <x v="2"/>
    <x v="11"/>
    <x v="106"/>
    <x v="107"/>
    <n v="5"/>
    <n v="0.2"/>
    <n v="67.991999999999962"/>
  </r>
  <r>
    <n v="111"/>
    <s v="CA-2014-146780"/>
    <x v="3"/>
    <x v="53"/>
    <d v="2014-12-31T00:00:00"/>
    <x v="1"/>
    <s v="CV-12805"/>
    <x v="51"/>
    <x v="1"/>
    <s v="United States"/>
    <s v="New York City"/>
    <x v="15"/>
    <n v="10035"/>
    <x v="3"/>
    <s v="FUR-FU-10001934"/>
    <x v="0"/>
    <x v="5"/>
    <x v="107"/>
    <x v="108"/>
    <n v="2"/>
    <n v="0"/>
    <n v="10.909600000000001"/>
  </r>
  <r>
    <n v="112"/>
    <s v="CA-2013-128867"/>
    <x v="0"/>
    <x v="54"/>
    <d v="2013-11-11T00:00:00"/>
    <x v="1"/>
    <s v="CL-12565"/>
    <x v="52"/>
    <x v="0"/>
    <s v="United States"/>
    <s v="Urbandale"/>
    <x v="23"/>
    <n v="50322"/>
    <x v="2"/>
    <s v="OFF-AR-10000380"/>
    <x v="1"/>
    <x v="6"/>
    <x v="108"/>
    <x v="109"/>
    <n v="2"/>
    <n v="0"/>
    <n v="22.78799999999999"/>
  </r>
  <r>
    <n v="113"/>
    <s v="CA-2013-128867"/>
    <x v="0"/>
    <x v="54"/>
    <d v="2013-11-11T00:00:00"/>
    <x v="1"/>
    <s v="CL-12565"/>
    <x v="52"/>
    <x v="0"/>
    <s v="United States"/>
    <s v="Urbandale"/>
    <x v="23"/>
    <n v="50322"/>
    <x v="2"/>
    <s v="OFF-BI-10003981"/>
    <x v="1"/>
    <x v="8"/>
    <x v="109"/>
    <x v="77"/>
    <n v="6"/>
    <n v="0"/>
    <n v="13.3476"/>
  </r>
  <r>
    <n v="114"/>
    <s v="CA-2011-115259"/>
    <x v="2"/>
    <x v="55"/>
    <d v="2011-08-27T00:00:00"/>
    <x v="0"/>
    <s v="RC-19960"/>
    <x v="53"/>
    <x v="0"/>
    <s v="United States"/>
    <s v="Columbus"/>
    <x v="24"/>
    <n v="43229"/>
    <x v="3"/>
    <s v="OFF-FA-10000621"/>
    <x v="1"/>
    <x v="13"/>
    <x v="110"/>
    <x v="110"/>
    <n v="14"/>
    <n v="0.2"/>
    <n v="14.534799999999997"/>
  </r>
  <r>
    <n v="115"/>
    <s v="CA-2011-115259"/>
    <x v="2"/>
    <x v="55"/>
    <d v="2011-08-27T00:00:00"/>
    <x v="0"/>
    <s v="RC-19960"/>
    <x v="53"/>
    <x v="0"/>
    <s v="United States"/>
    <s v="Columbus"/>
    <x v="24"/>
    <n v="43229"/>
    <x v="3"/>
    <s v="OFF-EN-10002600"/>
    <x v="1"/>
    <x v="12"/>
    <x v="111"/>
    <x v="111"/>
    <n v="2"/>
    <n v="0.2"/>
    <n v="1.6519999999999997"/>
  </r>
  <r>
    <n v="116"/>
    <s v="CA-2011-115259"/>
    <x v="2"/>
    <x v="55"/>
    <d v="2011-08-27T00:00:00"/>
    <x v="0"/>
    <s v="RC-19960"/>
    <x v="53"/>
    <x v="0"/>
    <s v="United States"/>
    <s v="Columbus"/>
    <x v="24"/>
    <n v="43229"/>
    <x v="3"/>
    <s v="OFF-PA-10004965"/>
    <x v="1"/>
    <x v="10"/>
    <x v="112"/>
    <x v="112"/>
    <n v="3"/>
    <n v="0.2"/>
    <n v="7.4924999999999988"/>
  </r>
  <r>
    <n v="117"/>
    <s v="CA-2011-115259"/>
    <x v="2"/>
    <x v="55"/>
    <d v="2011-08-27T00:00:00"/>
    <x v="0"/>
    <s v="RC-19960"/>
    <x v="53"/>
    <x v="0"/>
    <s v="United States"/>
    <s v="Columbus"/>
    <x v="24"/>
    <n v="43229"/>
    <x v="3"/>
    <s v="OFF-EN-10002504"/>
    <x v="1"/>
    <x v="12"/>
    <x v="113"/>
    <x v="113"/>
    <n v="6"/>
    <n v="0.2"/>
    <n v="44.031599999999997"/>
  </r>
  <r>
    <n v="118"/>
    <s v="CA-2012-110457"/>
    <x v="1"/>
    <x v="56"/>
    <d v="2012-03-06T00:00:00"/>
    <x v="1"/>
    <s v="DK-13090"/>
    <x v="54"/>
    <x v="0"/>
    <s v="United States"/>
    <s v="Seattle"/>
    <x v="4"/>
    <n v="98103"/>
    <x v="1"/>
    <s v="FUR-TA-10001768"/>
    <x v="0"/>
    <x v="3"/>
    <x v="114"/>
    <x v="114"/>
    <n v="3"/>
    <n v="0"/>
    <n v="165.38129999999995"/>
  </r>
  <r>
    <n v="119"/>
    <s v="US-2012-136476"/>
    <x v="1"/>
    <x v="57"/>
    <d v="2012-04-10T00:00:00"/>
    <x v="1"/>
    <s v="GG-14650"/>
    <x v="55"/>
    <x v="1"/>
    <s v="United States"/>
    <s v="Bristol"/>
    <x v="18"/>
    <n v="37620"/>
    <x v="0"/>
    <s v="OFF-BI-10003650"/>
    <x v="1"/>
    <x v="8"/>
    <x v="115"/>
    <x v="115"/>
    <n v="1"/>
    <n v="0.7"/>
    <n v="-115.71559999999999"/>
  </r>
  <r>
    <n v="120"/>
    <s v="CA-2013-103730"/>
    <x v="0"/>
    <x v="1"/>
    <d v="2013-06-16T00:00:00"/>
    <x v="2"/>
    <s v="SC-20725"/>
    <x v="56"/>
    <x v="0"/>
    <s v="United States"/>
    <s v="Wilmington"/>
    <x v="13"/>
    <n v="19805"/>
    <x v="3"/>
    <s v="FUR-FU-10002157"/>
    <x v="0"/>
    <x v="5"/>
    <x v="116"/>
    <x v="116"/>
    <n v="3"/>
    <n v="0"/>
    <n v="18.345599999999997"/>
  </r>
  <r>
    <n v="121"/>
    <s v="CA-2013-103730"/>
    <x v="0"/>
    <x v="1"/>
    <d v="2013-06-16T00:00:00"/>
    <x v="2"/>
    <s v="SC-20725"/>
    <x v="56"/>
    <x v="0"/>
    <s v="United States"/>
    <s v="Wilmington"/>
    <x v="13"/>
    <n v="19805"/>
    <x v="3"/>
    <s v="OFF-BI-10003910"/>
    <x v="1"/>
    <x v="8"/>
    <x v="8"/>
    <x v="117"/>
    <n v="4"/>
    <n v="0"/>
    <n v="13.878"/>
  </r>
  <r>
    <n v="122"/>
    <s v="CA-2013-103730"/>
    <x v="0"/>
    <x v="1"/>
    <d v="2013-06-16T00:00:00"/>
    <x v="2"/>
    <s v="SC-20725"/>
    <x v="56"/>
    <x v="0"/>
    <s v="United States"/>
    <s v="Wilmington"/>
    <x v="13"/>
    <n v="19805"/>
    <x v="3"/>
    <s v="OFF-ST-10000777"/>
    <x v="1"/>
    <x v="4"/>
    <x v="117"/>
    <x v="118"/>
    <n v="6"/>
    <n v="0"/>
    <n v="63.436800000000005"/>
  </r>
  <r>
    <n v="123"/>
    <s v="CA-2013-103730"/>
    <x v="0"/>
    <x v="1"/>
    <d v="2013-06-16T00:00:00"/>
    <x v="2"/>
    <s v="SC-20725"/>
    <x v="56"/>
    <x v="0"/>
    <s v="United States"/>
    <s v="Wilmington"/>
    <x v="13"/>
    <n v="19805"/>
    <x v="3"/>
    <s v="OFF-EN-10002500"/>
    <x v="1"/>
    <x v="12"/>
    <x v="118"/>
    <x v="119"/>
    <n v="9"/>
    <n v="0"/>
    <n v="51.758999999999993"/>
  </r>
  <r>
    <n v="124"/>
    <s v="CA-2013-103730"/>
    <x v="0"/>
    <x v="1"/>
    <d v="2013-06-16T00:00:00"/>
    <x v="2"/>
    <s v="SC-20725"/>
    <x v="56"/>
    <x v="0"/>
    <s v="United States"/>
    <s v="Wilmington"/>
    <x v="13"/>
    <n v="19805"/>
    <x v="3"/>
    <s v="TEC-PH-10003875"/>
    <x v="2"/>
    <x v="7"/>
    <x v="119"/>
    <x v="120"/>
    <n v="7"/>
    <n v="0"/>
    <n v="19.731599999999997"/>
  </r>
  <r>
    <n v="125"/>
    <s v="US-2011-152030"/>
    <x v="2"/>
    <x v="58"/>
    <d v="2011-12-28T00:00:00"/>
    <x v="0"/>
    <s v="AD-10180"/>
    <x v="57"/>
    <x v="2"/>
    <s v="United States"/>
    <s v="Houston"/>
    <x v="5"/>
    <n v="77041"/>
    <x v="2"/>
    <s v="FUR-CH-10004063"/>
    <x v="0"/>
    <x v="1"/>
    <x v="120"/>
    <x v="121"/>
    <n v="3"/>
    <n v="0.3"/>
    <n v="-8.5794000000000779"/>
  </r>
  <r>
    <n v="126"/>
    <s v="US-2011-134614"/>
    <x v="2"/>
    <x v="59"/>
    <d v="2011-09-25T00:00:00"/>
    <x v="1"/>
    <s v="PF-19165"/>
    <x v="58"/>
    <x v="0"/>
    <s v="United States"/>
    <s v="Bloomington"/>
    <x v="10"/>
    <n v="61701"/>
    <x v="2"/>
    <s v="FUR-TA-10004534"/>
    <x v="0"/>
    <x v="3"/>
    <x v="121"/>
    <x v="122"/>
    <n v="6"/>
    <n v="0.5"/>
    <n v="-407.68200000000013"/>
  </r>
  <r>
    <n v="127"/>
    <s v="US-2014-107272"/>
    <x v="3"/>
    <x v="60"/>
    <d v="2014-11-13T00:00:00"/>
    <x v="1"/>
    <s v="TS-21610"/>
    <x v="59"/>
    <x v="0"/>
    <s v="United States"/>
    <s v="Phoenix"/>
    <x v="16"/>
    <n v="85023"/>
    <x v="1"/>
    <s v="OFF-BI-10003274"/>
    <x v="1"/>
    <x v="8"/>
    <x v="122"/>
    <x v="123"/>
    <n v="2"/>
    <n v="0.7"/>
    <n v="-1.8308"/>
  </r>
  <r>
    <n v="128"/>
    <s v="US-2014-107272"/>
    <x v="3"/>
    <x v="60"/>
    <d v="2014-11-13T00:00:00"/>
    <x v="1"/>
    <s v="TS-21610"/>
    <x v="59"/>
    <x v="0"/>
    <s v="United States"/>
    <s v="Phoenix"/>
    <x v="16"/>
    <n v="85023"/>
    <x v="1"/>
    <s v="OFF-ST-10002974"/>
    <x v="1"/>
    <x v="4"/>
    <x v="123"/>
    <x v="124"/>
    <n v="7"/>
    <n v="0.2"/>
    <n v="30.498999999999981"/>
  </r>
  <r>
    <n v="129"/>
    <s v="US-2013-125969"/>
    <x v="0"/>
    <x v="61"/>
    <d v="2013-11-11T00:00:00"/>
    <x v="0"/>
    <s v="LS-16975"/>
    <x v="60"/>
    <x v="2"/>
    <s v="United States"/>
    <s v="Los Angeles"/>
    <x v="1"/>
    <n v="90004"/>
    <x v="1"/>
    <s v="FUR-CH-10001146"/>
    <x v="0"/>
    <x v="1"/>
    <x v="124"/>
    <x v="125"/>
    <n v="2"/>
    <n v="0.2"/>
    <n v="-9.1601999999999961"/>
  </r>
  <r>
    <n v="130"/>
    <s v="US-2013-125969"/>
    <x v="0"/>
    <x v="61"/>
    <d v="2013-11-11T00:00:00"/>
    <x v="0"/>
    <s v="LS-16975"/>
    <x v="60"/>
    <x v="2"/>
    <s v="United States"/>
    <s v="Los Angeles"/>
    <x v="1"/>
    <n v="90004"/>
    <x v="1"/>
    <s v="FUR-FU-10003773"/>
    <x v="0"/>
    <x v="5"/>
    <x v="125"/>
    <x v="126"/>
    <n v="3"/>
    <n v="0"/>
    <n v="26.241599999999977"/>
  </r>
  <r>
    <n v="131"/>
    <s v="US-2014-164147"/>
    <x v="3"/>
    <x v="62"/>
    <d v="2014-02-06T00:00:00"/>
    <x v="2"/>
    <s v="DW-13585"/>
    <x v="61"/>
    <x v="1"/>
    <s v="United States"/>
    <s v="Columbus"/>
    <x v="24"/>
    <n v="43229"/>
    <x v="3"/>
    <s v="TEC-PH-10002293"/>
    <x v="2"/>
    <x v="7"/>
    <x v="126"/>
    <x v="127"/>
    <n v="5"/>
    <n v="0.4"/>
    <n v="-11.993999999999993"/>
  </r>
  <r>
    <n v="132"/>
    <s v="US-2014-164147"/>
    <x v="3"/>
    <x v="62"/>
    <d v="2014-02-06T00:00:00"/>
    <x v="2"/>
    <s v="DW-13585"/>
    <x v="61"/>
    <x v="1"/>
    <s v="United States"/>
    <s v="Columbus"/>
    <x v="24"/>
    <n v="43229"/>
    <x v="3"/>
    <s v="OFF-PA-10002377"/>
    <x v="1"/>
    <x v="10"/>
    <x v="127"/>
    <x v="128"/>
    <n v="2"/>
    <n v="0.2"/>
    <n v="29.363999999999997"/>
  </r>
  <r>
    <n v="133"/>
    <s v="US-2014-164147"/>
    <x v="3"/>
    <x v="62"/>
    <d v="2014-02-06T00:00:00"/>
    <x v="2"/>
    <s v="DW-13585"/>
    <x v="61"/>
    <x v="1"/>
    <s v="United States"/>
    <s v="Columbus"/>
    <x v="24"/>
    <n v="43229"/>
    <x v="3"/>
    <s v="OFF-FA-10002780"/>
    <x v="1"/>
    <x v="13"/>
    <x v="33"/>
    <x v="129"/>
    <n v="9"/>
    <n v="0.2"/>
    <n v="6.9731999999999976"/>
  </r>
  <r>
    <n v="134"/>
    <s v="CA-2013-145583"/>
    <x v="0"/>
    <x v="63"/>
    <d v="2013-10-20T00:00:00"/>
    <x v="1"/>
    <s v="LC-16885"/>
    <x v="62"/>
    <x v="0"/>
    <s v="United States"/>
    <s v="Roseville"/>
    <x v="1"/>
    <n v="95661"/>
    <x v="1"/>
    <s v="OFF-PA-10001804"/>
    <x v="1"/>
    <x v="10"/>
    <x v="128"/>
    <x v="130"/>
    <n v="3"/>
    <n v="0"/>
    <n v="9.6191999999999993"/>
  </r>
  <r>
    <n v="135"/>
    <s v="CA-2013-145583"/>
    <x v="0"/>
    <x v="63"/>
    <d v="2013-10-20T00:00:00"/>
    <x v="1"/>
    <s v="LC-16885"/>
    <x v="62"/>
    <x v="0"/>
    <s v="United States"/>
    <s v="Roseville"/>
    <x v="1"/>
    <n v="95661"/>
    <x v="1"/>
    <s v="OFF-PA-10001736"/>
    <x v="1"/>
    <x v="10"/>
    <x v="129"/>
    <x v="131"/>
    <n v="1"/>
    <n v="0"/>
    <n v="16.656799999999997"/>
  </r>
  <r>
    <n v="136"/>
    <s v="CA-2013-145583"/>
    <x v="0"/>
    <x v="63"/>
    <d v="2013-10-20T00:00:00"/>
    <x v="1"/>
    <s v="LC-16885"/>
    <x v="62"/>
    <x v="0"/>
    <s v="United States"/>
    <s v="Roseville"/>
    <x v="1"/>
    <n v="95661"/>
    <x v="1"/>
    <s v="OFF-AR-10001149"/>
    <x v="1"/>
    <x v="6"/>
    <x v="130"/>
    <x v="132"/>
    <n v="4"/>
    <n v="0"/>
    <n v="3.4559999999999995"/>
  </r>
  <r>
    <n v="137"/>
    <s v="CA-2013-145583"/>
    <x v="0"/>
    <x v="63"/>
    <d v="2013-10-20T00:00:00"/>
    <x v="1"/>
    <s v="LC-16885"/>
    <x v="62"/>
    <x v="0"/>
    <s v="United States"/>
    <s v="Roseville"/>
    <x v="1"/>
    <n v="95661"/>
    <x v="1"/>
    <s v="OFF-FA-10002988"/>
    <x v="1"/>
    <x v="13"/>
    <x v="131"/>
    <x v="133"/>
    <n v="2"/>
    <n v="0"/>
    <n v="1.9697999999999998"/>
  </r>
  <r>
    <n v="138"/>
    <s v="CA-2013-145583"/>
    <x v="0"/>
    <x v="63"/>
    <d v="2013-10-20T00:00:00"/>
    <x v="1"/>
    <s v="LC-16885"/>
    <x v="62"/>
    <x v="0"/>
    <s v="United States"/>
    <s v="Roseville"/>
    <x v="1"/>
    <n v="95661"/>
    <x v="1"/>
    <s v="OFF-BI-10004781"/>
    <x v="1"/>
    <x v="8"/>
    <x v="132"/>
    <x v="134"/>
    <n v="3"/>
    <n v="0.2"/>
    <n v="26.661599999999996"/>
  </r>
  <r>
    <n v="139"/>
    <s v="CA-2013-145583"/>
    <x v="0"/>
    <x v="63"/>
    <d v="2013-10-20T00:00:00"/>
    <x v="1"/>
    <s v="LC-16885"/>
    <x v="62"/>
    <x v="0"/>
    <s v="United States"/>
    <s v="Roseville"/>
    <x v="1"/>
    <n v="95661"/>
    <x v="1"/>
    <s v="OFF-SU-10001218"/>
    <x v="1"/>
    <x v="14"/>
    <x v="133"/>
    <x v="135"/>
    <n v="6"/>
    <n v="0"/>
    <n v="18.446400000000004"/>
  </r>
  <r>
    <n v="140"/>
    <s v="CA-2013-145583"/>
    <x v="0"/>
    <x v="63"/>
    <d v="2013-10-20T00:00:00"/>
    <x v="1"/>
    <s v="LC-16885"/>
    <x v="62"/>
    <x v="0"/>
    <s v="United States"/>
    <s v="Roseville"/>
    <x v="1"/>
    <n v="95661"/>
    <x v="1"/>
    <s v="FUR-FU-10001706"/>
    <x v="0"/>
    <x v="5"/>
    <x v="50"/>
    <x v="136"/>
    <n v="14"/>
    <n v="0"/>
    <n v="20.697599999999998"/>
  </r>
  <r>
    <n v="141"/>
    <s v="CA-2013-110366"/>
    <x v="0"/>
    <x v="64"/>
    <d v="2013-09-08T00:00:00"/>
    <x v="0"/>
    <s v="JD-15895"/>
    <x v="63"/>
    <x v="1"/>
    <s v="United States"/>
    <s v="Philadelphia"/>
    <x v="9"/>
    <n v="19140"/>
    <x v="3"/>
    <s v="FUR-FU-10004848"/>
    <x v="0"/>
    <x v="5"/>
    <x v="28"/>
    <x v="137"/>
    <n v="2"/>
    <n v="0.2"/>
    <n v="10.349999999999994"/>
  </r>
  <r>
    <n v="142"/>
    <s v="CA-2014-106180"/>
    <x v="3"/>
    <x v="65"/>
    <d v="2014-09-24T00:00:00"/>
    <x v="1"/>
    <s v="SH-19975"/>
    <x v="64"/>
    <x v="1"/>
    <s v="United States"/>
    <s v="San Francisco"/>
    <x v="1"/>
    <n v="94122"/>
    <x v="1"/>
    <s v="OFF-AR-10000940"/>
    <x v="1"/>
    <x v="6"/>
    <x v="134"/>
    <x v="138"/>
    <n v="3"/>
    <n v="0"/>
    <n v="2.3814000000000002"/>
  </r>
  <r>
    <n v="143"/>
    <s v="CA-2014-106180"/>
    <x v="3"/>
    <x v="65"/>
    <d v="2014-09-24T00:00:00"/>
    <x v="1"/>
    <s v="SH-19975"/>
    <x v="64"/>
    <x v="1"/>
    <s v="United States"/>
    <s v="San Francisco"/>
    <x v="1"/>
    <n v="94122"/>
    <x v="1"/>
    <s v="OFF-EN-10004030"/>
    <x v="1"/>
    <x v="12"/>
    <x v="135"/>
    <x v="139"/>
    <n v="3"/>
    <n v="0"/>
    <n v="5.1042000000000005"/>
  </r>
  <r>
    <n v="144"/>
    <s v="CA-2014-106180"/>
    <x v="3"/>
    <x v="65"/>
    <d v="2014-09-24T00:00:00"/>
    <x v="1"/>
    <s v="SH-19975"/>
    <x v="64"/>
    <x v="1"/>
    <s v="United States"/>
    <s v="San Francisco"/>
    <x v="1"/>
    <n v="94122"/>
    <x v="1"/>
    <s v="OFF-PA-10004327"/>
    <x v="1"/>
    <x v="10"/>
    <x v="136"/>
    <x v="140"/>
    <n v="3"/>
    <n v="0"/>
    <n v="68.975999999999999"/>
  </r>
  <r>
    <n v="145"/>
    <s v="CA-2014-155376"/>
    <x v="3"/>
    <x v="66"/>
    <d v="2014-12-28T00:00:00"/>
    <x v="1"/>
    <s v="SG-20080"/>
    <x v="65"/>
    <x v="0"/>
    <s v="United States"/>
    <s v="Independence"/>
    <x v="25"/>
    <n v="64055"/>
    <x v="2"/>
    <s v="OFF-AP-10001058"/>
    <x v="1"/>
    <x v="9"/>
    <x v="137"/>
    <x v="141"/>
    <n v="3"/>
    <n v="0"/>
    <n v="218.25179999999997"/>
  </r>
  <r>
    <n v="146"/>
    <s v="CA-2012-110744"/>
    <x v="1"/>
    <x v="67"/>
    <d v="2012-09-12T00:00:00"/>
    <x v="1"/>
    <s v="HA-14920"/>
    <x v="66"/>
    <x v="0"/>
    <s v="United States"/>
    <s v="Pasadena"/>
    <x v="1"/>
    <n v="91104"/>
    <x v="1"/>
    <s v="OFF-ST-10003656"/>
    <x v="1"/>
    <x v="4"/>
    <x v="82"/>
    <x v="142"/>
    <n v="7"/>
    <n v="0"/>
    <n v="20.157899999999998"/>
  </r>
  <r>
    <n v="147"/>
    <s v="CA-2011-110072"/>
    <x v="2"/>
    <x v="68"/>
    <d v="2011-10-28T00:00:00"/>
    <x v="1"/>
    <s v="MG-17680"/>
    <x v="67"/>
    <x v="2"/>
    <s v="United States"/>
    <s v="Newark"/>
    <x v="24"/>
    <n v="43055"/>
    <x v="3"/>
    <s v="FUR-FU-10000521"/>
    <x v="0"/>
    <x v="5"/>
    <x v="138"/>
    <x v="143"/>
    <n v="4"/>
    <n v="0.2"/>
    <n v="12.90959999999999"/>
  </r>
  <r>
    <n v="148"/>
    <s v="CA-2013-114489"/>
    <x v="0"/>
    <x v="5"/>
    <d v="2013-12-10T00:00:00"/>
    <x v="1"/>
    <s v="JE-16165"/>
    <x v="68"/>
    <x v="1"/>
    <s v="United States"/>
    <s v="Franklin"/>
    <x v="6"/>
    <n v="53132"/>
    <x v="2"/>
    <s v="TEC-PH-10000215"/>
    <x v="2"/>
    <x v="7"/>
    <x v="139"/>
    <x v="144"/>
    <n v="11"/>
    <n v="0"/>
    <n v="103.80150000000003"/>
  </r>
  <r>
    <n v="149"/>
    <s v="CA-2013-114489"/>
    <x v="0"/>
    <x v="5"/>
    <d v="2013-12-10T00:00:00"/>
    <x v="1"/>
    <s v="JE-16165"/>
    <x v="68"/>
    <x v="1"/>
    <s v="United States"/>
    <s v="Franklin"/>
    <x v="6"/>
    <n v="53132"/>
    <x v="2"/>
    <s v="TEC-PH-10001448"/>
    <x v="2"/>
    <x v="7"/>
    <x v="140"/>
    <x v="145"/>
    <n v="3"/>
    <n v="0"/>
    <n v="5.9987999999999815"/>
  </r>
  <r>
    <n v="150"/>
    <s v="CA-2013-114489"/>
    <x v="0"/>
    <x v="5"/>
    <d v="2013-12-10T00:00:00"/>
    <x v="1"/>
    <s v="JE-16165"/>
    <x v="68"/>
    <x v="1"/>
    <s v="United States"/>
    <s v="Franklin"/>
    <x v="6"/>
    <n v="53132"/>
    <x v="2"/>
    <s v="FUR-CH-10000454"/>
    <x v="0"/>
    <x v="1"/>
    <x v="1"/>
    <x v="146"/>
    <n v="8"/>
    <n v="0"/>
    <n v="585.55199999999991"/>
  </r>
  <r>
    <n v="151"/>
    <s v="CA-2013-114489"/>
    <x v="0"/>
    <x v="5"/>
    <d v="2013-12-10T00:00:00"/>
    <x v="1"/>
    <s v="JE-16165"/>
    <x v="68"/>
    <x v="1"/>
    <s v="United States"/>
    <s v="Franklin"/>
    <x v="6"/>
    <n v="53132"/>
    <x v="2"/>
    <s v="OFF-BI-10002735"/>
    <x v="1"/>
    <x v="8"/>
    <x v="141"/>
    <x v="147"/>
    <n v="5"/>
    <n v="0"/>
    <n v="80.628500000000003"/>
  </r>
  <r>
    <n v="152"/>
    <s v="CA-2013-158834"/>
    <x v="0"/>
    <x v="69"/>
    <d v="2013-03-17T00:00:00"/>
    <x v="2"/>
    <s v="TW-21025"/>
    <x v="69"/>
    <x v="2"/>
    <s v="United States"/>
    <s v="Scottsdale"/>
    <x v="16"/>
    <n v="85254"/>
    <x v="1"/>
    <s v="OFF-AP-10000326"/>
    <x v="1"/>
    <x v="9"/>
    <x v="142"/>
    <x v="148"/>
    <n v="5"/>
    <n v="0.2"/>
    <n v="17.765999999999991"/>
  </r>
  <r>
    <n v="153"/>
    <s v="CA-2013-158834"/>
    <x v="0"/>
    <x v="69"/>
    <d v="2013-03-17T00:00:00"/>
    <x v="2"/>
    <s v="TW-21025"/>
    <x v="69"/>
    <x v="2"/>
    <s v="United States"/>
    <s v="Scottsdale"/>
    <x v="16"/>
    <n v="85254"/>
    <x v="1"/>
    <s v="TEC-PH-10001254"/>
    <x v="2"/>
    <x v="7"/>
    <x v="143"/>
    <x v="149"/>
    <n v="2"/>
    <n v="0.2"/>
    <n v="15.238799999999991"/>
  </r>
  <r>
    <n v="154"/>
    <s v="CA-2012-124919"/>
    <x v="1"/>
    <x v="70"/>
    <d v="2012-06-02T00:00:00"/>
    <x v="2"/>
    <s v="SP-20650"/>
    <x v="70"/>
    <x v="1"/>
    <s v="United States"/>
    <s v="San Jose"/>
    <x v="1"/>
    <n v="95123"/>
    <x v="1"/>
    <s v="OFF-PA-10001950"/>
    <x v="1"/>
    <x v="10"/>
    <x v="144"/>
    <x v="150"/>
    <n v="7"/>
    <n v="0"/>
    <n v="26.270999999999994"/>
  </r>
  <r>
    <n v="155"/>
    <s v="CA-2012-124919"/>
    <x v="1"/>
    <x v="70"/>
    <d v="2012-06-02T00:00:00"/>
    <x v="2"/>
    <s v="SP-20650"/>
    <x v="70"/>
    <x v="1"/>
    <s v="United States"/>
    <s v="San Jose"/>
    <x v="1"/>
    <n v="95123"/>
    <x v="1"/>
    <s v="OFF-PA-10002254"/>
    <x v="1"/>
    <x v="10"/>
    <x v="145"/>
    <x v="151"/>
    <n v="4"/>
    <n v="0"/>
    <n v="48.539199999999994"/>
  </r>
  <r>
    <n v="156"/>
    <s v="CA-2012-124919"/>
    <x v="1"/>
    <x v="70"/>
    <d v="2012-06-02T00:00:00"/>
    <x v="2"/>
    <s v="SP-20650"/>
    <x v="70"/>
    <x v="1"/>
    <s v="United States"/>
    <s v="San Jose"/>
    <x v="1"/>
    <n v="95123"/>
    <x v="1"/>
    <s v="OFF-ST-10001590"/>
    <x v="1"/>
    <x v="4"/>
    <x v="146"/>
    <x v="152"/>
    <n v="6"/>
    <n v="0"/>
    <n v="21.028799999999997"/>
  </r>
  <r>
    <n v="157"/>
    <s v="CA-2012-118948"/>
    <x v="1"/>
    <x v="71"/>
    <d v="2012-06-03T00:00:00"/>
    <x v="1"/>
    <s v="NK-18490"/>
    <x v="71"/>
    <x v="2"/>
    <s v="United States"/>
    <s v="Seattle"/>
    <x v="4"/>
    <n v="98105"/>
    <x v="1"/>
    <s v="OFF-AR-10001547"/>
    <x v="1"/>
    <x v="6"/>
    <x v="147"/>
    <x v="153"/>
    <n v="3"/>
    <n v="0"/>
    <n v="1.7901"/>
  </r>
  <r>
    <n v="158"/>
    <s v="CA-2011-104269"/>
    <x v="2"/>
    <x v="72"/>
    <d v="2011-03-06T00:00:00"/>
    <x v="0"/>
    <s v="DB-13060"/>
    <x v="72"/>
    <x v="0"/>
    <s v="United States"/>
    <s v="Seattle"/>
    <x v="4"/>
    <n v="98115"/>
    <x v="1"/>
    <s v="FUR-CH-10004063"/>
    <x v="0"/>
    <x v="1"/>
    <x v="120"/>
    <x v="154"/>
    <n v="2"/>
    <n v="0.2"/>
    <n v="51.476399999999941"/>
  </r>
  <r>
    <n v="159"/>
    <s v="CA-2013-114104"/>
    <x v="0"/>
    <x v="73"/>
    <d v="2013-11-25T00:00:00"/>
    <x v="1"/>
    <s v="NP-18670"/>
    <x v="73"/>
    <x v="0"/>
    <s v="United States"/>
    <s v="Edmond"/>
    <x v="26"/>
    <n v="73034"/>
    <x v="2"/>
    <s v="OFF-LA-10002475"/>
    <x v="1"/>
    <x v="2"/>
    <x v="148"/>
    <x v="2"/>
    <n v="2"/>
    <n v="0"/>
    <n v="6.8713999999999995"/>
  </r>
  <r>
    <n v="160"/>
    <s v="CA-2013-114104"/>
    <x v="0"/>
    <x v="73"/>
    <d v="2013-11-25T00:00:00"/>
    <x v="1"/>
    <s v="NP-18670"/>
    <x v="73"/>
    <x v="0"/>
    <s v="United States"/>
    <s v="Edmond"/>
    <x v="26"/>
    <n v="73034"/>
    <x v="2"/>
    <s v="TEC-PH-10004536"/>
    <x v="2"/>
    <x v="7"/>
    <x v="149"/>
    <x v="155"/>
    <n v="7"/>
    <n v="0"/>
    <n v="236.23250000000002"/>
  </r>
  <r>
    <n v="161"/>
    <s v="CA-2013-162733"/>
    <x v="0"/>
    <x v="74"/>
    <d v="2013-05-13T00:00:00"/>
    <x v="2"/>
    <s v="TT-21070"/>
    <x v="74"/>
    <x v="0"/>
    <s v="United States"/>
    <s v="Los Angeles"/>
    <x v="1"/>
    <n v="90045"/>
    <x v="1"/>
    <s v="OFF-PA-10002751"/>
    <x v="1"/>
    <x v="10"/>
    <x v="150"/>
    <x v="156"/>
    <n v="1"/>
    <n v="0"/>
    <n v="2.6909999999999998"/>
  </r>
  <r>
    <n v="162"/>
    <s v="CA-2012-119697"/>
    <x v="1"/>
    <x v="75"/>
    <d v="2012-12-31T00:00:00"/>
    <x v="0"/>
    <s v="EM-13960"/>
    <x v="75"/>
    <x v="0"/>
    <s v="United States"/>
    <s v="Philadelphia"/>
    <x v="9"/>
    <n v="19134"/>
    <x v="3"/>
    <s v="TEC-AC-10003657"/>
    <x v="2"/>
    <x v="11"/>
    <x v="151"/>
    <x v="157"/>
    <n v="2"/>
    <n v="0.2"/>
    <n v="1.359599999999995"/>
  </r>
  <r>
    <n v="163"/>
    <s v="CA-2013-154508"/>
    <x v="0"/>
    <x v="76"/>
    <d v="2013-11-21T00:00:00"/>
    <x v="1"/>
    <s v="RD-19900"/>
    <x v="76"/>
    <x v="0"/>
    <s v="United States"/>
    <s v="Carlsbad"/>
    <x v="27"/>
    <n v="88220"/>
    <x v="1"/>
    <s v="OFF-EN-10001990"/>
    <x v="1"/>
    <x v="12"/>
    <x v="33"/>
    <x v="158"/>
    <n v="5"/>
    <n v="0"/>
    <n v="13.347999999999997"/>
  </r>
  <r>
    <n v="164"/>
    <s v="CA-2013-113817"/>
    <x v="0"/>
    <x v="77"/>
    <d v="2013-11-12T00:00:00"/>
    <x v="1"/>
    <s v="MJ-17740"/>
    <x v="77"/>
    <x v="0"/>
    <s v="United States"/>
    <s v="Seattle"/>
    <x v="4"/>
    <n v="98115"/>
    <x v="1"/>
    <s v="OFF-BI-10004002"/>
    <x v="1"/>
    <x v="8"/>
    <x v="152"/>
    <x v="159"/>
    <n v="2"/>
    <n v="0.2"/>
    <n v="9.6879999999999988"/>
  </r>
  <r>
    <n v="165"/>
    <s v="CA-2011-139892"/>
    <x v="2"/>
    <x v="78"/>
    <d v="2011-09-12T00:00:00"/>
    <x v="1"/>
    <s v="BM-11140"/>
    <x v="78"/>
    <x v="0"/>
    <s v="United States"/>
    <s v="San Antonio"/>
    <x v="5"/>
    <n v="78207"/>
    <x v="2"/>
    <s v="OFF-AR-10004441"/>
    <x v="1"/>
    <x v="6"/>
    <x v="153"/>
    <x v="160"/>
    <n v="3"/>
    <n v="0.2"/>
    <n v="2.7324000000000002"/>
  </r>
  <r>
    <n v="166"/>
    <s v="CA-2011-139892"/>
    <x v="2"/>
    <x v="78"/>
    <d v="2011-09-12T00:00:00"/>
    <x v="1"/>
    <s v="BM-11140"/>
    <x v="78"/>
    <x v="0"/>
    <s v="United States"/>
    <s v="San Antonio"/>
    <x v="5"/>
    <n v="78207"/>
    <x v="2"/>
    <s v="TEC-MA-10000822"/>
    <x v="2"/>
    <x v="15"/>
    <x v="154"/>
    <x v="161"/>
    <n v="8"/>
    <n v="0.4"/>
    <n v="-1359.992000000002"/>
  </r>
  <r>
    <n v="167"/>
    <s v="CA-2011-139892"/>
    <x v="2"/>
    <x v="78"/>
    <d v="2011-09-12T00:00:00"/>
    <x v="1"/>
    <s v="BM-11140"/>
    <x v="78"/>
    <x v="0"/>
    <s v="United States"/>
    <s v="San Antonio"/>
    <x v="5"/>
    <n v="78207"/>
    <x v="2"/>
    <s v="OFF-ST-10000991"/>
    <x v="1"/>
    <x v="4"/>
    <x v="155"/>
    <x v="162"/>
    <n v="3"/>
    <n v="0.2"/>
    <n v="-58.634699999999995"/>
  </r>
  <r>
    <n v="168"/>
    <s v="CA-2011-139892"/>
    <x v="2"/>
    <x v="78"/>
    <d v="2011-09-12T00:00:00"/>
    <x v="1"/>
    <s v="BM-11140"/>
    <x v="78"/>
    <x v="0"/>
    <s v="United States"/>
    <s v="San Antonio"/>
    <x v="5"/>
    <n v="78207"/>
    <x v="2"/>
    <s v="FUR-CH-10004287"/>
    <x v="0"/>
    <x v="1"/>
    <x v="156"/>
    <x v="163"/>
    <n v="9"/>
    <n v="0.3"/>
    <n v="-24.858000000000175"/>
  </r>
  <r>
    <n v="169"/>
    <s v="CA-2011-139892"/>
    <x v="2"/>
    <x v="78"/>
    <d v="2011-09-12T00:00:00"/>
    <x v="1"/>
    <s v="BM-11140"/>
    <x v="78"/>
    <x v="0"/>
    <s v="United States"/>
    <s v="San Antonio"/>
    <x v="5"/>
    <n v="78207"/>
    <x v="2"/>
    <s v="OFF-AR-10002656"/>
    <x v="1"/>
    <x v="6"/>
    <x v="157"/>
    <x v="164"/>
    <n v="6"/>
    <n v="0.2"/>
    <n v="6.8135999999999974"/>
  </r>
  <r>
    <n v="170"/>
    <s v="CA-2011-139892"/>
    <x v="2"/>
    <x v="78"/>
    <d v="2011-09-12T00:00:00"/>
    <x v="1"/>
    <s v="BM-11140"/>
    <x v="78"/>
    <x v="0"/>
    <s v="United States"/>
    <s v="San Antonio"/>
    <x v="5"/>
    <n v="78207"/>
    <x v="2"/>
    <s v="OFF-AP-10002518"/>
    <x v="1"/>
    <x v="9"/>
    <x v="158"/>
    <x v="165"/>
    <n v="5"/>
    <n v="0.8"/>
    <n v="-453.84900000000005"/>
  </r>
  <r>
    <n v="171"/>
    <s v="CA-2011-139892"/>
    <x v="2"/>
    <x v="78"/>
    <d v="2011-09-12T00:00:00"/>
    <x v="1"/>
    <s v="BM-11140"/>
    <x v="78"/>
    <x v="0"/>
    <s v="United States"/>
    <s v="San Antonio"/>
    <x v="5"/>
    <n v="78207"/>
    <x v="2"/>
    <s v="TEC-PH-10003931"/>
    <x v="2"/>
    <x v="7"/>
    <x v="159"/>
    <x v="166"/>
    <n v="3"/>
    <n v="0.2"/>
    <n v="8.998500000000007"/>
  </r>
  <r>
    <n v="172"/>
    <s v="CA-2011-118962"/>
    <x v="2"/>
    <x v="79"/>
    <d v="2011-08-09T00:00:00"/>
    <x v="1"/>
    <s v="CS-12130"/>
    <x v="79"/>
    <x v="0"/>
    <s v="United States"/>
    <s v="Los Angeles"/>
    <x v="1"/>
    <n v="90004"/>
    <x v="1"/>
    <s v="OFF-PA-10000659"/>
    <x v="1"/>
    <x v="10"/>
    <x v="160"/>
    <x v="167"/>
    <n v="3"/>
    <n v="0"/>
    <n v="9.841800000000001"/>
  </r>
  <r>
    <n v="173"/>
    <s v="CA-2011-118962"/>
    <x v="2"/>
    <x v="79"/>
    <d v="2011-08-09T00:00:00"/>
    <x v="1"/>
    <s v="CS-12130"/>
    <x v="79"/>
    <x v="0"/>
    <s v="United States"/>
    <s v="Los Angeles"/>
    <x v="1"/>
    <n v="90004"/>
    <x v="1"/>
    <s v="OFF-PA-10001144"/>
    <x v="1"/>
    <x v="10"/>
    <x v="161"/>
    <x v="168"/>
    <n v="2"/>
    <n v="0"/>
    <n v="53.260799999999996"/>
  </r>
  <r>
    <n v="174"/>
    <s v="CA-2011-118962"/>
    <x v="2"/>
    <x v="79"/>
    <d v="2011-08-09T00:00:00"/>
    <x v="1"/>
    <s v="CS-12130"/>
    <x v="79"/>
    <x v="0"/>
    <s v="United States"/>
    <s v="Los Angeles"/>
    <x v="1"/>
    <n v="90004"/>
    <x v="1"/>
    <s v="FUR-CH-10003817"/>
    <x v="0"/>
    <x v="1"/>
    <x v="162"/>
    <x v="169"/>
    <n v="7"/>
    <n v="0.2"/>
    <n v="21.259"/>
  </r>
  <r>
    <n v="175"/>
    <s v="US-2011-100853"/>
    <x v="2"/>
    <x v="80"/>
    <d v="2011-09-19T00:00:00"/>
    <x v="1"/>
    <s v="JB-15400"/>
    <x v="80"/>
    <x v="1"/>
    <s v="United States"/>
    <s v="Chicago"/>
    <x v="10"/>
    <n v="60623"/>
    <x v="2"/>
    <s v="OFF-AP-10000891"/>
    <x v="1"/>
    <x v="9"/>
    <x v="163"/>
    <x v="170"/>
    <n v="2"/>
    <n v="0.8"/>
    <n v="-131.12000000000003"/>
  </r>
  <r>
    <n v="176"/>
    <s v="US-2011-100853"/>
    <x v="2"/>
    <x v="80"/>
    <d v="2011-09-19T00:00:00"/>
    <x v="1"/>
    <s v="JB-15400"/>
    <x v="80"/>
    <x v="1"/>
    <s v="United States"/>
    <s v="Chicago"/>
    <x v="10"/>
    <n v="60623"/>
    <x v="2"/>
    <s v="OFF-LA-10003148"/>
    <x v="1"/>
    <x v="2"/>
    <x v="164"/>
    <x v="171"/>
    <n v="4"/>
    <n v="0.2"/>
    <n v="6.5519999999999987"/>
  </r>
  <r>
    <n v="177"/>
    <s v="US-2014-152366"/>
    <x v="3"/>
    <x v="81"/>
    <d v="2014-04-26T00:00:00"/>
    <x v="0"/>
    <s v="SJ-20500"/>
    <x v="81"/>
    <x v="0"/>
    <s v="United States"/>
    <s v="Houston"/>
    <x v="5"/>
    <n v="77036"/>
    <x v="2"/>
    <s v="OFF-AP-10002684"/>
    <x v="1"/>
    <x v="9"/>
    <x v="165"/>
    <x v="172"/>
    <n v="4"/>
    <n v="0.8"/>
    <n v="-243.16000000000008"/>
  </r>
  <r>
    <n v="178"/>
    <s v="US-2012-101511"/>
    <x v="1"/>
    <x v="82"/>
    <d v="2012-11-23T00:00:00"/>
    <x v="0"/>
    <s v="JE-15745"/>
    <x v="32"/>
    <x v="0"/>
    <s v="United States"/>
    <s v="Newark"/>
    <x v="24"/>
    <n v="43055"/>
    <x v="3"/>
    <s v="FUR-CH-10004698"/>
    <x v="0"/>
    <x v="1"/>
    <x v="166"/>
    <x v="173"/>
    <n v="7"/>
    <n v="0.3"/>
    <n v="-11.337199999999939"/>
  </r>
  <r>
    <n v="179"/>
    <s v="US-2012-101511"/>
    <x v="1"/>
    <x v="82"/>
    <d v="2012-11-23T00:00:00"/>
    <x v="0"/>
    <s v="JE-15745"/>
    <x v="32"/>
    <x v="0"/>
    <s v="United States"/>
    <s v="Newark"/>
    <x v="24"/>
    <n v="43055"/>
    <x v="3"/>
    <s v="OFF-SU-10002189"/>
    <x v="1"/>
    <x v="14"/>
    <x v="167"/>
    <x v="174"/>
    <n v="5"/>
    <n v="0.2"/>
    <n v="-3.771500000000001"/>
  </r>
  <r>
    <n v="180"/>
    <s v="CA-2012-137225"/>
    <x v="1"/>
    <x v="83"/>
    <d v="2012-12-19T00:00:00"/>
    <x v="1"/>
    <s v="JK-15640"/>
    <x v="82"/>
    <x v="2"/>
    <s v="United States"/>
    <s v="New York City"/>
    <x v="15"/>
    <n v="10009"/>
    <x v="3"/>
    <s v="OFF-AR-10001940"/>
    <x v="1"/>
    <x v="6"/>
    <x v="168"/>
    <x v="175"/>
    <n v="1"/>
    <n v="0"/>
    <n v="1.4104000000000001"/>
  </r>
  <r>
    <n v="181"/>
    <s v="CA-2011-166191"/>
    <x v="2"/>
    <x v="29"/>
    <d v="2011-12-09T00:00:00"/>
    <x v="0"/>
    <s v="DK-13150"/>
    <x v="83"/>
    <x v="1"/>
    <s v="United States"/>
    <s v="Decatur"/>
    <x v="10"/>
    <n v="62521"/>
    <x v="2"/>
    <s v="OFF-ST-10003455"/>
    <x v="1"/>
    <x v="4"/>
    <x v="169"/>
    <x v="176"/>
    <n v="2"/>
    <n v="0.2"/>
    <n v="1.8612000000000002"/>
  </r>
  <r>
    <n v="182"/>
    <s v="CA-2011-166191"/>
    <x v="2"/>
    <x v="29"/>
    <d v="2011-12-09T00:00:00"/>
    <x v="0"/>
    <s v="DK-13150"/>
    <x v="83"/>
    <x v="1"/>
    <s v="United States"/>
    <s v="Decatur"/>
    <x v="10"/>
    <n v="62521"/>
    <x v="2"/>
    <s v="TEC-AC-10004659"/>
    <x v="2"/>
    <x v="11"/>
    <x v="170"/>
    <x v="177"/>
    <n v="7"/>
    <n v="0.2"/>
    <n v="76.639499999999984"/>
  </r>
  <r>
    <n v="183"/>
    <s v="CA-2011-158274"/>
    <x v="2"/>
    <x v="84"/>
    <d v="2011-11-24T00:00:00"/>
    <x v="0"/>
    <s v="RM-19675"/>
    <x v="84"/>
    <x v="2"/>
    <s v="United States"/>
    <s v="Monroe"/>
    <x v="28"/>
    <n v="71203"/>
    <x v="0"/>
    <s v="TEC-PH-10003273"/>
    <x v="2"/>
    <x v="7"/>
    <x v="171"/>
    <x v="178"/>
    <n v="4"/>
    <n v="0"/>
    <n v="131.02960000000002"/>
  </r>
  <r>
    <n v="184"/>
    <s v="CA-2011-158274"/>
    <x v="2"/>
    <x v="84"/>
    <d v="2011-11-24T00:00:00"/>
    <x v="0"/>
    <s v="RM-19675"/>
    <x v="84"/>
    <x v="2"/>
    <s v="United States"/>
    <s v="Monroe"/>
    <x v="28"/>
    <n v="71203"/>
    <x v="0"/>
    <s v="TEC-PH-10004896"/>
    <x v="2"/>
    <x v="7"/>
    <x v="172"/>
    <x v="179"/>
    <n v="5"/>
    <n v="0"/>
    <n v="41.986000000000004"/>
  </r>
  <r>
    <n v="185"/>
    <s v="CA-2011-158274"/>
    <x v="2"/>
    <x v="84"/>
    <d v="2011-11-24T00:00:00"/>
    <x v="0"/>
    <s v="RM-19675"/>
    <x v="84"/>
    <x v="2"/>
    <s v="United States"/>
    <s v="Monroe"/>
    <x v="28"/>
    <n v="71203"/>
    <x v="0"/>
    <s v="TEC-AC-10002345"/>
    <x v="2"/>
    <x v="11"/>
    <x v="173"/>
    <x v="180"/>
    <n v="2"/>
    <n v="0"/>
    <n v="7.25"/>
  </r>
  <r>
    <n v="186"/>
    <s v="CA-2013-105018"/>
    <x v="0"/>
    <x v="85"/>
    <d v="2013-12-03T00:00:00"/>
    <x v="1"/>
    <s v="SK-19990"/>
    <x v="85"/>
    <x v="0"/>
    <s v="United States"/>
    <s v="Fairfield"/>
    <x v="29"/>
    <n v="6824"/>
    <x v="3"/>
    <s v="OFF-BI-10001890"/>
    <x v="1"/>
    <x v="8"/>
    <x v="174"/>
    <x v="181"/>
    <n v="2"/>
    <n v="0"/>
    <n v="3.4367999999999999"/>
  </r>
  <r>
    <n v="187"/>
    <s v="CA-2011-123260"/>
    <x v="2"/>
    <x v="86"/>
    <d v="2011-08-30T00:00:00"/>
    <x v="1"/>
    <s v="FM-14290"/>
    <x v="86"/>
    <x v="2"/>
    <s v="United States"/>
    <s v="Los Angeles"/>
    <x v="1"/>
    <n v="90032"/>
    <x v="1"/>
    <s v="TEC-AC-10002323"/>
    <x v="2"/>
    <x v="11"/>
    <x v="175"/>
    <x v="182"/>
    <n v="8"/>
    <n v="0"/>
    <n v="22.984000000000009"/>
  </r>
  <r>
    <n v="188"/>
    <s v="CA-2013-157000"/>
    <x v="0"/>
    <x v="87"/>
    <d v="2013-07-23T00:00:00"/>
    <x v="1"/>
    <s v="AM-10360"/>
    <x v="87"/>
    <x v="1"/>
    <s v="United States"/>
    <s v="Grand Prairie"/>
    <x v="5"/>
    <n v="75051"/>
    <x v="2"/>
    <s v="OFF-ST-10001328"/>
    <x v="1"/>
    <x v="4"/>
    <x v="176"/>
    <x v="183"/>
    <n v="3"/>
    <n v="0.2"/>
    <n v="3.7224000000000004"/>
  </r>
  <r>
    <n v="189"/>
    <s v="CA-2013-157000"/>
    <x v="0"/>
    <x v="87"/>
    <d v="2013-07-23T00:00:00"/>
    <x v="1"/>
    <s v="AM-10360"/>
    <x v="87"/>
    <x v="1"/>
    <s v="United States"/>
    <s v="Grand Prairie"/>
    <x v="5"/>
    <n v="75051"/>
    <x v="2"/>
    <s v="OFF-PA-10001950"/>
    <x v="1"/>
    <x v="10"/>
    <x v="144"/>
    <x v="184"/>
    <n v="3"/>
    <n v="0.2"/>
    <n v="6.2549999999999963"/>
  </r>
  <r>
    <n v="190"/>
    <s v="CA-2012-102281"/>
    <x v="1"/>
    <x v="88"/>
    <d v="2012-10-14T00:00:00"/>
    <x v="2"/>
    <s v="MP-17470"/>
    <x v="88"/>
    <x v="2"/>
    <s v="United States"/>
    <s v="New York City"/>
    <x v="15"/>
    <n v="10035"/>
    <x v="3"/>
    <s v="FUR-BO-10002613"/>
    <x v="0"/>
    <x v="0"/>
    <x v="177"/>
    <x v="185"/>
    <n v="4"/>
    <n v="0.2"/>
    <n v="112.39199999999991"/>
  </r>
  <r>
    <n v="191"/>
    <s v="CA-2012-102281"/>
    <x v="1"/>
    <x v="88"/>
    <d v="2012-10-14T00:00:00"/>
    <x v="2"/>
    <s v="MP-17470"/>
    <x v="88"/>
    <x v="2"/>
    <s v="United States"/>
    <s v="New York City"/>
    <x v="15"/>
    <n v="10035"/>
    <x v="3"/>
    <s v="TEC-PH-10001552"/>
    <x v="2"/>
    <x v="7"/>
    <x v="178"/>
    <x v="186"/>
    <n v="6"/>
    <n v="0"/>
    <n v="20.092800000000004"/>
  </r>
  <r>
    <n v="192"/>
    <s v="CA-2012-102281"/>
    <x v="1"/>
    <x v="88"/>
    <d v="2012-10-14T00:00:00"/>
    <x v="2"/>
    <s v="MP-17470"/>
    <x v="88"/>
    <x v="2"/>
    <s v="United States"/>
    <s v="New York City"/>
    <x v="15"/>
    <n v="10035"/>
    <x v="3"/>
    <s v="OFF-PA-10000061"/>
    <x v="1"/>
    <x v="10"/>
    <x v="179"/>
    <x v="187"/>
    <n v="8"/>
    <n v="0"/>
    <n v="24.883200000000002"/>
  </r>
  <r>
    <n v="193"/>
    <s v="CA-2012-102281"/>
    <x v="1"/>
    <x v="88"/>
    <d v="2012-10-14T00:00:00"/>
    <x v="2"/>
    <s v="MP-17470"/>
    <x v="88"/>
    <x v="2"/>
    <s v="United States"/>
    <s v="New York City"/>
    <x v="15"/>
    <n v="10035"/>
    <x v="3"/>
    <s v="FUR-BO-10002545"/>
    <x v="0"/>
    <x v="0"/>
    <x v="37"/>
    <x v="188"/>
    <n v="3"/>
    <n v="0.2"/>
    <n v="46.976400000000012"/>
  </r>
  <r>
    <n v="194"/>
    <s v="CA-2012-102281"/>
    <x v="1"/>
    <x v="88"/>
    <d v="2012-10-14T00:00:00"/>
    <x v="2"/>
    <s v="MP-17470"/>
    <x v="88"/>
    <x v="2"/>
    <s v="United States"/>
    <s v="New York City"/>
    <x v="15"/>
    <n v="10035"/>
    <x v="3"/>
    <s v="OFF-AR-10003514"/>
    <x v="1"/>
    <x v="6"/>
    <x v="180"/>
    <x v="189"/>
    <n v="5"/>
    <n v="0"/>
    <n v="6.5669999999999984"/>
  </r>
  <r>
    <n v="195"/>
    <s v="CA-2012-131457"/>
    <x v="1"/>
    <x v="89"/>
    <d v="2012-11-06T00:00:00"/>
    <x v="1"/>
    <s v="MZ-17515"/>
    <x v="89"/>
    <x v="1"/>
    <s v="United States"/>
    <s v="Redlands"/>
    <x v="1"/>
    <n v="92374"/>
    <x v="1"/>
    <s v="OFF-EN-10001509"/>
    <x v="1"/>
    <x v="12"/>
    <x v="29"/>
    <x v="190"/>
    <n v="7"/>
    <n v="0"/>
    <n v="6.7115999999999989"/>
  </r>
  <r>
    <n v="196"/>
    <s v="CA-2011-140004"/>
    <x v="2"/>
    <x v="90"/>
    <d v="2011-03-25T00:00:00"/>
    <x v="1"/>
    <s v="CB-12025"/>
    <x v="90"/>
    <x v="0"/>
    <s v="United States"/>
    <s v="Hamilton"/>
    <x v="24"/>
    <n v="45011"/>
    <x v="3"/>
    <s v="OFF-AR-10004685"/>
    <x v="1"/>
    <x v="6"/>
    <x v="181"/>
    <x v="191"/>
    <n v="2"/>
    <n v="0.2"/>
    <n v="1.2037999999999995"/>
  </r>
  <r>
    <n v="197"/>
    <s v="CA-2011-140004"/>
    <x v="2"/>
    <x v="90"/>
    <d v="2011-03-25T00:00:00"/>
    <x v="1"/>
    <s v="CB-12025"/>
    <x v="90"/>
    <x v="0"/>
    <s v="United States"/>
    <s v="Hamilton"/>
    <x v="24"/>
    <n v="45011"/>
    <x v="3"/>
    <s v="OFF-AR-10004027"/>
    <x v="1"/>
    <x v="6"/>
    <x v="182"/>
    <x v="192"/>
    <n v="3"/>
    <n v="0.2"/>
    <n v="1.5876000000000006"/>
  </r>
  <r>
    <n v="198"/>
    <s v="CA-2014-107720"/>
    <x v="3"/>
    <x v="44"/>
    <d v="2014-11-14T00:00:00"/>
    <x v="1"/>
    <s v="VM-21685"/>
    <x v="91"/>
    <x v="2"/>
    <s v="United States"/>
    <s v="Westfield"/>
    <x v="30"/>
    <n v="7090"/>
    <x v="3"/>
    <s v="OFF-ST-10001414"/>
    <x v="1"/>
    <x v="4"/>
    <x v="183"/>
    <x v="193"/>
    <n v="3"/>
    <n v="0"/>
    <n v="12.0276"/>
  </r>
  <r>
    <n v="199"/>
    <s v="US-2014-124303"/>
    <x v="3"/>
    <x v="91"/>
    <d v="2014-07-14T00:00:00"/>
    <x v="1"/>
    <s v="FH-14365"/>
    <x v="92"/>
    <x v="1"/>
    <s v="United States"/>
    <s v="Philadelphia"/>
    <x v="9"/>
    <n v="19120"/>
    <x v="3"/>
    <s v="OFF-BI-10000343"/>
    <x v="1"/>
    <x v="8"/>
    <x v="184"/>
    <x v="194"/>
    <n v="2"/>
    <n v="0.7"/>
    <n v="-2.2585999999999995"/>
  </r>
  <r>
    <n v="200"/>
    <s v="US-2014-124303"/>
    <x v="3"/>
    <x v="91"/>
    <d v="2014-07-14T00:00:00"/>
    <x v="1"/>
    <s v="FH-14365"/>
    <x v="92"/>
    <x v="1"/>
    <s v="United States"/>
    <s v="Philadelphia"/>
    <x v="9"/>
    <n v="19120"/>
    <x v="3"/>
    <s v="OFF-PA-10002749"/>
    <x v="1"/>
    <x v="10"/>
    <x v="185"/>
    <x v="195"/>
    <n v="3"/>
    <n v="0.2"/>
    <n v="5.8203000000000005"/>
  </r>
  <r>
    <n v="201"/>
    <s v="CA-2014-105074"/>
    <x v="3"/>
    <x v="92"/>
    <d v="2014-06-30T00:00:00"/>
    <x v="1"/>
    <s v="MB-17305"/>
    <x v="93"/>
    <x v="0"/>
    <s v="United States"/>
    <s v="Akron"/>
    <x v="24"/>
    <n v="44312"/>
    <x v="3"/>
    <s v="OFF-PA-10002666"/>
    <x v="1"/>
    <x v="10"/>
    <x v="186"/>
    <x v="196"/>
    <n v="3"/>
    <n v="0.2"/>
    <n v="6.794999999999999"/>
  </r>
  <r>
    <n v="202"/>
    <s v="CA-2011-133690"/>
    <x v="2"/>
    <x v="93"/>
    <d v="2011-08-05T00:00:00"/>
    <x v="2"/>
    <s v="BS-11755"/>
    <x v="94"/>
    <x v="0"/>
    <s v="United States"/>
    <s v="Denver"/>
    <x v="22"/>
    <n v="80219"/>
    <x v="1"/>
    <s v="FUR-TA-10004289"/>
    <x v="0"/>
    <x v="3"/>
    <x v="187"/>
    <x v="197"/>
    <n v="2"/>
    <n v="0.5"/>
    <n v="-161.875"/>
  </r>
  <r>
    <n v="203"/>
    <s v="CA-2011-133690"/>
    <x v="2"/>
    <x v="93"/>
    <d v="2011-08-05T00:00:00"/>
    <x v="2"/>
    <s v="BS-11755"/>
    <x v="94"/>
    <x v="0"/>
    <s v="United States"/>
    <s v="Denver"/>
    <x v="22"/>
    <n v="80219"/>
    <x v="1"/>
    <s v="OFF-AP-10003622"/>
    <x v="1"/>
    <x v="9"/>
    <x v="188"/>
    <x v="198"/>
    <n v="1"/>
    <n v="0.2"/>
    <n v="0.29249999999999987"/>
  </r>
  <r>
    <n v="204"/>
    <s v="US-2014-116701"/>
    <x v="3"/>
    <x v="94"/>
    <d v="2014-12-22T00:00:00"/>
    <x v="0"/>
    <s v="LC-17140"/>
    <x v="95"/>
    <x v="0"/>
    <s v="United States"/>
    <s v="Dallas"/>
    <x v="5"/>
    <n v="75220"/>
    <x v="2"/>
    <s v="OFF-AP-10003217"/>
    <x v="1"/>
    <x v="9"/>
    <x v="189"/>
    <x v="199"/>
    <n v="2"/>
    <n v="0.8"/>
    <n v="-178.96680000000001"/>
  </r>
  <r>
    <n v="205"/>
    <s v="CA-2014-126382"/>
    <x v="3"/>
    <x v="95"/>
    <d v="2014-06-08T00:00:00"/>
    <x v="1"/>
    <s v="HK-14890"/>
    <x v="96"/>
    <x v="1"/>
    <s v="United States"/>
    <s v="Franklin"/>
    <x v="18"/>
    <n v="37064"/>
    <x v="0"/>
    <s v="FUR-FU-10002960"/>
    <x v="0"/>
    <x v="5"/>
    <x v="190"/>
    <x v="200"/>
    <n v="7"/>
    <n v="0.2"/>
    <n v="9.6712000000000025"/>
  </r>
  <r>
    <n v="206"/>
    <s v="CA-2014-108329"/>
    <x v="3"/>
    <x v="34"/>
    <d v="2014-12-15T00:00:00"/>
    <x v="1"/>
    <s v="LE-16810"/>
    <x v="97"/>
    <x v="0"/>
    <s v="United States"/>
    <s v="Whittier"/>
    <x v="1"/>
    <n v="90604"/>
    <x v="1"/>
    <s v="TEC-PH-10001918"/>
    <x v="2"/>
    <x v="7"/>
    <x v="191"/>
    <x v="201"/>
    <n v="4"/>
    <n v="0.2"/>
    <n v="44.476800000000026"/>
  </r>
  <r>
    <n v="207"/>
    <s v="CA-2014-135860"/>
    <x v="3"/>
    <x v="96"/>
    <d v="2014-12-08T00:00:00"/>
    <x v="1"/>
    <s v="JH-15985"/>
    <x v="98"/>
    <x v="0"/>
    <s v="United States"/>
    <s v="Saginaw"/>
    <x v="12"/>
    <n v="48601"/>
    <x v="2"/>
    <s v="OFF-ST-10000642"/>
    <x v="1"/>
    <x v="4"/>
    <x v="192"/>
    <x v="202"/>
    <n v="4"/>
    <n v="0"/>
    <n v="5.8743999999999943"/>
  </r>
  <r>
    <n v="208"/>
    <s v="CA-2014-135860"/>
    <x v="3"/>
    <x v="96"/>
    <d v="2014-12-08T00:00:00"/>
    <x v="1"/>
    <s v="JH-15985"/>
    <x v="98"/>
    <x v="0"/>
    <s v="United States"/>
    <s v="Saginaw"/>
    <x v="12"/>
    <n v="48601"/>
    <x v="2"/>
    <s v="TEC-PH-10001700"/>
    <x v="2"/>
    <x v="7"/>
    <x v="193"/>
    <x v="203"/>
    <n v="2"/>
    <n v="0"/>
    <n v="35.634600000000006"/>
  </r>
  <r>
    <n v="209"/>
    <s v="CA-2014-135860"/>
    <x v="3"/>
    <x v="96"/>
    <d v="2014-12-08T00:00:00"/>
    <x v="1"/>
    <s v="JH-15985"/>
    <x v="98"/>
    <x v="0"/>
    <s v="United States"/>
    <s v="Saginaw"/>
    <x v="12"/>
    <n v="48601"/>
    <x v="2"/>
    <s v="OFF-BI-10003274"/>
    <x v="1"/>
    <x v="8"/>
    <x v="122"/>
    <x v="204"/>
    <n v="4"/>
    <n v="0"/>
    <n v="7.4824000000000002"/>
  </r>
  <r>
    <n v="210"/>
    <s v="CA-2014-135860"/>
    <x v="3"/>
    <x v="96"/>
    <d v="2014-12-08T00:00:00"/>
    <x v="1"/>
    <s v="JH-15985"/>
    <x v="98"/>
    <x v="0"/>
    <s v="United States"/>
    <s v="Saginaw"/>
    <x v="12"/>
    <n v="48601"/>
    <x v="2"/>
    <s v="OFF-FA-10000134"/>
    <x v="1"/>
    <x v="13"/>
    <x v="194"/>
    <x v="205"/>
    <n v="9"/>
    <n v="0"/>
    <n v="16.209899999999998"/>
  </r>
  <r>
    <n v="211"/>
    <s v="CA-2014-135860"/>
    <x v="3"/>
    <x v="96"/>
    <d v="2014-12-08T00:00:00"/>
    <x v="1"/>
    <s v="JH-15985"/>
    <x v="98"/>
    <x v="0"/>
    <s v="United States"/>
    <s v="Saginaw"/>
    <x v="12"/>
    <n v="48601"/>
    <x v="2"/>
    <s v="OFF-ST-10001522"/>
    <x v="1"/>
    <x v="4"/>
    <x v="195"/>
    <x v="206"/>
    <n v="1"/>
    <n v="0"/>
    <n v="3.6795999999999935"/>
  </r>
  <r>
    <n v="212"/>
    <s v="CA-2012-101007"/>
    <x v="1"/>
    <x v="97"/>
    <d v="2012-02-13T00:00:00"/>
    <x v="0"/>
    <s v="MS-17980"/>
    <x v="99"/>
    <x v="1"/>
    <s v="United States"/>
    <s v="Dallas"/>
    <x v="5"/>
    <n v="75220"/>
    <x v="2"/>
    <s v="TEC-AC-10001266"/>
    <x v="2"/>
    <x v="11"/>
    <x v="196"/>
    <x v="207"/>
    <n v="2"/>
    <n v="0.2"/>
    <n v="6.4999999999999991"/>
  </r>
  <r>
    <n v="213"/>
    <s v="CA-2012-146262"/>
    <x v="1"/>
    <x v="98"/>
    <d v="2012-01-09T00:00:00"/>
    <x v="1"/>
    <s v="VW-21775"/>
    <x v="100"/>
    <x v="1"/>
    <s v="United States"/>
    <s v="Medina"/>
    <x v="24"/>
    <n v="44256"/>
    <x v="3"/>
    <s v="OFF-LA-10004544"/>
    <x v="1"/>
    <x v="2"/>
    <x v="197"/>
    <x v="208"/>
    <n v="2"/>
    <n v="0.2"/>
    <n v="8.879999999999999"/>
  </r>
  <r>
    <n v="214"/>
    <s v="CA-2012-146262"/>
    <x v="1"/>
    <x v="98"/>
    <d v="2012-01-09T00:00:00"/>
    <x v="1"/>
    <s v="VW-21775"/>
    <x v="100"/>
    <x v="1"/>
    <s v="United States"/>
    <s v="Medina"/>
    <x v="24"/>
    <n v="44256"/>
    <x v="3"/>
    <s v="FUR-BO-10004695"/>
    <x v="0"/>
    <x v="0"/>
    <x v="198"/>
    <x v="209"/>
    <n v="5"/>
    <n v="0.5"/>
    <n v="-244.32300000000006"/>
  </r>
  <r>
    <n v="215"/>
    <s v="CA-2012-146262"/>
    <x v="1"/>
    <x v="98"/>
    <d v="2012-01-09T00:00:00"/>
    <x v="1"/>
    <s v="VW-21775"/>
    <x v="100"/>
    <x v="1"/>
    <s v="United States"/>
    <s v="Medina"/>
    <x v="24"/>
    <n v="44256"/>
    <x v="3"/>
    <s v="TEC-PH-10002844"/>
    <x v="2"/>
    <x v="7"/>
    <x v="104"/>
    <x v="210"/>
    <n v="3"/>
    <n v="0.4"/>
    <n v="-14.695800000000006"/>
  </r>
  <r>
    <n v="216"/>
    <s v="CA-2012-146262"/>
    <x v="1"/>
    <x v="98"/>
    <d v="2012-01-09T00:00:00"/>
    <x v="1"/>
    <s v="VW-21775"/>
    <x v="100"/>
    <x v="1"/>
    <s v="United States"/>
    <s v="Medina"/>
    <x v="24"/>
    <n v="44256"/>
    <x v="3"/>
    <s v="TEC-MA-10000864"/>
    <x v="2"/>
    <x v="15"/>
    <x v="199"/>
    <x v="211"/>
    <n v="9"/>
    <n v="0.7"/>
    <n v="-950.40000000000009"/>
  </r>
  <r>
    <n v="217"/>
    <s v="CA-2012-146262"/>
    <x v="1"/>
    <x v="98"/>
    <d v="2012-01-09T00:00:00"/>
    <x v="1"/>
    <s v="VW-21775"/>
    <x v="100"/>
    <x v="1"/>
    <s v="United States"/>
    <s v="Medina"/>
    <x v="24"/>
    <n v="44256"/>
    <x v="3"/>
    <s v="TEC-AC-10000109"/>
    <x v="2"/>
    <x v="11"/>
    <x v="200"/>
    <x v="212"/>
    <n v="2"/>
    <n v="0.2"/>
    <n v="4.4792000000000058"/>
  </r>
  <r>
    <n v="218"/>
    <s v="CA-2013-130162"/>
    <x v="0"/>
    <x v="99"/>
    <d v="2013-11-02T00:00:00"/>
    <x v="1"/>
    <s v="JH-15910"/>
    <x v="101"/>
    <x v="0"/>
    <s v="United States"/>
    <s v="Los Angeles"/>
    <x v="1"/>
    <n v="90032"/>
    <x v="1"/>
    <s v="OFF-ST-10001328"/>
    <x v="1"/>
    <x v="4"/>
    <x v="176"/>
    <x v="213"/>
    <n v="6"/>
    <n v="0"/>
    <n v="26.056800000000003"/>
  </r>
  <r>
    <n v="219"/>
    <s v="CA-2013-130162"/>
    <x v="0"/>
    <x v="99"/>
    <d v="2013-11-02T00:00:00"/>
    <x v="1"/>
    <s v="JH-15910"/>
    <x v="101"/>
    <x v="0"/>
    <s v="United States"/>
    <s v="Los Angeles"/>
    <x v="1"/>
    <n v="90032"/>
    <x v="1"/>
    <s v="TEC-PH-10002563"/>
    <x v="2"/>
    <x v="7"/>
    <x v="201"/>
    <x v="214"/>
    <n v="3"/>
    <n v="0.2"/>
    <n v="22.678200000000018"/>
  </r>
  <r>
    <n v="220"/>
    <s v="CA-2012-169397"/>
    <x v="1"/>
    <x v="100"/>
    <d v="2012-12-27T00:00:00"/>
    <x v="2"/>
    <s v="JB-15925"/>
    <x v="102"/>
    <x v="0"/>
    <s v="United States"/>
    <s v="Dublin"/>
    <x v="24"/>
    <n v="43017"/>
    <x v="3"/>
    <s v="OFF-FA-10000585"/>
    <x v="1"/>
    <x v="13"/>
    <x v="202"/>
    <x v="215"/>
    <n v="2"/>
    <n v="0.2"/>
    <n v="1.8147999999999997"/>
  </r>
  <r>
    <n v="221"/>
    <s v="CA-2012-169397"/>
    <x v="1"/>
    <x v="100"/>
    <d v="2012-12-27T00:00:00"/>
    <x v="2"/>
    <s v="JB-15925"/>
    <x v="102"/>
    <x v="0"/>
    <s v="United States"/>
    <s v="Dublin"/>
    <x v="24"/>
    <n v="43017"/>
    <x v="3"/>
    <s v="OFF-PA-10004000"/>
    <x v="1"/>
    <x v="10"/>
    <x v="203"/>
    <x v="216"/>
    <n v="6"/>
    <n v="0.2"/>
    <n v="8.2302"/>
  </r>
  <r>
    <n v="222"/>
    <s v="CA-2012-169397"/>
    <x v="1"/>
    <x v="100"/>
    <d v="2012-12-27T00:00:00"/>
    <x v="2"/>
    <s v="JB-15925"/>
    <x v="102"/>
    <x v="0"/>
    <s v="United States"/>
    <s v="Dublin"/>
    <x v="24"/>
    <n v="43017"/>
    <x v="3"/>
    <s v="OFF-BI-10002852"/>
    <x v="1"/>
    <x v="8"/>
    <x v="91"/>
    <x v="217"/>
    <n v="4"/>
    <n v="0.7"/>
    <n v="-13.843199999999996"/>
  </r>
  <r>
    <n v="223"/>
    <s v="CA-2012-169397"/>
    <x v="1"/>
    <x v="100"/>
    <d v="2012-12-27T00:00:00"/>
    <x v="2"/>
    <s v="JB-15925"/>
    <x v="102"/>
    <x v="0"/>
    <s v="United States"/>
    <s v="Dublin"/>
    <x v="24"/>
    <n v="43017"/>
    <x v="3"/>
    <s v="FUR-FU-10000087"/>
    <x v="0"/>
    <x v="5"/>
    <x v="204"/>
    <x v="218"/>
    <n v="4"/>
    <n v="0.2"/>
    <n v="19.084800000000005"/>
  </r>
  <r>
    <n v="224"/>
    <s v="CA-2012-169397"/>
    <x v="1"/>
    <x v="100"/>
    <d v="2012-12-27T00:00:00"/>
    <x v="2"/>
    <s v="JB-15925"/>
    <x v="102"/>
    <x v="0"/>
    <s v="United States"/>
    <s v="Dublin"/>
    <x v="24"/>
    <n v="43017"/>
    <x v="3"/>
    <s v="TEC-MA-10001148"/>
    <x v="2"/>
    <x v="15"/>
    <x v="205"/>
    <x v="219"/>
    <n v="4"/>
    <n v="0.7"/>
    <n v="-383.99040000000002"/>
  </r>
  <r>
    <n v="225"/>
    <s v="CA-2012-169397"/>
    <x v="1"/>
    <x v="100"/>
    <d v="2012-12-27T00:00:00"/>
    <x v="2"/>
    <s v="JB-15925"/>
    <x v="102"/>
    <x v="0"/>
    <s v="United States"/>
    <s v="Dublin"/>
    <x v="24"/>
    <n v="43017"/>
    <x v="3"/>
    <s v="OFF-AR-10001958"/>
    <x v="1"/>
    <x v="6"/>
    <x v="206"/>
    <x v="220"/>
    <n v="2"/>
    <n v="0.2"/>
    <n v="2.7168000000000001"/>
  </r>
  <r>
    <n v="226"/>
    <s v="CA-2012-163055"/>
    <x v="1"/>
    <x v="101"/>
    <d v="2012-08-16T00:00:00"/>
    <x v="1"/>
    <s v="DS-13180"/>
    <x v="103"/>
    <x v="1"/>
    <s v="United States"/>
    <s v="Detroit"/>
    <x v="12"/>
    <n v="48227"/>
    <x v="2"/>
    <s v="OFF-AR-10001026"/>
    <x v="1"/>
    <x v="6"/>
    <x v="207"/>
    <x v="221"/>
    <n v="1"/>
    <n v="0"/>
    <n v="0.96800000000000019"/>
  </r>
  <r>
    <n v="227"/>
    <s v="CA-2012-163055"/>
    <x v="1"/>
    <x v="101"/>
    <d v="2012-08-16T00:00:00"/>
    <x v="1"/>
    <s v="DS-13180"/>
    <x v="103"/>
    <x v="1"/>
    <s v="United States"/>
    <s v="Detroit"/>
    <x v="12"/>
    <n v="48227"/>
    <x v="2"/>
    <s v="FUR-TA-10003748"/>
    <x v="0"/>
    <x v="3"/>
    <x v="208"/>
    <x v="222"/>
    <n v="5"/>
    <n v="0"/>
    <n v="136.93899999999999"/>
  </r>
  <r>
    <n v="228"/>
    <s v="CA-2012-163055"/>
    <x v="1"/>
    <x v="101"/>
    <d v="2012-08-16T00:00:00"/>
    <x v="1"/>
    <s v="DS-13180"/>
    <x v="103"/>
    <x v="1"/>
    <s v="United States"/>
    <s v="Detroit"/>
    <x v="12"/>
    <n v="48227"/>
    <x v="2"/>
    <s v="OFF-ST-10002485"/>
    <x v="1"/>
    <x v="4"/>
    <x v="209"/>
    <x v="223"/>
    <n v="1"/>
    <n v="0"/>
    <n v="0.21979999999999933"/>
  </r>
  <r>
    <n v="229"/>
    <s v="US-2012-145436"/>
    <x v="1"/>
    <x v="102"/>
    <d v="2012-03-04T00:00:00"/>
    <x v="1"/>
    <s v="VD-21670"/>
    <x v="104"/>
    <x v="0"/>
    <s v="United States"/>
    <s v="Columbia"/>
    <x v="18"/>
    <n v="38401"/>
    <x v="0"/>
    <s v="FUR-CH-10004860"/>
    <x v="0"/>
    <x v="1"/>
    <x v="210"/>
    <x v="224"/>
    <n v="2"/>
    <n v="0.2"/>
    <n v="-28.274400000000021"/>
  </r>
  <r>
    <n v="230"/>
    <s v="US-2012-145436"/>
    <x v="1"/>
    <x v="102"/>
    <d v="2012-03-04T00:00:00"/>
    <x v="1"/>
    <s v="VD-21670"/>
    <x v="104"/>
    <x v="0"/>
    <s v="United States"/>
    <s v="Columbia"/>
    <x v="18"/>
    <n v="38401"/>
    <x v="0"/>
    <s v="FUR-CH-10004477"/>
    <x v="0"/>
    <x v="1"/>
    <x v="211"/>
    <x v="225"/>
    <n v="8"/>
    <n v="0.2"/>
    <n v="43.840799999999973"/>
  </r>
  <r>
    <n v="231"/>
    <s v="US-2011-156216"/>
    <x v="2"/>
    <x v="103"/>
    <d v="2011-09-17T00:00:00"/>
    <x v="1"/>
    <s v="EA-14035"/>
    <x v="105"/>
    <x v="1"/>
    <s v="United States"/>
    <s v="Charlotte"/>
    <x v="3"/>
    <n v="28205"/>
    <x v="0"/>
    <s v="OFF-BI-10001679"/>
    <x v="1"/>
    <x v="8"/>
    <x v="212"/>
    <x v="226"/>
    <n v="7"/>
    <n v="0.7"/>
    <n v="-12.431999999999999"/>
  </r>
  <r>
    <n v="232"/>
    <s v="US-2014-100930"/>
    <x v="3"/>
    <x v="104"/>
    <d v="2014-04-13T00:00:00"/>
    <x v="1"/>
    <s v="CS-12400"/>
    <x v="37"/>
    <x v="2"/>
    <s v="United States"/>
    <s v="Tampa"/>
    <x v="2"/>
    <n v="33614"/>
    <x v="0"/>
    <s v="FUR-TA-10001705"/>
    <x v="0"/>
    <x v="3"/>
    <x v="213"/>
    <x v="227"/>
    <n v="2"/>
    <n v="0.45"/>
    <n v="-102.04800000000003"/>
  </r>
  <r>
    <n v="233"/>
    <s v="US-2014-100930"/>
    <x v="3"/>
    <x v="104"/>
    <d v="2014-04-13T00:00:00"/>
    <x v="1"/>
    <s v="CS-12400"/>
    <x v="37"/>
    <x v="2"/>
    <s v="United States"/>
    <s v="Tampa"/>
    <x v="2"/>
    <n v="33614"/>
    <x v="0"/>
    <s v="FUR-TA-10003473"/>
    <x v="0"/>
    <x v="3"/>
    <x v="214"/>
    <x v="228"/>
    <n v="3"/>
    <n v="0.45"/>
    <n v="-248.24579999999992"/>
  </r>
  <r>
    <n v="234"/>
    <s v="US-2014-100930"/>
    <x v="3"/>
    <x v="104"/>
    <d v="2014-04-13T00:00:00"/>
    <x v="1"/>
    <s v="CS-12400"/>
    <x v="37"/>
    <x v="2"/>
    <s v="United States"/>
    <s v="Tampa"/>
    <x v="2"/>
    <n v="33614"/>
    <x v="0"/>
    <s v="OFF-BI-10001679"/>
    <x v="1"/>
    <x v="8"/>
    <x v="212"/>
    <x v="229"/>
    <n v="2"/>
    <n v="0.7"/>
    <n v="-3.5519999999999996"/>
  </r>
  <r>
    <n v="235"/>
    <s v="US-2014-100930"/>
    <x v="3"/>
    <x v="104"/>
    <d v="2014-04-13T00:00:00"/>
    <x v="1"/>
    <s v="CS-12400"/>
    <x v="37"/>
    <x v="2"/>
    <s v="United States"/>
    <s v="Tampa"/>
    <x v="2"/>
    <n v="33614"/>
    <x v="0"/>
    <s v="FUR-FU-10004017"/>
    <x v="0"/>
    <x v="5"/>
    <x v="215"/>
    <x v="230"/>
    <n v="3"/>
    <n v="0.2"/>
    <n v="0"/>
  </r>
  <r>
    <n v="236"/>
    <s v="US-2014-100930"/>
    <x v="3"/>
    <x v="104"/>
    <d v="2014-04-13T00:00:00"/>
    <x v="1"/>
    <s v="CS-12400"/>
    <x v="37"/>
    <x v="2"/>
    <s v="United States"/>
    <s v="Tampa"/>
    <x v="2"/>
    <n v="33614"/>
    <x v="0"/>
    <s v="TEC-AC-10003832"/>
    <x v="2"/>
    <x v="11"/>
    <x v="216"/>
    <x v="231"/>
    <n v="3"/>
    <n v="0.2"/>
    <n v="-7.724700000000098"/>
  </r>
  <r>
    <n v="237"/>
    <s v="CA-2014-160514"/>
    <x v="3"/>
    <x v="105"/>
    <d v="2014-11-17T00:00:00"/>
    <x v="1"/>
    <s v="DB-13120"/>
    <x v="106"/>
    <x v="1"/>
    <s v="United States"/>
    <s v="Santa Clara"/>
    <x v="1"/>
    <n v="95051"/>
    <x v="1"/>
    <s v="OFF-PA-10002479"/>
    <x v="1"/>
    <x v="10"/>
    <x v="217"/>
    <x v="232"/>
    <n v="2"/>
    <n v="0"/>
    <n v="4.7519999999999998"/>
  </r>
  <r>
    <n v="238"/>
    <s v="CA-2013-157749"/>
    <x v="0"/>
    <x v="30"/>
    <d v="2013-06-10T00:00:00"/>
    <x v="0"/>
    <s v="KL-16645"/>
    <x v="107"/>
    <x v="0"/>
    <s v="United States"/>
    <s v="Chicago"/>
    <x v="10"/>
    <n v="60610"/>
    <x v="2"/>
    <s v="OFF-PA-10003349"/>
    <x v="1"/>
    <x v="10"/>
    <x v="218"/>
    <x v="233"/>
    <n v="5"/>
    <n v="0.2"/>
    <n v="9.3960000000000008"/>
  </r>
  <r>
    <n v="239"/>
    <s v="CA-2013-157749"/>
    <x v="0"/>
    <x v="30"/>
    <d v="2013-06-10T00:00:00"/>
    <x v="0"/>
    <s v="KL-16645"/>
    <x v="107"/>
    <x v="0"/>
    <s v="United States"/>
    <s v="Chicago"/>
    <x v="10"/>
    <n v="60610"/>
    <x v="2"/>
    <s v="FUR-FU-10000576"/>
    <x v="0"/>
    <x v="5"/>
    <x v="219"/>
    <x v="234"/>
    <n v="5"/>
    <n v="0.6"/>
    <n v="-356.72799999999995"/>
  </r>
  <r>
    <n v="240"/>
    <s v="CA-2013-157749"/>
    <x v="0"/>
    <x v="30"/>
    <d v="2013-06-10T00:00:00"/>
    <x v="0"/>
    <s v="KL-16645"/>
    <x v="107"/>
    <x v="0"/>
    <s v="United States"/>
    <s v="Chicago"/>
    <x v="10"/>
    <n v="60610"/>
    <x v="2"/>
    <s v="FUR-FU-10004351"/>
    <x v="0"/>
    <x v="5"/>
    <x v="33"/>
    <x v="235"/>
    <n v="3"/>
    <n v="0.6"/>
    <n v="-4.6751999999999985"/>
  </r>
  <r>
    <n v="241"/>
    <s v="CA-2013-157749"/>
    <x v="0"/>
    <x v="30"/>
    <d v="2013-06-10T00:00:00"/>
    <x v="0"/>
    <s v="KL-16645"/>
    <x v="107"/>
    <x v="0"/>
    <s v="United States"/>
    <s v="Chicago"/>
    <x v="10"/>
    <n v="60610"/>
    <x v="2"/>
    <s v="TEC-PH-10000011"/>
    <x v="2"/>
    <x v="7"/>
    <x v="220"/>
    <x v="236"/>
    <n v="2"/>
    <n v="0.2"/>
    <n v="11.194399999999998"/>
  </r>
  <r>
    <n v="242"/>
    <s v="CA-2013-157749"/>
    <x v="0"/>
    <x v="30"/>
    <d v="2013-06-10T00:00:00"/>
    <x v="0"/>
    <s v="KL-16645"/>
    <x v="107"/>
    <x v="0"/>
    <s v="United States"/>
    <s v="Chicago"/>
    <x v="10"/>
    <n v="60610"/>
    <x v="2"/>
    <s v="FUR-TA-10002607"/>
    <x v="0"/>
    <x v="3"/>
    <x v="221"/>
    <x v="237"/>
    <n v="5"/>
    <n v="0.5"/>
    <n v="-120.51299999999998"/>
  </r>
  <r>
    <n v="243"/>
    <s v="CA-2013-157749"/>
    <x v="0"/>
    <x v="30"/>
    <d v="2013-06-10T00:00:00"/>
    <x v="0"/>
    <s v="KL-16645"/>
    <x v="107"/>
    <x v="0"/>
    <s v="United States"/>
    <s v="Chicago"/>
    <x v="10"/>
    <n v="60610"/>
    <x v="2"/>
    <s v="FUR-FU-10002505"/>
    <x v="0"/>
    <x v="5"/>
    <x v="222"/>
    <x v="238"/>
    <n v="3"/>
    <n v="0.6"/>
    <n v="-2.8307999999999995"/>
  </r>
  <r>
    <n v="244"/>
    <s v="CA-2013-157749"/>
    <x v="0"/>
    <x v="30"/>
    <d v="2013-06-10T00:00:00"/>
    <x v="0"/>
    <s v="KL-16645"/>
    <x v="107"/>
    <x v="0"/>
    <s v="United States"/>
    <s v="Chicago"/>
    <x v="10"/>
    <n v="60610"/>
    <x v="2"/>
    <s v="OFF-AR-10004685"/>
    <x v="1"/>
    <x v="6"/>
    <x v="181"/>
    <x v="191"/>
    <n v="2"/>
    <n v="0.2"/>
    <n v="1.2037999999999995"/>
  </r>
  <r>
    <n v="245"/>
    <s v="CA-2011-131926"/>
    <x v="2"/>
    <x v="106"/>
    <d v="2011-06-06T00:00:00"/>
    <x v="0"/>
    <s v="DW-13480"/>
    <x v="108"/>
    <x v="2"/>
    <s v="United States"/>
    <s v="Lakeville"/>
    <x v="11"/>
    <n v="55044"/>
    <x v="2"/>
    <s v="FUR-CH-10004063"/>
    <x v="0"/>
    <x v="1"/>
    <x v="120"/>
    <x v="239"/>
    <n v="7"/>
    <n v="0"/>
    <n v="580.53939999999989"/>
  </r>
  <r>
    <n v="246"/>
    <s v="CA-2011-131926"/>
    <x v="2"/>
    <x v="106"/>
    <d v="2011-06-06T00:00:00"/>
    <x v="0"/>
    <s v="DW-13480"/>
    <x v="108"/>
    <x v="2"/>
    <s v="United States"/>
    <s v="Lakeville"/>
    <x v="11"/>
    <n v="55044"/>
    <x v="2"/>
    <s v="OFF-ST-10002276"/>
    <x v="1"/>
    <x v="4"/>
    <x v="223"/>
    <x v="240"/>
    <n v="2"/>
    <n v="0"/>
    <n v="41.680000000000007"/>
  </r>
  <r>
    <n v="247"/>
    <s v="CA-2011-131926"/>
    <x v="2"/>
    <x v="106"/>
    <d v="2011-06-06T00:00:00"/>
    <x v="0"/>
    <s v="DW-13480"/>
    <x v="108"/>
    <x v="2"/>
    <s v="United States"/>
    <s v="Lakeville"/>
    <x v="11"/>
    <n v="55044"/>
    <x v="2"/>
    <s v="OFF-PA-10004082"/>
    <x v="1"/>
    <x v="10"/>
    <x v="224"/>
    <x v="241"/>
    <n v="6"/>
    <n v="0"/>
    <n v="23.94"/>
  </r>
  <r>
    <n v="248"/>
    <s v="CA-2011-131926"/>
    <x v="2"/>
    <x v="106"/>
    <d v="2011-06-06T00:00:00"/>
    <x v="0"/>
    <s v="DW-13480"/>
    <x v="108"/>
    <x v="2"/>
    <s v="United States"/>
    <s v="Lakeville"/>
    <x v="11"/>
    <n v="55044"/>
    <x v="2"/>
    <s v="OFF-AP-10002945"/>
    <x v="1"/>
    <x v="9"/>
    <x v="225"/>
    <x v="242"/>
    <n v="5"/>
    <n v="0"/>
    <n v="496.07249999999993"/>
  </r>
  <r>
    <n v="249"/>
    <s v="CA-2011-131926"/>
    <x v="2"/>
    <x v="106"/>
    <d v="2011-06-06T00:00:00"/>
    <x v="0"/>
    <s v="DW-13480"/>
    <x v="108"/>
    <x v="2"/>
    <s v="United States"/>
    <s v="Lakeville"/>
    <x v="11"/>
    <n v="55044"/>
    <x v="2"/>
    <s v="OFF-PA-10000061"/>
    <x v="1"/>
    <x v="10"/>
    <x v="179"/>
    <x v="243"/>
    <n v="4"/>
    <n v="0"/>
    <n v="12.441600000000001"/>
  </r>
  <r>
    <n v="250"/>
    <s v="CA-2013-154739"/>
    <x v="0"/>
    <x v="107"/>
    <d v="2013-12-16T00:00:00"/>
    <x v="0"/>
    <s v="LH-17155"/>
    <x v="109"/>
    <x v="0"/>
    <s v="United States"/>
    <s v="San Francisco"/>
    <x v="1"/>
    <n v="94109"/>
    <x v="1"/>
    <s v="FUR-CH-10002965"/>
    <x v="0"/>
    <x v="1"/>
    <x v="226"/>
    <x v="244"/>
    <n v="2"/>
    <n v="0.2"/>
    <n v="28.137200000000007"/>
  </r>
  <r>
    <n v="251"/>
    <s v="CA-2013-145625"/>
    <x v="0"/>
    <x v="108"/>
    <d v="2013-09-18T00:00:00"/>
    <x v="1"/>
    <s v="KC-16540"/>
    <x v="110"/>
    <x v="0"/>
    <s v="United States"/>
    <s v="San Diego"/>
    <x v="1"/>
    <n v="92037"/>
    <x v="1"/>
    <s v="OFF-PA-10004569"/>
    <x v="1"/>
    <x v="10"/>
    <x v="227"/>
    <x v="245"/>
    <n v="1"/>
    <n v="0"/>
    <n v="3.5766999999999998"/>
  </r>
  <r>
    <n v="252"/>
    <s v="CA-2013-145625"/>
    <x v="0"/>
    <x v="108"/>
    <d v="2013-09-18T00:00:00"/>
    <x v="1"/>
    <s v="KC-16540"/>
    <x v="110"/>
    <x v="0"/>
    <s v="United States"/>
    <s v="San Diego"/>
    <x v="1"/>
    <n v="92037"/>
    <x v="1"/>
    <s v="TEC-AC-10003832"/>
    <x v="2"/>
    <x v="11"/>
    <x v="216"/>
    <x v="246"/>
    <n v="13"/>
    <n v="0"/>
    <n v="636.0002999999997"/>
  </r>
  <r>
    <n v="253"/>
    <s v="CA-2013-146941"/>
    <x v="0"/>
    <x v="107"/>
    <d v="2013-12-14T00:00:00"/>
    <x v="2"/>
    <s v="DL-13315"/>
    <x v="111"/>
    <x v="0"/>
    <s v="United States"/>
    <s v="New York City"/>
    <x v="15"/>
    <n v="10024"/>
    <x v="3"/>
    <s v="OFF-ST-10001228"/>
    <x v="1"/>
    <x v="4"/>
    <x v="228"/>
    <x v="247"/>
    <n v="6"/>
    <n v="0"/>
    <n v="22.562400000000004"/>
  </r>
  <r>
    <n v="254"/>
    <s v="CA-2013-146941"/>
    <x v="0"/>
    <x v="107"/>
    <d v="2013-12-14T00:00:00"/>
    <x v="2"/>
    <s v="DL-13315"/>
    <x v="111"/>
    <x v="0"/>
    <s v="United States"/>
    <s v="New York City"/>
    <x v="15"/>
    <n v="10024"/>
    <x v="3"/>
    <s v="OFF-EN-10003296"/>
    <x v="1"/>
    <x v="12"/>
    <x v="229"/>
    <x v="248"/>
    <n v="4"/>
    <n v="0"/>
    <n v="162.864"/>
  </r>
  <r>
    <n v="255"/>
    <s v="US-2012-159982"/>
    <x v="1"/>
    <x v="109"/>
    <d v="2012-12-04T00:00:00"/>
    <x v="1"/>
    <s v="DR-12880"/>
    <x v="112"/>
    <x v="1"/>
    <s v="United States"/>
    <s v="Chicago"/>
    <x v="10"/>
    <n v="60623"/>
    <x v="2"/>
    <s v="FUR-FU-10002505"/>
    <x v="0"/>
    <x v="5"/>
    <x v="222"/>
    <x v="249"/>
    <n v="9"/>
    <n v="0.6"/>
    <n v="-8.4923999999999982"/>
  </r>
  <r>
    <n v="256"/>
    <s v="US-2012-159982"/>
    <x v="1"/>
    <x v="109"/>
    <d v="2012-12-04T00:00:00"/>
    <x v="1"/>
    <s v="DR-12880"/>
    <x v="112"/>
    <x v="1"/>
    <s v="United States"/>
    <s v="Chicago"/>
    <x v="10"/>
    <n v="60623"/>
    <x v="2"/>
    <s v="OFF-ST-10004804"/>
    <x v="1"/>
    <x v="4"/>
    <x v="230"/>
    <x v="250"/>
    <n v="2"/>
    <n v="0.2"/>
    <n v="-19.562399999999997"/>
  </r>
  <r>
    <n v="257"/>
    <s v="US-2012-159982"/>
    <x v="1"/>
    <x v="109"/>
    <d v="2012-12-04T00:00:00"/>
    <x v="1"/>
    <s v="DR-12880"/>
    <x v="112"/>
    <x v="1"/>
    <s v="United States"/>
    <s v="Chicago"/>
    <x v="10"/>
    <n v="60623"/>
    <x v="2"/>
    <s v="OFF-ST-10001590"/>
    <x v="1"/>
    <x v="4"/>
    <x v="146"/>
    <x v="251"/>
    <n v="5"/>
    <n v="0.2"/>
    <n v="4.0439999999999969"/>
  </r>
  <r>
    <n v="258"/>
    <s v="US-2012-159982"/>
    <x v="1"/>
    <x v="109"/>
    <d v="2012-12-04T00:00:00"/>
    <x v="1"/>
    <s v="DR-12880"/>
    <x v="112"/>
    <x v="1"/>
    <s v="United States"/>
    <s v="Chicago"/>
    <x v="10"/>
    <n v="60623"/>
    <x v="2"/>
    <s v="TEC-PH-10001580"/>
    <x v="2"/>
    <x v="7"/>
    <x v="231"/>
    <x v="252"/>
    <n v="6"/>
    <n v="0.2"/>
    <n v="56.691599999999966"/>
  </r>
  <r>
    <n v="259"/>
    <s v="CA-2014-163139"/>
    <x v="3"/>
    <x v="96"/>
    <d v="2014-12-04T00:00:00"/>
    <x v="0"/>
    <s v="CC-12670"/>
    <x v="113"/>
    <x v="0"/>
    <s v="United States"/>
    <s v="New York City"/>
    <x v="15"/>
    <n v="10009"/>
    <x v="3"/>
    <s v="TEC-AC-10000290"/>
    <x v="2"/>
    <x v="11"/>
    <x v="232"/>
    <x v="253"/>
    <n v="3"/>
    <n v="0"/>
    <n v="6.9258000000000006"/>
  </r>
  <r>
    <n v="260"/>
    <s v="CA-2014-163139"/>
    <x v="3"/>
    <x v="96"/>
    <d v="2014-12-04T00:00:00"/>
    <x v="0"/>
    <s v="CC-12670"/>
    <x v="113"/>
    <x v="0"/>
    <s v="United States"/>
    <s v="New York City"/>
    <x v="15"/>
    <n v="10009"/>
    <x v="3"/>
    <s v="OFF-ST-10002790"/>
    <x v="1"/>
    <x v="4"/>
    <x v="233"/>
    <x v="254"/>
    <n v="3"/>
    <n v="0"/>
    <n v="6.6465000000000174"/>
  </r>
  <r>
    <n v="261"/>
    <s v="CA-2014-163139"/>
    <x v="3"/>
    <x v="96"/>
    <d v="2014-12-04T00:00:00"/>
    <x v="0"/>
    <s v="CC-12670"/>
    <x v="113"/>
    <x v="0"/>
    <s v="United States"/>
    <s v="New York City"/>
    <x v="15"/>
    <n v="10009"/>
    <x v="3"/>
    <s v="OFF-BI-10003460"/>
    <x v="1"/>
    <x v="8"/>
    <x v="234"/>
    <x v="255"/>
    <n v="5"/>
    <n v="0.2"/>
    <n v="6.1319999999999988"/>
  </r>
  <r>
    <n v="262"/>
    <s v="US-2014-155299"/>
    <x v="3"/>
    <x v="110"/>
    <d v="2014-06-13T00:00:00"/>
    <x v="1"/>
    <s v="Dl-13600"/>
    <x v="114"/>
    <x v="1"/>
    <s v="United States"/>
    <s v="Pasadena"/>
    <x v="5"/>
    <n v="77506"/>
    <x v="2"/>
    <s v="OFF-AP-10002203"/>
    <x v="1"/>
    <x v="9"/>
    <x v="235"/>
    <x v="256"/>
    <n v="2"/>
    <n v="0.8"/>
    <n v="-4.4660000000000002"/>
  </r>
  <r>
    <n v="263"/>
    <s v="US-2011-106992"/>
    <x v="2"/>
    <x v="111"/>
    <d v="2011-09-21T00:00:00"/>
    <x v="0"/>
    <s v="SB-20290"/>
    <x v="115"/>
    <x v="1"/>
    <s v="United States"/>
    <s v="Houston"/>
    <x v="5"/>
    <n v="77036"/>
    <x v="2"/>
    <s v="TEC-MA-10000822"/>
    <x v="2"/>
    <x v="15"/>
    <x v="154"/>
    <x v="257"/>
    <n v="3"/>
    <n v="0.4"/>
    <n v="-509.99700000000075"/>
  </r>
  <r>
    <n v="264"/>
    <s v="US-2011-106992"/>
    <x v="2"/>
    <x v="111"/>
    <d v="2011-09-21T00:00:00"/>
    <x v="0"/>
    <s v="SB-20290"/>
    <x v="115"/>
    <x v="1"/>
    <s v="United States"/>
    <s v="Houston"/>
    <x v="5"/>
    <n v="77036"/>
    <x v="2"/>
    <s v="TEC-MA-10003353"/>
    <x v="2"/>
    <x v="15"/>
    <x v="236"/>
    <x v="258"/>
    <n v="7"/>
    <n v="0.4"/>
    <n v="-251.99579999999992"/>
  </r>
  <r>
    <n v="265"/>
    <s v="CA-2013-125318"/>
    <x v="0"/>
    <x v="112"/>
    <d v="2013-06-14T00:00:00"/>
    <x v="1"/>
    <s v="RC-19825"/>
    <x v="116"/>
    <x v="0"/>
    <s v="United States"/>
    <s v="Chicago"/>
    <x v="10"/>
    <n v="60610"/>
    <x v="2"/>
    <s v="TEC-PH-10001433"/>
    <x v="2"/>
    <x v="7"/>
    <x v="237"/>
    <x v="259"/>
    <n v="4"/>
    <n v="0.2"/>
    <n v="28.7196"/>
  </r>
  <r>
    <n v="266"/>
    <s v="CA-2012-155040"/>
    <x v="1"/>
    <x v="113"/>
    <d v="2012-11-15T00:00:00"/>
    <x v="1"/>
    <s v="AH-10210"/>
    <x v="117"/>
    <x v="0"/>
    <s v="United States"/>
    <s v="Brentwood"/>
    <x v="1"/>
    <n v="94513"/>
    <x v="1"/>
    <s v="TEC-AC-10004469"/>
    <x v="2"/>
    <x v="11"/>
    <x v="238"/>
    <x v="260"/>
    <n v="2"/>
    <n v="0"/>
    <n v="35.156000000000006"/>
  </r>
  <r>
    <n v="267"/>
    <s v="CA-2014-136826"/>
    <x v="3"/>
    <x v="114"/>
    <d v="2014-06-21T00:00:00"/>
    <x v="1"/>
    <s v="CB-12535"/>
    <x v="118"/>
    <x v="1"/>
    <s v="United States"/>
    <s v="Chapel Hill"/>
    <x v="3"/>
    <n v="27514"/>
    <x v="0"/>
    <s v="OFF-AR-10003602"/>
    <x v="1"/>
    <x v="6"/>
    <x v="239"/>
    <x v="261"/>
    <n v="3"/>
    <n v="0.2"/>
    <n v="4.7303999999999995"/>
  </r>
  <r>
    <n v="268"/>
    <s v="CA-2013-111010"/>
    <x v="0"/>
    <x v="115"/>
    <d v="2013-01-28T00:00:00"/>
    <x v="1"/>
    <s v="PG-18895"/>
    <x v="38"/>
    <x v="0"/>
    <s v="United States"/>
    <s v="Morristown"/>
    <x v="30"/>
    <n v="7960"/>
    <x v="3"/>
    <s v="OFF-FA-10003472"/>
    <x v="1"/>
    <x v="13"/>
    <x v="240"/>
    <x v="262"/>
    <n v="6"/>
    <n v="0"/>
    <n v="0.3024"/>
  </r>
  <r>
    <n v="269"/>
    <s v="US-2014-145366"/>
    <x v="3"/>
    <x v="34"/>
    <d v="2014-12-14T00:00:00"/>
    <x v="1"/>
    <s v="CA-12310"/>
    <x v="119"/>
    <x v="1"/>
    <s v="United States"/>
    <s v="Cincinnati"/>
    <x v="24"/>
    <n v="45231"/>
    <x v="3"/>
    <s v="OFF-ST-10004180"/>
    <x v="1"/>
    <x v="4"/>
    <x v="241"/>
    <x v="263"/>
    <n v="1"/>
    <n v="0.2"/>
    <n v="-7.4416000000000011"/>
  </r>
  <r>
    <n v="270"/>
    <s v="US-2014-145366"/>
    <x v="3"/>
    <x v="34"/>
    <d v="2014-12-14T00:00:00"/>
    <x v="1"/>
    <s v="CA-12310"/>
    <x v="119"/>
    <x v="1"/>
    <s v="United States"/>
    <s v="Cincinnati"/>
    <x v="24"/>
    <n v="45231"/>
    <x v="3"/>
    <s v="OFF-EN-10004386"/>
    <x v="1"/>
    <x v="12"/>
    <x v="242"/>
    <x v="264"/>
    <n v="3"/>
    <n v="0.2"/>
    <n v="21.591000000000001"/>
  </r>
  <r>
    <n v="271"/>
    <s v="CA-2014-163979"/>
    <x v="3"/>
    <x v="116"/>
    <d v="2015-01-03T00:00:00"/>
    <x v="0"/>
    <s v="KH-16690"/>
    <x v="120"/>
    <x v="1"/>
    <s v="United States"/>
    <s v="San Francisco"/>
    <x v="1"/>
    <n v="94110"/>
    <x v="1"/>
    <s v="OFF-ST-10003208"/>
    <x v="1"/>
    <x v="4"/>
    <x v="243"/>
    <x v="265"/>
    <n v="4"/>
    <n v="0"/>
    <n v="210.4935999999999"/>
  </r>
  <r>
    <n v="272"/>
    <s v="CA-2012-155334"/>
    <x v="1"/>
    <x v="117"/>
    <d v="2012-07-31T00:00:00"/>
    <x v="2"/>
    <s v="HA-14920"/>
    <x v="66"/>
    <x v="0"/>
    <s v="United States"/>
    <s v="San Francisco"/>
    <x v="1"/>
    <n v="94109"/>
    <x v="1"/>
    <s v="TEC-AC-10003628"/>
    <x v="2"/>
    <x v="11"/>
    <x v="244"/>
    <x v="266"/>
    <n v="7"/>
    <n v="0"/>
    <n v="92.369200000000021"/>
  </r>
  <r>
    <n v="273"/>
    <s v="CA-2012-155334"/>
    <x v="1"/>
    <x v="117"/>
    <d v="2012-07-31T00:00:00"/>
    <x v="2"/>
    <s v="HA-14920"/>
    <x v="66"/>
    <x v="0"/>
    <s v="United States"/>
    <s v="San Francisco"/>
    <x v="1"/>
    <n v="94109"/>
    <x v="1"/>
    <s v="FUR-FU-10003274"/>
    <x v="0"/>
    <x v="5"/>
    <x v="245"/>
    <x v="267"/>
    <n v="3"/>
    <n v="0"/>
    <n v="2.3232000000000004"/>
  </r>
  <r>
    <n v="274"/>
    <s v="CA-2012-155334"/>
    <x v="1"/>
    <x v="117"/>
    <d v="2012-07-31T00:00:00"/>
    <x v="2"/>
    <s v="HA-14920"/>
    <x v="66"/>
    <x v="0"/>
    <s v="United States"/>
    <s v="San Francisco"/>
    <x v="1"/>
    <n v="94109"/>
    <x v="1"/>
    <s v="OFF-BI-10002557"/>
    <x v="1"/>
    <x v="8"/>
    <x v="246"/>
    <x v="268"/>
    <n v="3"/>
    <n v="0.2"/>
    <n v="4.0949999999999989"/>
  </r>
  <r>
    <n v="275"/>
    <s v="CA-2014-118136"/>
    <x v="3"/>
    <x v="118"/>
    <d v="2014-09-18T00:00:00"/>
    <x v="2"/>
    <s v="BB-10990"/>
    <x v="121"/>
    <x v="1"/>
    <s v="United States"/>
    <s v="Inglewood"/>
    <x v="1"/>
    <n v="90301"/>
    <x v="1"/>
    <s v="OFF-PA-10002615"/>
    <x v="1"/>
    <x v="10"/>
    <x v="247"/>
    <x v="138"/>
    <n v="2"/>
    <n v="0"/>
    <n v="4.0571999999999999"/>
  </r>
  <r>
    <n v="276"/>
    <s v="CA-2014-118136"/>
    <x v="3"/>
    <x v="118"/>
    <d v="2014-09-18T00:00:00"/>
    <x v="2"/>
    <s v="BB-10990"/>
    <x v="121"/>
    <x v="1"/>
    <s v="United States"/>
    <s v="Inglewood"/>
    <x v="1"/>
    <n v="90301"/>
    <x v="1"/>
    <s v="OFF-AR-10001427"/>
    <x v="1"/>
    <x v="6"/>
    <x v="248"/>
    <x v="156"/>
    <n v="1"/>
    <n v="0"/>
    <n v="1.5548000000000002"/>
  </r>
  <r>
    <n v="277"/>
    <s v="CA-2014-132976"/>
    <x v="3"/>
    <x v="119"/>
    <d v="2014-10-18T00:00:00"/>
    <x v="1"/>
    <s v="AG-10495"/>
    <x v="122"/>
    <x v="1"/>
    <s v="United States"/>
    <s v="Philadelphia"/>
    <x v="9"/>
    <n v="19140"/>
    <x v="3"/>
    <s v="OFF-PA-10000673"/>
    <x v="1"/>
    <x v="10"/>
    <x v="249"/>
    <x v="25"/>
    <n v="2"/>
    <n v="0.2"/>
    <n v="4.0768000000000004"/>
  </r>
  <r>
    <n v="278"/>
    <s v="CA-2014-132976"/>
    <x v="3"/>
    <x v="119"/>
    <d v="2014-10-18T00:00:00"/>
    <x v="1"/>
    <s v="AG-10495"/>
    <x v="122"/>
    <x v="1"/>
    <s v="United States"/>
    <s v="Philadelphia"/>
    <x v="9"/>
    <n v="19140"/>
    <x v="3"/>
    <s v="OFF-PA-10004470"/>
    <x v="1"/>
    <x v="10"/>
    <x v="250"/>
    <x v="269"/>
    <n v="4"/>
    <n v="0.2"/>
    <n v="5.9071999999999987"/>
  </r>
  <r>
    <n v="279"/>
    <s v="CA-2014-132976"/>
    <x v="3"/>
    <x v="119"/>
    <d v="2014-10-18T00:00:00"/>
    <x v="1"/>
    <s v="AG-10495"/>
    <x v="122"/>
    <x v="1"/>
    <s v="United States"/>
    <s v="Philadelphia"/>
    <x v="9"/>
    <n v="19140"/>
    <x v="3"/>
    <s v="OFF-ST-10000876"/>
    <x v="1"/>
    <x v="4"/>
    <x v="251"/>
    <x v="270"/>
    <n v="6"/>
    <n v="0.2"/>
    <n v="5.9711999999999996"/>
  </r>
  <r>
    <n v="280"/>
    <s v="CA-2014-132976"/>
    <x v="3"/>
    <x v="119"/>
    <d v="2014-10-18T00:00:00"/>
    <x v="1"/>
    <s v="AG-10495"/>
    <x v="122"/>
    <x v="1"/>
    <s v="United States"/>
    <s v="Philadelphia"/>
    <x v="9"/>
    <n v="19140"/>
    <x v="3"/>
    <s v="OFF-LA-10002043"/>
    <x v="1"/>
    <x v="2"/>
    <x v="252"/>
    <x v="271"/>
    <n v="3"/>
    <n v="0.2"/>
    <n v="8.6940000000000008"/>
  </r>
  <r>
    <n v="281"/>
    <s v="US-2012-161991"/>
    <x v="1"/>
    <x v="120"/>
    <d v="2012-09-28T00:00:00"/>
    <x v="0"/>
    <s v="SC-20725"/>
    <x v="56"/>
    <x v="0"/>
    <s v="United States"/>
    <s v="Houston"/>
    <x v="5"/>
    <n v="77070"/>
    <x v="2"/>
    <s v="OFF-BI-10004967"/>
    <x v="1"/>
    <x v="8"/>
    <x v="253"/>
    <x v="272"/>
    <n v="5"/>
    <n v="0.8"/>
    <n v="-3.4320000000000004"/>
  </r>
  <r>
    <n v="282"/>
    <s v="US-2012-161991"/>
    <x v="1"/>
    <x v="120"/>
    <d v="2012-09-28T00:00:00"/>
    <x v="0"/>
    <s v="SC-20725"/>
    <x v="56"/>
    <x v="0"/>
    <s v="United States"/>
    <s v="Houston"/>
    <x v="5"/>
    <n v="77070"/>
    <x v="2"/>
    <s v="TEC-PH-10001760"/>
    <x v="2"/>
    <x v="7"/>
    <x v="254"/>
    <x v="273"/>
    <n v="7"/>
    <n v="0.2"/>
    <n v="376.11"/>
  </r>
  <r>
    <n v="283"/>
    <s v="CA-2012-130890"/>
    <x v="1"/>
    <x v="121"/>
    <d v="2012-11-06T00:00:00"/>
    <x v="1"/>
    <s v="JO-15280"/>
    <x v="123"/>
    <x v="0"/>
    <s v="United States"/>
    <s v="Los Angeles"/>
    <x v="1"/>
    <n v="90004"/>
    <x v="1"/>
    <s v="FUR-TA-10002903"/>
    <x v="0"/>
    <x v="3"/>
    <x v="255"/>
    <x v="274"/>
    <n v="5"/>
    <n v="0.2"/>
    <n v="51.942000000000007"/>
  </r>
  <r>
    <n v="284"/>
    <s v="CA-2012-130883"/>
    <x v="1"/>
    <x v="120"/>
    <d v="2012-10-02T00:00:00"/>
    <x v="1"/>
    <s v="TB-21520"/>
    <x v="14"/>
    <x v="0"/>
    <s v="United States"/>
    <s v="Portland"/>
    <x v="21"/>
    <n v="97206"/>
    <x v="1"/>
    <s v="OFF-PA-10000474"/>
    <x v="1"/>
    <x v="10"/>
    <x v="33"/>
    <x v="275"/>
    <n v="5"/>
    <n v="0.2"/>
    <n v="47.843999999999994"/>
  </r>
  <r>
    <n v="285"/>
    <s v="CA-2012-130883"/>
    <x v="1"/>
    <x v="120"/>
    <d v="2012-10-02T00:00:00"/>
    <x v="1"/>
    <s v="TB-21520"/>
    <x v="14"/>
    <x v="0"/>
    <s v="United States"/>
    <s v="Portland"/>
    <x v="21"/>
    <n v="97206"/>
    <x v="1"/>
    <s v="TEC-AC-10001956"/>
    <x v="2"/>
    <x v="11"/>
    <x v="256"/>
    <x v="276"/>
    <n v="5"/>
    <n v="0.2"/>
    <n v="47.959999999999987"/>
  </r>
  <r>
    <n v="286"/>
    <s v="CA-2012-130883"/>
    <x v="1"/>
    <x v="120"/>
    <d v="2012-10-02T00:00:00"/>
    <x v="1"/>
    <s v="TB-21520"/>
    <x v="14"/>
    <x v="0"/>
    <s v="United States"/>
    <s v="Portland"/>
    <x v="21"/>
    <n v="97206"/>
    <x v="1"/>
    <s v="OFF-PA-10004100"/>
    <x v="1"/>
    <x v="10"/>
    <x v="257"/>
    <x v="277"/>
    <n v="6"/>
    <n v="0.2"/>
    <n v="10.8864"/>
  </r>
  <r>
    <n v="287"/>
    <s v="CA-2013-112697"/>
    <x v="0"/>
    <x v="122"/>
    <d v="2013-12-21T00:00:00"/>
    <x v="0"/>
    <s v="AH-10195"/>
    <x v="124"/>
    <x v="1"/>
    <s v="United States"/>
    <s v="Tamarac"/>
    <x v="2"/>
    <n v="33319"/>
    <x v="0"/>
    <s v="OFF-BI-10000778"/>
    <x v="1"/>
    <x v="8"/>
    <x v="258"/>
    <x v="278"/>
    <n v="7"/>
    <n v="0.7"/>
    <n v="-169.3719999999999"/>
  </r>
  <r>
    <n v="288"/>
    <s v="CA-2013-112697"/>
    <x v="0"/>
    <x v="122"/>
    <d v="2013-12-21T00:00:00"/>
    <x v="0"/>
    <s v="AH-10195"/>
    <x v="124"/>
    <x v="1"/>
    <s v="United States"/>
    <s v="Tamarac"/>
    <x v="2"/>
    <n v="33319"/>
    <x v="0"/>
    <s v="OFF-AP-10002684"/>
    <x v="1"/>
    <x v="9"/>
    <x v="165"/>
    <x v="279"/>
    <n v="2"/>
    <n v="0.2"/>
    <n v="24.315999999999974"/>
  </r>
  <r>
    <n v="289"/>
    <s v="CA-2013-112697"/>
    <x v="0"/>
    <x v="122"/>
    <d v="2013-12-21T00:00:00"/>
    <x v="0"/>
    <s v="AH-10195"/>
    <x v="124"/>
    <x v="1"/>
    <s v="United States"/>
    <s v="Tamarac"/>
    <x v="2"/>
    <n v="33319"/>
    <x v="0"/>
    <s v="OFF-SU-10000646"/>
    <x v="1"/>
    <x v="14"/>
    <x v="259"/>
    <x v="280"/>
    <n v="5"/>
    <n v="0.2"/>
    <n v="-204.31449999999995"/>
  </r>
  <r>
    <n v="290"/>
    <s v="CA-2013-110772"/>
    <x v="0"/>
    <x v="73"/>
    <d v="2013-11-25T00:00:00"/>
    <x v="0"/>
    <s v="NZ-18565"/>
    <x v="125"/>
    <x v="2"/>
    <s v="United States"/>
    <s v="Columbus"/>
    <x v="24"/>
    <n v="43229"/>
    <x v="3"/>
    <s v="OFF-FA-10002983"/>
    <x v="1"/>
    <x v="13"/>
    <x v="260"/>
    <x v="281"/>
    <n v="7"/>
    <n v="0.2"/>
    <n v="6.6835999999999993"/>
  </r>
  <r>
    <n v="291"/>
    <s v="CA-2013-110772"/>
    <x v="0"/>
    <x v="73"/>
    <d v="2013-11-25T00:00:00"/>
    <x v="0"/>
    <s v="NZ-18565"/>
    <x v="125"/>
    <x v="2"/>
    <s v="United States"/>
    <s v="Columbus"/>
    <x v="24"/>
    <n v="43229"/>
    <x v="3"/>
    <s v="OFF-LA-10004689"/>
    <x v="1"/>
    <x v="2"/>
    <x v="261"/>
    <x v="282"/>
    <n v="8"/>
    <n v="0.2"/>
    <n v="6.2423999999999999"/>
  </r>
  <r>
    <n v="292"/>
    <s v="CA-2013-110772"/>
    <x v="0"/>
    <x v="73"/>
    <d v="2013-11-25T00:00:00"/>
    <x v="0"/>
    <s v="NZ-18565"/>
    <x v="125"/>
    <x v="2"/>
    <s v="United States"/>
    <s v="Columbus"/>
    <x v="24"/>
    <n v="43229"/>
    <x v="3"/>
    <s v="TEC-AC-10002001"/>
    <x v="2"/>
    <x v="11"/>
    <x v="262"/>
    <x v="283"/>
    <n v="2"/>
    <n v="0.2"/>
    <n v="54.396600000000007"/>
  </r>
  <r>
    <n v="293"/>
    <s v="CA-2013-110772"/>
    <x v="0"/>
    <x v="73"/>
    <d v="2013-11-25T00:00:00"/>
    <x v="0"/>
    <s v="NZ-18565"/>
    <x v="125"/>
    <x v="2"/>
    <s v="United States"/>
    <s v="Columbus"/>
    <x v="24"/>
    <n v="43229"/>
    <x v="3"/>
    <s v="FUR-BO-10004709"/>
    <x v="0"/>
    <x v="0"/>
    <x v="263"/>
    <x v="284"/>
    <n v="3"/>
    <n v="0.5"/>
    <n v="-48.703199999999995"/>
  </r>
  <r>
    <n v="294"/>
    <s v="CA-2011-111451"/>
    <x v="2"/>
    <x v="58"/>
    <d v="2011-12-28T00:00:00"/>
    <x v="2"/>
    <s v="KL-16555"/>
    <x v="126"/>
    <x v="1"/>
    <s v="United States"/>
    <s v="Colorado Springs"/>
    <x v="22"/>
    <n v="80906"/>
    <x v="1"/>
    <s v="FUR-FU-10004091"/>
    <x v="0"/>
    <x v="5"/>
    <x v="264"/>
    <x v="285"/>
    <n v="8"/>
    <n v="0.2"/>
    <n v="78.859200000000001"/>
  </r>
  <r>
    <n v="295"/>
    <s v="CA-2011-111451"/>
    <x v="2"/>
    <x v="58"/>
    <d v="2011-12-28T00:00:00"/>
    <x v="2"/>
    <s v="KL-16555"/>
    <x v="126"/>
    <x v="1"/>
    <s v="United States"/>
    <s v="Colorado Springs"/>
    <x v="22"/>
    <n v="80906"/>
    <x v="1"/>
    <s v="FUR-CH-10001891"/>
    <x v="0"/>
    <x v="1"/>
    <x v="265"/>
    <x v="286"/>
    <n v="3"/>
    <n v="0.2"/>
    <n v="20.155800000000013"/>
  </r>
  <r>
    <n v="296"/>
    <s v="CA-2011-111451"/>
    <x v="2"/>
    <x v="58"/>
    <d v="2011-12-28T00:00:00"/>
    <x v="2"/>
    <s v="KL-16555"/>
    <x v="126"/>
    <x v="1"/>
    <s v="United States"/>
    <s v="Colorado Springs"/>
    <x v="22"/>
    <n v="80906"/>
    <x v="1"/>
    <s v="FUR-FU-10002918"/>
    <x v="0"/>
    <x v="5"/>
    <x v="266"/>
    <x v="287"/>
    <n v="3"/>
    <n v="0.2"/>
    <n v="-24.564599999999999"/>
  </r>
  <r>
    <n v="297"/>
    <s v="CA-2011-111451"/>
    <x v="2"/>
    <x v="58"/>
    <d v="2011-12-28T00:00:00"/>
    <x v="2"/>
    <s v="KL-16555"/>
    <x v="126"/>
    <x v="1"/>
    <s v="United States"/>
    <s v="Colorado Springs"/>
    <x v="22"/>
    <n v="80906"/>
    <x v="1"/>
    <s v="OFF-BI-10004593"/>
    <x v="1"/>
    <x v="8"/>
    <x v="267"/>
    <x v="288"/>
    <n v="5"/>
    <n v="0.7"/>
    <n v="-62.88000000000001"/>
  </r>
  <r>
    <n v="298"/>
    <s v="CA-2011-111451"/>
    <x v="2"/>
    <x v="58"/>
    <d v="2011-12-28T00:00:00"/>
    <x v="2"/>
    <s v="KL-16555"/>
    <x v="126"/>
    <x v="1"/>
    <s v="United States"/>
    <s v="Colorado Springs"/>
    <x v="22"/>
    <n v="80906"/>
    <x v="1"/>
    <s v="OFF-FA-10004854"/>
    <x v="1"/>
    <x v="13"/>
    <x v="268"/>
    <x v="289"/>
    <n v="3"/>
    <n v="0.2"/>
    <n v="9.2987999999999964"/>
  </r>
  <r>
    <n v="299"/>
    <s v="CA-2013-142545"/>
    <x v="0"/>
    <x v="99"/>
    <d v="2013-11-04T00:00:00"/>
    <x v="1"/>
    <s v="JD-15895"/>
    <x v="63"/>
    <x v="1"/>
    <s v="United States"/>
    <s v="Belleville"/>
    <x v="30"/>
    <n v="7109"/>
    <x v="3"/>
    <s v="OFF-PA-10002105"/>
    <x v="1"/>
    <x v="10"/>
    <x v="269"/>
    <x v="56"/>
    <n v="5"/>
    <n v="0"/>
    <n v="15.552000000000001"/>
  </r>
  <r>
    <n v="300"/>
    <s v="CA-2013-142545"/>
    <x v="0"/>
    <x v="99"/>
    <d v="2013-11-04T00:00:00"/>
    <x v="1"/>
    <s v="JD-15895"/>
    <x v="63"/>
    <x v="1"/>
    <s v="United States"/>
    <s v="Belleville"/>
    <x v="30"/>
    <n v="7109"/>
    <x v="3"/>
    <s v="OFF-ST-10002756"/>
    <x v="1"/>
    <x v="4"/>
    <x v="270"/>
    <x v="290"/>
    <n v="8"/>
    <n v="0"/>
    <n v="10.824800000000096"/>
  </r>
  <r>
    <n v="301"/>
    <s v="CA-2013-142545"/>
    <x v="0"/>
    <x v="99"/>
    <d v="2013-11-04T00:00:00"/>
    <x v="1"/>
    <s v="JD-15895"/>
    <x v="63"/>
    <x v="1"/>
    <s v="United States"/>
    <s v="Belleville"/>
    <x v="30"/>
    <n v="7109"/>
    <x v="3"/>
    <s v="OFF-PA-10004243"/>
    <x v="1"/>
    <x v="10"/>
    <x v="271"/>
    <x v="291"/>
    <n v="3"/>
    <n v="0"/>
    <n v="27.316799999999997"/>
  </r>
  <r>
    <n v="302"/>
    <s v="CA-2013-142545"/>
    <x v="0"/>
    <x v="99"/>
    <d v="2013-11-04T00:00:00"/>
    <x v="1"/>
    <s v="JD-15895"/>
    <x v="63"/>
    <x v="1"/>
    <s v="United States"/>
    <s v="Belleville"/>
    <x v="30"/>
    <n v="7109"/>
    <x v="3"/>
    <s v="FUR-FU-10001861"/>
    <x v="0"/>
    <x v="5"/>
    <x v="272"/>
    <x v="292"/>
    <n v="4"/>
    <n v="0"/>
    <n v="38.023999999999994"/>
  </r>
  <r>
    <n v="303"/>
    <s v="CA-2013-142545"/>
    <x v="0"/>
    <x v="99"/>
    <d v="2013-11-04T00:00:00"/>
    <x v="1"/>
    <s v="JD-15895"/>
    <x v="63"/>
    <x v="1"/>
    <s v="United States"/>
    <s v="Belleville"/>
    <x v="30"/>
    <n v="7109"/>
    <x v="3"/>
    <s v="OFF-BI-10002706"/>
    <x v="1"/>
    <x v="8"/>
    <x v="273"/>
    <x v="293"/>
    <n v="1"/>
    <n v="0"/>
    <n v="6.5687999999999995"/>
  </r>
  <r>
    <n v="304"/>
    <s v="US-2014-152380"/>
    <x v="3"/>
    <x v="123"/>
    <d v="2014-11-24T00:00:00"/>
    <x v="1"/>
    <s v="JH-15910"/>
    <x v="101"/>
    <x v="0"/>
    <s v="United States"/>
    <s v="Chicago"/>
    <x v="10"/>
    <n v="60623"/>
    <x v="2"/>
    <s v="FUR-TA-10002533"/>
    <x v="0"/>
    <x v="3"/>
    <x v="274"/>
    <x v="294"/>
    <n v="3"/>
    <n v="0.5"/>
    <n v="-131.44500000000005"/>
  </r>
  <r>
    <n v="305"/>
    <s v="CA-2012-144253"/>
    <x v="1"/>
    <x v="124"/>
    <d v="2012-05-09T00:00:00"/>
    <x v="0"/>
    <s v="AS-10225"/>
    <x v="127"/>
    <x v="1"/>
    <s v="United States"/>
    <s v="New York City"/>
    <x v="15"/>
    <n v="10024"/>
    <x v="3"/>
    <s v="FUR-FU-10002671"/>
    <x v="0"/>
    <x v="5"/>
    <x v="275"/>
    <x v="295"/>
    <n v="2"/>
    <n v="0"/>
    <n v="12.863999999999999"/>
  </r>
  <r>
    <n v="306"/>
    <s v="CA-2011-130960"/>
    <x v="2"/>
    <x v="125"/>
    <d v="2012-01-04T00:00:00"/>
    <x v="1"/>
    <s v="KB-16600"/>
    <x v="33"/>
    <x v="1"/>
    <s v="United States"/>
    <s v="Taylor"/>
    <x v="12"/>
    <n v="48180"/>
    <x v="2"/>
    <s v="OFF-AR-10003651"/>
    <x v="1"/>
    <x v="6"/>
    <x v="276"/>
    <x v="296"/>
    <n v="3"/>
    <n v="0"/>
    <n v="2.8535999999999988"/>
  </r>
  <r>
    <n v="307"/>
    <s v="CA-2011-111003"/>
    <x v="2"/>
    <x v="106"/>
    <d v="2011-06-06T00:00:00"/>
    <x v="1"/>
    <s v="CR-12625"/>
    <x v="128"/>
    <x v="2"/>
    <s v="United States"/>
    <s v="Lakewood"/>
    <x v="30"/>
    <n v="8701"/>
    <x v="3"/>
    <s v="OFF-BI-10001072"/>
    <x v="1"/>
    <x v="8"/>
    <x v="277"/>
    <x v="297"/>
    <n v="3"/>
    <n v="0"/>
    <n v="20.9208"/>
  </r>
  <r>
    <n v="308"/>
    <s v="CA-2011-111003"/>
    <x v="2"/>
    <x v="106"/>
    <d v="2011-06-06T00:00:00"/>
    <x v="1"/>
    <s v="CR-12625"/>
    <x v="128"/>
    <x v="2"/>
    <s v="United States"/>
    <s v="Lakewood"/>
    <x v="30"/>
    <n v="8701"/>
    <x v="3"/>
    <s v="OFF-AR-10002135"/>
    <x v="1"/>
    <x v="6"/>
    <x v="278"/>
    <x v="298"/>
    <n v="6"/>
    <n v="0"/>
    <n v="83.867999999999967"/>
  </r>
  <r>
    <n v="309"/>
    <s v="CA-2014-126774"/>
    <x v="3"/>
    <x v="4"/>
    <d v="2014-04-18T00:00:00"/>
    <x v="2"/>
    <s v="SH-20395"/>
    <x v="129"/>
    <x v="0"/>
    <s v="United States"/>
    <s v="Arlington"/>
    <x v="17"/>
    <n v="22204"/>
    <x v="0"/>
    <s v="OFF-AR-10002804"/>
    <x v="1"/>
    <x v="6"/>
    <x v="279"/>
    <x v="299"/>
    <n v="1"/>
    <n v="0"/>
    <n v="2.0049000000000001"/>
  </r>
  <r>
    <n v="310"/>
    <s v="CA-2013-142902"/>
    <x v="0"/>
    <x v="126"/>
    <d v="2013-09-15T00:00:00"/>
    <x v="0"/>
    <s v="BP-11185"/>
    <x v="130"/>
    <x v="1"/>
    <s v="United States"/>
    <s v="Arvada"/>
    <x v="22"/>
    <n v="80004"/>
    <x v="1"/>
    <s v="FUR-FU-10001918"/>
    <x v="0"/>
    <x v="5"/>
    <x v="280"/>
    <x v="300"/>
    <n v="4"/>
    <n v="0.2"/>
    <n v="3.5948000000000011"/>
  </r>
  <r>
    <n v="311"/>
    <s v="CA-2013-142902"/>
    <x v="0"/>
    <x v="126"/>
    <d v="2013-09-15T00:00:00"/>
    <x v="0"/>
    <s v="BP-11185"/>
    <x v="130"/>
    <x v="1"/>
    <s v="United States"/>
    <s v="Arvada"/>
    <x v="22"/>
    <n v="80004"/>
    <x v="1"/>
    <s v="FUR-CH-10004086"/>
    <x v="0"/>
    <x v="1"/>
    <x v="281"/>
    <x v="301"/>
    <n v="2"/>
    <n v="0.2"/>
    <n v="52.511399999999981"/>
  </r>
  <r>
    <n v="312"/>
    <s v="CA-2013-142902"/>
    <x v="0"/>
    <x v="126"/>
    <d v="2013-09-15T00:00:00"/>
    <x v="0"/>
    <s v="BP-11185"/>
    <x v="130"/>
    <x v="1"/>
    <s v="United States"/>
    <s v="Arvada"/>
    <x v="22"/>
    <n v="80004"/>
    <x v="1"/>
    <s v="FUR-FU-10001756"/>
    <x v="0"/>
    <x v="5"/>
    <x v="282"/>
    <x v="302"/>
    <n v="1"/>
    <n v="0.2"/>
    <n v="1.7135999999999978"/>
  </r>
  <r>
    <n v="313"/>
    <s v="CA-2013-142902"/>
    <x v="0"/>
    <x v="126"/>
    <d v="2013-09-15T00:00:00"/>
    <x v="0"/>
    <s v="BP-11185"/>
    <x v="130"/>
    <x v="1"/>
    <s v="United States"/>
    <s v="Arvada"/>
    <x v="22"/>
    <n v="80004"/>
    <x v="1"/>
    <s v="OFF-LA-10000634"/>
    <x v="1"/>
    <x v="2"/>
    <x v="283"/>
    <x v="303"/>
    <n v="3"/>
    <n v="0.2"/>
    <n v="2.0358000000000001"/>
  </r>
  <r>
    <n v="314"/>
    <s v="CA-2011-120887"/>
    <x v="2"/>
    <x v="127"/>
    <d v="2011-10-03T00:00:00"/>
    <x v="1"/>
    <s v="TS-21205"/>
    <x v="131"/>
    <x v="1"/>
    <s v="United States"/>
    <s v="Hackensack"/>
    <x v="30"/>
    <n v="7601"/>
    <x v="3"/>
    <s v="FUR-FU-10001588"/>
    <x v="0"/>
    <x v="5"/>
    <x v="284"/>
    <x v="304"/>
    <n v="3"/>
    <n v="0"/>
    <n v="37.642200000000003"/>
  </r>
  <r>
    <n v="315"/>
    <s v="CA-2011-167850"/>
    <x v="2"/>
    <x v="128"/>
    <d v="2011-08-16T00:00:00"/>
    <x v="1"/>
    <s v="AG-10525"/>
    <x v="132"/>
    <x v="1"/>
    <s v="United States"/>
    <s v="Saint Petersburg"/>
    <x v="2"/>
    <n v="33710"/>
    <x v="0"/>
    <s v="TEC-PH-10002398"/>
    <x v="2"/>
    <x v="7"/>
    <x v="285"/>
    <x v="305"/>
    <n v="2"/>
    <n v="0.2"/>
    <n v="22.297999999999973"/>
  </r>
  <r>
    <n v="316"/>
    <s v="CA-2011-167850"/>
    <x v="2"/>
    <x v="128"/>
    <d v="2011-08-16T00:00:00"/>
    <x v="1"/>
    <s v="AG-10525"/>
    <x v="132"/>
    <x v="1"/>
    <s v="United States"/>
    <s v="Saint Petersburg"/>
    <x v="2"/>
    <n v="33710"/>
    <x v="0"/>
    <s v="OFF-PA-10001937"/>
    <x v="1"/>
    <x v="10"/>
    <x v="286"/>
    <x v="12"/>
    <n v="3"/>
    <n v="0.2"/>
    <n v="5.4432"/>
  </r>
  <r>
    <n v="317"/>
    <s v="CA-2011-164259"/>
    <x v="2"/>
    <x v="129"/>
    <d v="2011-12-30T00:00:00"/>
    <x v="2"/>
    <s v="SP-20860"/>
    <x v="133"/>
    <x v="1"/>
    <s v="United States"/>
    <s v="Philadelphia"/>
    <x v="9"/>
    <n v="19143"/>
    <x v="3"/>
    <s v="OFF-AR-10003373"/>
    <x v="1"/>
    <x v="6"/>
    <x v="287"/>
    <x v="306"/>
    <n v="4"/>
    <n v="0.2"/>
    <n v="8.674399999999995"/>
  </r>
  <r>
    <n v="318"/>
    <s v="CA-2011-164973"/>
    <x v="2"/>
    <x v="130"/>
    <d v="2011-11-09T00:00:00"/>
    <x v="1"/>
    <s v="NM-18445"/>
    <x v="134"/>
    <x v="2"/>
    <s v="United States"/>
    <s v="New York City"/>
    <x v="15"/>
    <n v="10024"/>
    <x v="3"/>
    <s v="FUR-CH-10002602"/>
    <x v="0"/>
    <x v="1"/>
    <x v="288"/>
    <x v="307"/>
    <n v="1"/>
    <n v="0.1"/>
    <n v="24.156800000000004"/>
  </r>
  <r>
    <n v="319"/>
    <s v="CA-2011-164973"/>
    <x v="2"/>
    <x v="130"/>
    <d v="2011-11-09T00:00:00"/>
    <x v="1"/>
    <s v="NM-18445"/>
    <x v="134"/>
    <x v="2"/>
    <s v="United States"/>
    <s v="New York City"/>
    <x v="15"/>
    <n v="10024"/>
    <x v="3"/>
    <s v="TEC-MA-10002927"/>
    <x v="2"/>
    <x v="15"/>
    <x v="289"/>
    <x v="308"/>
    <n v="2"/>
    <n v="0"/>
    <n v="1995.99"/>
  </r>
  <r>
    <n v="320"/>
    <s v="CA-2011-164973"/>
    <x v="2"/>
    <x v="130"/>
    <d v="2011-11-09T00:00:00"/>
    <x v="1"/>
    <s v="NM-18445"/>
    <x v="134"/>
    <x v="2"/>
    <s v="United States"/>
    <s v="New York City"/>
    <x v="15"/>
    <n v="10024"/>
    <x v="3"/>
    <s v="TEC-PH-10004093"/>
    <x v="2"/>
    <x v="7"/>
    <x v="40"/>
    <x v="309"/>
    <n v="6"/>
    <n v="0"/>
    <n v="80.022599999999997"/>
  </r>
  <r>
    <n v="321"/>
    <s v="CA-2011-164973"/>
    <x v="2"/>
    <x v="130"/>
    <d v="2011-11-09T00:00:00"/>
    <x v="1"/>
    <s v="NM-18445"/>
    <x v="134"/>
    <x v="2"/>
    <s v="United States"/>
    <s v="New York City"/>
    <x v="15"/>
    <n v="10024"/>
    <x v="3"/>
    <s v="TEC-AC-10000892"/>
    <x v="2"/>
    <x v="11"/>
    <x v="290"/>
    <x v="310"/>
    <n v="4"/>
    <n v="0"/>
    <n v="129.6"/>
  </r>
  <r>
    <n v="322"/>
    <s v="CA-2011-164973"/>
    <x v="2"/>
    <x v="130"/>
    <d v="2011-11-09T00:00:00"/>
    <x v="1"/>
    <s v="NM-18445"/>
    <x v="134"/>
    <x v="2"/>
    <s v="United States"/>
    <s v="New York City"/>
    <x v="15"/>
    <n v="10024"/>
    <x v="3"/>
    <s v="OFF-ST-10002974"/>
    <x v="1"/>
    <x v="4"/>
    <x v="123"/>
    <x v="311"/>
    <n v="1"/>
    <n v="0"/>
    <n v="13.070999999999998"/>
  </r>
  <r>
    <n v="323"/>
    <s v="CA-2011-156601"/>
    <x v="2"/>
    <x v="111"/>
    <d v="2011-09-24T00:00:00"/>
    <x v="1"/>
    <s v="FA-14230"/>
    <x v="135"/>
    <x v="1"/>
    <s v="United States"/>
    <s v="Long Beach"/>
    <x v="1"/>
    <n v="90805"/>
    <x v="1"/>
    <s v="OFF-FA-10000624"/>
    <x v="1"/>
    <x v="13"/>
    <x v="291"/>
    <x v="181"/>
    <n v="2"/>
    <n v="0"/>
    <n v="3.58"/>
  </r>
  <r>
    <n v="324"/>
    <s v="CA-2013-162138"/>
    <x v="0"/>
    <x v="131"/>
    <d v="2013-04-28T00:00:00"/>
    <x v="1"/>
    <s v="GK-14620"/>
    <x v="136"/>
    <x v="1"/>
    <s v="United States"/>
    <s v="Hesperia"/>
    <x v="1"/>
    <n v="92345"/>
    <x v="1"/>
    <s v="OFF-BI-10004593"/>
    <x v="1"/>
    <x v="8"/>
    <x v="267"/>
    <x v="312"/>
    <n v="6"/>
    <n v="0.2"/>
    <n v="81.744"/>
  </r>
  <r>
    <n v="325"/>
    <s v="CA-2013-162138"/>
    <x v="0"/>
    <x v="131"/>
    <d v="2013-04-28T00:00:00"/>
    <x v="1"/>
    <s v="GK-14620"/>
    <x v="136"/>
    <x v="1"/>
    <s v="United States"/>
    <s v="Hesperia"/>
    <x v="1"/>
    <n v="92345"/>
    <x v="1"/>
    <s v="TEC-AC-10001908"/>
    <x v="2"/>
    <x v="11"/>
    <x v="292"/>
    <x v="313"/>
    <n v="1"/>
    <n v="0"/>
    <n v="34.996499999999997"/>
  </r>
  <r>
    <n v="326"/>
    <s v="CA-2014-153339"/>
    <x v="3"/>
    <x v="132"/>
    <d v="2014-11-06T00:00:00"/>
    <x v="0"/>
    <s v="DJ-13510"/>
    <x v="137"/>
    <x v="1"/>
    <s v="United States"/>
    <s v="Murfreesboro"/>
    <x v="18"/>
    <n v="37130"/>
    <x v="0"/>
    <s v="FUR-FU-10001967"/>
    <x v="0"/>
    <x v="5"/>
    <x v="293"/>
    <x v="314"/>
    <n v="1"/>
    <n v="0.2"/>
    <n v="0.99949999999999894"/>
  </r>
  <r>
    <n v="327"/>
    <s v="US-2013-141544"/>
    <x v="0"/>
    <x v="133"/>
    <d v="2013-09-02T00:00:00"/>
    <x v="2"/>
    <s v="PO-18850"/>
    <x v="138"/>
    <x v="0"/>
    <s v="United States"/>
    <s v="Philadelphia"/>
    <x v="9"/>
    <n v="19143"/>
    <x v="3"/>
    <s v="TEC-PH-10003645"/>
    <x v="2"/>
    <x v="7"/>
    <x v="294"/>
    <x v="315"/>
    <n v="3"/>
    <n v="0.4"/>
    <n v="-67.876199999999997"/>
  </r>
  <r>
    <n v="328"/>
    <s v="US-2013-141544"/>
    <x v="0"/>
    <x v="133"/>
    <d v="2013-09-02T00:00:00"/>
    <x v="2"/>
    <s v="PO-18850"/>
    <x v="138"/>
    <x v="0"/>
    <s v="United States"/>
    <s v="Philadelphia"/>
    <x v="9"/>
    <n v="19143"/>
    <x v="3"/>
    <s v="OFF-ST-10000675"/>
    <x v="1"/>
    <x v="4"/>
    <x v="295"/>
    <x v="316"/>
    <n v="2"/>
    <n v="0.2"/>
    <n v="3.3889999999999993"/>
  </r>
  <r>
    <n v="329"/>
    <s v="US-2013-141544"/>
    <x v="0"/>
    <x v="133"/>
    <d v="2013-09-02T00:00:00"/>
    <x v="2"/>
    <s v="PO-18850"/>
    <x v="138"/>
    <x v="0"/>
    <s v="United States"/>
    <s v="Philadelphia"/>
    <x v="9"/>
    <n v="19143"/>
    <x v="3"/>
    <s v="FUR-CH-10003312"/>
    <x v="0"/>
    <x v="1"/>
    <x v="296"/>
    <x v="317"/>
    <n v="4"/>
    <n v="0.3"/>
    <n v="-258.50160000000011"/>
  </r>
  <r>
    <n v="330"/>
    <s v="US-2013-141544"/>
    <x v="0"/>
    <x v="133"/>
    <d v="2013-09-02T00:00:00"/>
    <x v="2"/>
    <s v="PO-18850"/>
    <x v="138"/>
    <x v="0"/>
    <s v="United States"/>
    <s v="Philadelphia"/>
    <x v="9"/>
    <n v="19143"/>
    <x v="3"/>
    <s v="OFF-LA-10001074"/>
    <x v="1"/>
    <x v="2"/>
    <x v="297"/>
    <x v="318"/>
    <n v="10"/>
    <n v="0.2"/>
    <n v="33.830999999999989"/>
  </r>
  <r>
    <n v="331"/>
    <s v="US-2013-141544"/>
    <x v="0"/>
    <x v="133"/>
    <d v="2013-09-02T00:00:00"/>
    <x v="2"/>
    <s v="PO-18850"/>
    <x v="138"/>
    <x v="0"/>
    <s v="United States"/>
    <s v="Philadelphia"/>
    <x v="9"/>
    <n v="19143"/>
    <x v="3"/>
    <s v="OFF-BI-10001524"/>
    <x v="1"/>
    <x v="8"/>
    <x v="298"/>
    <x v="319"/>
    <n v="6"/>
    <n v="0.7"/>
    <n v="-27.693600000000004"/>
  </r>
  <r>
    <n v="332"/>
    <s v="US-2013-150147"/>
    <x v="0"/>
    <x v="134"/>
    <d v="2013-04-30T00:00:00"/>
    <x v="0"/>
    <s v="JL-15850"/>
    <x v="139"/>
    <x v="0"/>
    <s v="United States"/>
    <s v="Philadelphia"/>
    <x v="9"/>
    <n v="19134"/>
    <x v="3"/>
    <s v="TEC-PH-10004614"/>
    <x v="2"/>
    <x v="7"/>
    <x v="299"/>
    <x v="320"/>
    <n v="2"/>
    <n v="0.4"/>
    <n v="-20.700000000000003"/>
  </r>
  <r>
    <n v="333"/>
    <s v="US-2013-150147"/>
    <x v="0"/>
    <x v="134"/>
    <d v="2013-04-30T00:00:00"/>
    <x v="0"/>
    <s v="JL-15850"/>
    <x v="139"/>
    <x v="0"/>
    <s v="United States"/>
    <s v="Philadelphia"/>
    <x v="9"/>
    <n v="19134"/>
    <x v="3"/>
    <s v="OFF-BI-10001153"/>
    <x v="1"/>
    <x v="8"/>
    <x v="300"/>
    <x v="321"/>
    <n v="2"/>
    <n v="0.7"/>
    <n v="-13.815999999999995"/>
  </r>
  <r>
    <n v="334"/>
    <s v="US-2013-150147"/>
    <x v="0"/>
    <x v="134"/>
    <d v="2013-04-30T00:00:00"/>
    <x v="0"/>
    <s v="JL-15850"/>
    <x v="139"/>
    <x v="0"/>
    <s v="United States"/>
    <s v="Philadelphia"/>
    <x v="9"/>
    <n v="19134"/>
    <x v="3"/>
    <s v="OFF-BI-10001982"/>
    <x v="1"/>
    <x v="8"/>
    <x v="301"/>
    <x v="322"/>
    <n v="3"/>
    <n v="0.7"/>
    <n v="-3.4271999999999991"/>
  </r>
  <r>
    <n v="335"/>
    <s v="CA-2012-137946"/>
    <x v="1"/>
    <x v="135"/>
    <d v="2012-09-04T00:00:00"/>
    <x v="0"/>
    <s v="DB-13615"/>
    <x v="140"/>
    <x v="0"/>
    <s v="United States"/>
    <s v="Los Angeles"/>
    <x v="1"/>
    <n v="90045"/>
    <x v="1"/>
    <s v="OFF-BI-10001922"/>
    <x v="1"/>
    <x v="8"/>
    <x v="302"/>
    <x v="323"/>
    <n v="1"/>
    <n v="0.2"/>
    <n v="1.6037999999999997"/>
  </r>
  <r>
    <n v="336"/>
    <s v="CA-2012-137946"/>
    <x v="1"/>
    <x v="135"/>
    <d v="2012-09-04T00:00:00"/>
    <x v="0"/>
    <s v="DB-13615"/>
    <x v="140"/>
    <x v="0"/>
    <s v="United States"/>
    <s v="Los Angeles"/>
    <x v="1"/>
    <n v="90045"/>
    <x v="1"/>
    <s v="TEC-CO-10001449"/>
    <x v="2"/>
    <x v="16"/>
    <x v="303"/>
    <x v="324"/>
    <n v="2"/>
    <n v="0.2"/>
    <n v="335.99440000000004"/>
  </r>
  <r>
    <n v="337"/>
    <s v="CA-2012-137946"/>
    <x v="1"/>
    <x v="135"/>
    <d v="2012-09-04T00:00:00"/>
    <x v="0"/>
    <s v="DB-13615"/>
    <x v="140"/>
    <x v="0"/>
    <s v="United States"/>
    <s v="Los Angeles"/>
    <x v="1"/>
    <n v="90045"/>
    <x v="1"/>
    <s v="OFF-BI-10004140"/>
    <x v="1"/>
    <x v="8"/>
    <x v="304"/>
    <x v="325"/>
    <n v="4"/>
    <n v="0.2"/>
    <n v="4.4899999999999984"/>
  </r>
  <r>
    <n v="338"/>
    <s v="CA-2011-129924"/>
    <x v="2"/>
    <x v="136"/>
    <d v="2011-07-17T00:00:00"/>
    <x v="1"/>
    <s v="AC-10420"/>
    <x v="141"/>
    <x v="1"/>
    <s v="United States"/>
    <s v="San Francisco"/>
    <x v="1"/>
    <n v="94122"/>
    <x v="1"/>
    <s v="OFF-BI-10003314"/>
    <x v="1"/>
    <x v="8"/>
    <x v="305"/>
    <x v="326"/>
    <n v="2"/>
    <n v="0.2"/>
    <n v="2.7956000000000003"/>
  </r>
  <r>
    <n v="339"/>
    <s v="CA-2011-129924"/>
    <x v="2"/>
    <x v="136"/>
    <d v="2011-07-17T00:00:00"/>
    <x v="1"/>
    <s v="AC-10420"/>
    <x v="141"/>
    <x v="1"/>
    <s v="United States"/>
    <s v="San Francisco"/>
    <x v="1"/>
    <n v="94122"/>
    <x v="1"/>
    <s v="FUR-TA-10004575"/>
    <x v="0"/>
    <x v="3"/>
    <x v="306"/>
    <x v="327"/>
    <n v="3"/>
    <n v="0.2"/>
    <n v="-17.458800000000053"/>
  </r>
  <r>
    <n v="340"/>
    <s v="CA-2012-128167"/>
    <x v="1"/>
    <x v="137"/>
    <d v="2012-06-26T00:00:00"/>
    <x v="0"/>
    <s v="KL-16645"/>
    <x v="107"/>
    <x v="0"/>
    <s v="United States"/>
    <s v="Layton"/>
    <x v="7"/>
    <n v="84041"/>
    <x v="1"/>
    <s v="OFF-FA-10000490"/>
    <x v="1"/>
    <x v="13"/>
    <x v="307"/>
    <x v="328"/>
    <n v="4"/>
    <n v="0"/>
    <n v="2.3311999999999999"/>
  </r>
  <r>
    <n v="341"/>
    <s v="CA-2011-122336"/>
    <x v="2"/>
    <x v="138"/>
    <d v="2011-04-17T00:00:00"/>
    <x v="0"/>
    <s v="JD-15895"/>
    <x v="63"/>
    <x v="1"/>
    <s v="United States"/>
    <s v="Philadelphia"/>
    <x v="9"/>
    <n v="19140"/>
    <x v="3"/>
    <s v="OFF-AR-10000122"/>
    <x v="1"/>
    <x v="6"/>
    <x v="308"/>
    <x v="329"/>
    <n v="4"/>
    <n v="0.2"/>
    <n v="1.1159999999999979"/>
  </r>
  <r>
    <n v="342"/>
    <s v="CA-2011-122336"/>
    <x v="2"/>
    <x v="138"/>
    <d v="2011-04-17T00:00:00"/>
    <x v="0"/>
    <s v="JD-15895"/>
    <x v="63"/>
    <x v="1"/>
    <s v="United States"/>
    <s v="Philadelphia"/>
    <x v="9"/>
    <n v="19140"/>
    <x v="3"/>
    <s v="OFF-BI-10003656"/>
    <x v="1"/>
    <x v="8"/>
    <x v="13"/>
    <x v="330"/>
    <n v="10"/>
    <n v="0.7"/>
    <n v="-407.97599999999989"/>
  </r>
  <r>
    <n v="343"/>
    <s v="CA-2011-122336"/>
    <x v="2"/>
    <x v="138"/>
    <d v="2011-04-17T00:00:00"/>
    <x v="0"/>
    <s v="JD-15895"/>
    <x v="63"/>
    <x v="1"/>
    <s v="United States"/>
    <s v="Philadelphia"/>
    <x v="9"/>
    <n v="19140"/>
    <x v="3"/>
    <s v="OFF-FA-10002780"/>
    <x v="1"/>
    <x v="13"/>
    <x v="33"/>
    <x v="331"/>
    <n v="13"/>
    <n v="0.2"/>
    <n v="10.072399999999996"/>
  </r>
  <r>
    <n v="344"/>
    <s v="CA-2011-122336"/>
    <x v="2"/>
    <x v="138"/>
    <d v="2011-04-17T00:00:00"/>
    <x v="0"/>
    <s v="JD-15895"/>
    <x v="63"/>
    <x v="1"/>
    <s v="United States"/>
    <s v="Philadelphia"/>
    <x v="9"/>
    <n v="19140"/>
    <x v="3"/>
    <s v="TEC-PH-10000702"/>
    <x v="2"/>
    <x v="7"/>
    <x v="309"/>
    <x v="332"/>
    <n v="12"/>
    <n v="0.4"/>
    <n v="8.3915999999999897"/>
  </r>
  <r>
    <n v="345"/>
    <s v="US-2012-120712"/>
    <x v="1"/>
    <x v="139"/>
    <d v="2012-12-24T00:00:00"/>
    <x v="1"/>
    <s v="CS-12130"/>
    <x v="79"/>
    <x v="0"/>
    <s v="United States"/>
    <s v="Austin"/>
    <x v="5"/>
    <n v="78745"/>
    <x v="2"/>
    <s v="OFF-ST-10000107"/>
    <x v="1"/>
    <x v="4"/>
    <x v="17"/>
    <x v="333"/>
    <n v="4"/>
    <n v="0.2"/>
    <n v="-2.2200000000000131"/>
  </r>
  <r>
    <n v="346"/>
    <s v="CA-2014-169901"/>
    <x v="3"/>
    <x v="140"/>
    <d v="2014-06-20T00:00:00"/>
    <x v="1"/>
    <s v="CC-12550"/>
    <x v="142"/>
    <x v="0"/>
    <s v="United States"/>
    <s v="San Francisco"/>
    <x v="1"/>
    <n v="94122"/>
    <x v="1"/>
    <s v="TEC-PH-10002293"/>
    <x v="2"/>
    <x v="7"/>
    <x v="126"/>
    <x v="334"/>
    <n v="3"/>
    <n v="0.2"/>
    <n v="4.7976000000000028"/>
  </r>
  <r>
    <n v="347"/>
    <s v="CA-2014-134306"/>
    <x v="3"/>
    <x v="141"/>
    <d v="2014-07-13T00:00:00"/>
    <x v="1"/>
    <s v="TD-20995"/>
    <x v="143"/>
    <x v="0"/>
    <s v="United States"/>
    <s v="Lowell"/>
    <x v="31"/>
    <n v="1852"/>
    <x v="3"/>
    <s v="OFF-AR-10004027"/>
    <x v="1"/>
    <x v="6"/>
    <x v="182"/>
    <x v="262"/>
    <n v="3"/>
    <n v="0"/>
    <n v="3.0996000000000006"/>
  </r>
  <r>
    <n v="348"/>
    <s v="CA-2014-134306"/>
    <x v="3"/>
    <x v="141"/>
    <d v="2014-07-13T00:00:00"/>
    <x v="1"/>
    <s v="TD-20995"/>
    <x v="143"/>
    <x v="0"/>
    <s v="United States"/>
    <s v="Lowell"/>
    <x v="31"/>
    <n v="1852"/>
    <x v="3"/>
    <s v="OFF-PA-10000249"/>
    <x v="1"/>
    <x v="10"/>
    <x v="33"/>
    <x v="335"/>
    <n v="2"/>
    <n v="0"/>
    <n v="11.543199999999999"/>
  </r>
  <r>
    <n v="349"/>
    <s v="CA-2014-134306"/>
    <x v="3"/>
    <x v="141"/>
    <d v="2014-07-13T00:00:00"/>
    <x v="1"/>
    <s v="TD-20995"/>
    <x v="143"/>
    <x v="0"/>
    <s v="United States"/>
    <s v="Lowell"/>
    <x v="31"/>
    <n v="1852"/>
    <x v="3"/>
    <s v="OFF-AR-10001374"/>
    <x v="1"/>
    <x v="6"/>
    <x v="310"/>
    <x v="91"/>
    <n v="2"/>
    <n v="0"/>
    <n v="4.1471999999999998"/>
  </r>
  <r>
    <n v="350"/>
    <s v="CA-2013-129714"/>
    <x v="0"/>
    <x v="142"/>
    <d v="2013-09-04T00:00:00"/>
    <x v="2"/>
    <s v="AB-10060"/>
    <x v="144"/>
    <x v="2"/>
    <s v="United States"/>
    <s v="New York City"/>
    <x v="15"/>
    <n v="10009"/>
    <x v="3"/>
    <s v="TEC-AC-10000290"/>
    <x v="2"/>
    <x v="11"/>
    <x v="232"/>
    <x v="336"/>
    <n v="1"/>
    <n v="0"/>
    <n v="2.3086000000000002"/>
  </r>
  <r>
    <n v="351"/>
    <s v="CA-2013-129714"/>
    <x v="0"/>
    <x v="142"/>
    <d v="2013-09-04T00:00:00"/>
    <x v="2"/>
    <s v="AB-10060"/>
    <x v="144"/>
    <x v="2"/>
    <s v="United States"/>
    <s v="New York City"/>
    <x v="15"/>
    <n v="10009"/>
    <x v="3"/>
    <s v="OFF-PA-10001970"/>
    <x v="1"/>
    <x v="10"/>
    <x v="311"/>
    <x v="335"/>
    <n v="2"/>
    <n v="0"/>
    <n v="11.543199999999999"/>
  </r>
  <r>
    <n v="352"/>
    <s v="CA-2013-129714"/>
    <x v="0"/>
    <x v="142"/>
    <d v="2013-09-04T00:00:00"/>
    <x v="2"/>
    <s v="AB-10060"/>
    <x v="144"/>
    <x v="2"/>
    <s v="United States"/>
    <s v="New York City"/>
    <x v="15"/>
    <n v="10009"/>
    <x v="3"/>
    <s v="OFF-BI-10002160"/>
    <x v="1"/>
    <x v="8"/>
    <x v="312"/>
    <x v="337"/>
    <n v="1"/>
    <n v="0.2"/>
    <n v="1.0668"/>
  </r>
  <r>
    <n v="353"/>
    <s v="CA-2013-129714"/>
    <x v="0"/>
    <x v="142"/>
    <d v="2013-09-04T00:00:00"/>
    <x v="2"/>
    <s v="AB-10060"/>
    <x v="144"/>
    <x v="2"/>
    <s v="United States"/>
    <s v="New York City"/>
    <x v="15"/>
    <n v="10009"/>
    <x v="3"/>
    <s v="OFF-PA-10001970"/>
    <x v="1"/>
    <x v="10"/>
    <x v="311"/>
    <x v="338"/>
    <n v="4"/>
    <n v="0"/>
    <n v="23.086399999999998"/>
  </r>
  <r>
    <n v="354"/>
    <s v="CA-2013-129714"/>
    <x v="0"/>
    <x v="142"/>
    <d v="2013-09-04T00:00:00"/>
    <x v="2"/>
    <s v="AB-10060"/>
    <x v="144"/>
    <x v="2"/>
    <s v="United States"/>
    <s v="New York City"/>
    <x v="15"/>
    <n v="10009"/>
    <x v="3"/>
    <s v="OFF-BI-10004995"/>
    <x v="1"/>
    <x v="8"/>
    <x v="313"/>
    <x v="339"/>
    <n v="4"/>
    <n v="0.2"/>
    <n v="1415.4295999999997"/>
  </r>
  <r>
    <n v="355"/>
    <s v="CA-2013-138520"/>
    <x v="0"/>
    <x v="143"/>
    <d v="2013-04-14T00:00:00"/>
    <x v="1"/>
    <s v="JL-15505"/>
    <x v="145"/>
    <x v="0"/>
    <s v="United States"/>
    <s v="New York City"/>
    <x v="15"/>
    <n v="10035"/>
    <x v="3"/>
    <s v="FUR-BO-10002268"/>
    <x v="0"/>
    <x v="0"/>
    <x v="314"/>
    <x v="340"/>
    <n v="6"/>
    <n v="0.2"/>
    <n v="-4.8588000000000022"/>
  </r>
  <r>
    <n v="356"/>
    <s v="CA-2013-138520"/>
    <x v="0"/>
    <x v="143"/>
    <d v="2013-04-14T00:00:00"/>
    <x v="1"/>
    <s v="JL-15505"/>
    <x v="145"/>
    <x v="0"/>
    <s v="United States"/>
    <s v="New York City"/>
    <x v="15"/>
    <n v="10035"/>
    <x v="3"/>
    <s v="OFF-EN-10001137"/>
    <x v="1"/>
    <x v="12"/>
    <x v="315"/>
    <x v="341"/>
    <n v="2"/>
    <n v="0"/>
    <n v="3.7995999999999999"/>
  </r>
  <r>
    <n v="357"/>
    <s v="CA-2013-138520"/>
    <x v="0"/>
    <x v="143"/>
    <d v="2013-04-14T00:00:00"/>
    <x v="1"/>
    <s v="JL-15505"/>
    <x v="145"/>
    <x v="0"/>
    <s v="United States"/>
    <s v="New York City"/>
    <x v="15"/>
    <n v="10035"/>
    <x v="3"/>
    <s v="OFF-AR-10002399"/>
    <x v="1"/>
    <x v="6"/>
    <x v="316"/>
    <x v="342"/>
    <n v="4"/>
    <n v="0"/>
    <n v="6.9863999999999997"/>
  </r>
  <r>
    <n v="358"/>
    <s v="CA-2013-138520"/>
    <x v="0"/>
    <x v="143"/>
    <d v="2013-04-14T00:00:00"/>
    <x v="1"/>
    <s v="JL-15505"/>
    <x v="145"/>
    <x v="0"/>
    <s v="United States"/>
    <s v="New York City"/>
    <x v="15"/>
    <n v="10035"/>
    <x v="3"/>
    <s v="OFF-PA-10002713"/>
    <x v="1"/>
    <x v="10"/>
    <x v="317"/>
    <x v="343"/>
    <n v="5"/>
    <n v="0"/>
    <n v="15.823999999999998"/>
  </r>
  <r>
    <n v="359"/>
    <s v="CA-2013-130001"/>
    <x v="0"/>
    <x v="131"/>
    <d v="2013-04-29T00:00:00"/>
    <x v="1"/>
    <s v="HK-14890"/>
    <x v="96"/>
    <x v="1"/>
    <s v="United States"/>
    <s v="Charlotte"/>
    <x v="3"/>
    <n v="28205"/>
    <x v="0"/>
    <s v="OFF-PA-10002666"/>
    <x v="1"/>
    <x v="10"/>
    <x v="186"/>
    <x v="344"/>
    <n v="5"/>
    <n v="0.2"/>
    <n v="11.324999999999996"/>
  </r>
  <r>
    <n v="360"/>
    <s v="CA-2014-155698"/>
    <x v="3"/>
    <x v="144"/>
    <d v="2014-03-12T00:00:00"/>
    <x v="2"/>
    <s v="VB-21745"/>
    <x v="146"/>
    <x v="1"/>
    <s v="United States"/>
    <s v="Columbus"/>
    <x v="32"/>
    <n v="31907"/>
    <x v="0"/>
    <s v="OFF-AP-10001124"/>
    <x v="1"/>
    <x v="9"/>
    <x v="318"/>
    <x v="345"/>
    <n v="8"/>
    <n v="0"/>
    <n v="168.4384"/>
  </r>
  <r>
    <n v="361"/>
    <s v="CA-2014-155698"/>
    <x v="3"/>
    <x v="144"/>
    <d v="2014-03-12T00:00:00"/>
    <x v="2"/>
    <s v="VB-21745"/>
    <x v="146"/>
    <x v="1"/>
    <s v="United States"/>
    <s v="Columbus"/>
    <x v="32"/>
    <n v="31907"/>
    <x v="0"/>
    <s v="OFF-LA-10001158"/>
    <x v="1"/>
    <x v="2"/>
    <x v="319"/>
    <x v="346"/>
    <n v="2"/>
    <n v="0"/>
    <n v="9.9359999999999999"/>
  </r>
  <r>
    <n v="362"/>
    <s v="CA-2014-144904"/>
    <x v="3"/>
    <x v="145"/>
    <d v="2014-10-02T00:00:00"/>
    <x v="1"/>
    <s v="KW-16435"/>
    <x v="147"/>
    <x v="0"/>
    <s v="United States"/>
    <s v="New York City"/>
    <x v="15"/>
    <n v="10009"/>
    <x v="3"/>
    <s v="OFF-LA-10001158"/>
    <x v="1"/>
    <x v="2"/>
    <x v="319"/>
    <x v="346"/>
    <n v="2"/>
    <n v="0"/>
    <n v="9.9359999999999999"/>
  </r>
  <r>
    <n v="363"/>
    <s v="CA-2014-144904"/>
    <x v="3"/>
    <x v="145"/>
    <d v="2014-10-02T00:00:00"/>
    <x v="1"/>
    <s v="KW-16435"/>
    <x v="147"/>
    <x v="0"/>
    <s v="United States"/>
    <s v="New York City"/>
    <x v="15"/>
    <n v="10009"/>
    <x v="3"/>
    <s v="FUR-CH-10000785"/>
    <x v="0"/>
    <x v="1"/>
    <x v="320"/>
    <x v="347"/>
    <n v="3"/>
    <n v="0.1"/>
    <n v="86.870400000000004"/>
  </r>
  <r>
    <n v="364"/>
    <s v="CA-2014-144904"/>
    <x v="3"/>
    <x v="145"/>
    <d v="2014-10-02T00:00:00"/>
    <x v="1"/>
    <s v="KW-16435"/>
    <x v="147"/>
    <x v="0"/>
    <s v="United States"/>
    <s v="New York City"/>
    <x v="15"/>
    <n v="10009"/>
    <x v="3"/>
    <s v="OFF-AR-10003732"/>
    <x v="1"/>
    <x v="6"/>
    <x v="321"/>
    <x v="348"/>
    <n v="2"/>
    <n v="0"/>
    <n v="1.4455999999999998"/>
  </r>
  <r>
    <n v="365"/>
    <s v="CA-2014-144904"/>
    <x v="3"/>
    <x v="145"/>
    <d v="2014-10-02T00:00:00"/>
    <x v="1"/>
    <s v="KW-16435"/>
    <x v="147"/>
    <x v="0"/>
    <s v="United States"/>
    <s v="New York City"/>
    <x v="15"/>
    <n v="10009"/>
    <x v="3"/>
    <s v="FUR-FU-10000023"/>
    <x v="0"/>
    <x v="5"/>
    <x v="322"/>
    <x v="349"/>
    <n v="8"/>
    <n v="0"/>
    <n v="20.732800000000001"/>
  </r>
  <r>
    <n v="366"/>
    <s v="CA-2011-123344"/>
    <x v="2"/>
    <x v="146"/>
    <d v="2011-09-29T00:00:00"/>
    <x v="1"/>
    <s v="JD-16060"/>
    <x v="148"/>
    <x v="0"/>
    <s v="United States"/>
    <s v="San Francisco"/>
    <x v="1"/>
    <n v="94109"/>
    <x v="1"/>
    <s v="OFF-ST-10001713"/>
    <x v="1"/>
    <x v="4"/>
    <x v="45"/>
    <x v="46"/>
    <n v="4"/>
    <n v="0"/>
    <n v="8.4783999999999935"/>
  </r>
  <r>
    <n v="367"/>
    <s v="CA-2013-155516"/>
    <x v="0"/>
    <x v="147"/>
    <d v="2013-10-22T00:00:00"/>
    <x v="3"/>
    <s v="MK-17905"/>
    <x v="149"/>
    <x v="1"/>
    <s v="United States"/>
    <s v="Manchester"/>
    <x v="29"/>
    <n v="6040"/>
    <x v="3"/>
    <s v="OFF-BI-10002412"/>
    <x v="1"/>
    <x v="8"/>
    <x v="323"/>
    <x v="350"/>
    <n v="4"/>
    <n v="0"/>
    <n v="10.44"/>
  </r>
  <r>
    <n v="368"/>
    <s v="CA-2013-155516"/>
    <x v="0"/>
    <x v="147"/>
    <d v="2013-10-22T00:00:00"/>
    <x v="3"/>
    <s v="MK-17905"/>
    <x v="149"/>
    <x v="1"/>
    <s v="United States"/>
    <s v="Manchester"/>
    <x v="29"/>
    <n v="6040"/>
    <x v="3"/>
    <s v="OFF-SU-10001225"/>
    <x v="1"/>
    <x v="14"/>
    <x v="33"/>
    <x v="351"/>
    <n v="2"/>
    <n v="0"/>
    <n v="0.14719999999999978"/>
  </r>
  <r>
    <n v="369"/>
    <s v="CA-2013-155516"/>
    <x v="0"/>
    <x v="147"/>
    <d v="2013-10-22T00:00:00"/>
    <x v="3"/>
    <s v="MK-17905"/>
    <x v="149"/>
    <x v="1"/>
    <s v="United States"/>
    <s v="Manchester"/>
    <x v="29"/>
    <n v="6040"/>
    <x v="3"/>
    <s v="OFF-ST-10002406"/>
    <x v="1"/>
    <x v="4"/>
    <x v="324"/>
    <x v="352"/>
    <n v="7"/>
    <n v="0"/>
    <n v="29.341200000000008"/>
  </r>
  <r>
    <n v="370"/>
    <s v="CA-2013-155516"/>
    <x v="0"/>
    <x v="147"/>
    <d v="2013-10-22T00:00:00"/>
    <x v="3"/>
    <s v="MK-17905"/>
    <x v="149"/>
    <x v="1"/>
    <s v="United States"/>
    <s v="Manchester"/>
    <x v="29"/>
    <n v="6040"/>
    <x v="3"/>
    <s v="FUR-BO-10002545"/>
    <x v="0"/>
    <x v="0"/>
    <x v="37"/>
    <x v="353"/>
    <n v="4"/>
    <n v="0"/>
    <n v="271.41920000000005"/>
  </r>
  <r>
    <n v="371"/>
    <s v="CA-2014-104745"/>
    <x v="3"/>
    <x v="148"/>
    <d v="2014-06-05T00:00:00"/>
    <x v="1"/>
    <s v="GT-14755"/>
    <x v="150"/>
    <x v="0"/>
    <s v="United States"/>
    <s v="Harlingen"/>
    <x v="5"/>
    <n v="78550"/>
    <x v="2"/>
    <s v="OFF-PA-10002036"/>
    <x v="1"/>
    <x v="10"/>
    <x v="325"/>
    <x v="233"/>
    <n v="5"/>
    <n v="0.2"/>
    <n v="9.3960000000000008"/>
  </r>
  <r>
    <n v="372"/>
    <s v="CA-2014-104745"/>
    <x v="3"/>
    <x v="148"/>
    <d v="2014-06-05T00:00:00"/>
    <x v="1"/>
    <s v="GT-14755"/>
    <x v="150"/>
    <x v="0"/>
    <s v="United States"/>
    <s v="Harlingen"/>
    <x v="5"/>
    <n v="78550"/>
    <x v="2"/>
    <s v="OFF-ST-10002205"/>
    <x v="1"/>
    <x v="4"/>
    <x v="326"/>
    <x v="354"/>
    <n v="3"/>
    <n v="0.2"/>
    <n v="4.6746000000000016"/>
  </r>
  <r>
    <n v="373"/>
    <s v="US-2011-119137"/>
    <x v="2"/>
    <x v="149"/>
    <d v="2011-07-27T00:00:00"/>
    <x v="1"/>
    <s v="AG-10900"/>
    <x v="151"/>
    <x v="0"/>
    <s v="United States"/>
    <s v="Tucson"/>
    <x v="16"/>
    <n v="85705"/>
    <x v="1"/>
    <s v="OFF-BI-10001982"/>
    <x v="1"/>
    <x v="8"/>
    <x v="301"/>
    <x v="355"/>
    <n v="5"/>
    <n v="0.7"/>
    <n v="-5.7119999999999997"/>
  </r>
  <r>
    <n v="374"/>
    <s v="US-2011-119137"/>
    <x v="2"/>
    <x v="149"/>
    <d v="2011-07-27T00:00:00"/>
    <x v="1"/>
    <s v="AG-10900"/>
    <x v="151"/>
    <x v="0"/>
    <s v="United States"/>
    <s v="Tucson"/>
    <x v="16"/>
    <n v="85705"/>
    <x v="1"/>
    <s v="TEC-AC-10003911"/>
    <x v="2"/>
    <x v="11"/>
    <x v="327"/>
    <x v="356"/>
    <n v="8"/>
    <n v="0.2"/>
    <n v="179.1887999999999"/>
  </r>
  <r>
    <n v="375"/>
    <s v="US-2011-119137"/>
    <x v="2"/>
    <x v="149"/>
    <d v="2011-07-27T00:00:00"/>
    <x v="1"/>
    <s v="AG-10900"/>
    <x v="151"/>
    <x v="0"/>
    <s v="United States"/>
    <s v="Tucson"/>
    <x v="16"/>
    <n v="85705"/>
    <x v="1"/>
    <s v="OFF-AR-10000658"/>
    <x v="1"/>
    <x v="6"/>
    <x v="328"/>
    <x v="357"/>
    <n v="1"/>
    <n v="0.2"/>
    <n v="0.92399999999999993"/>
  </r>
  <r>
    <n v="376"/>
    <s v="US-2011-119137"/>
    <x v="2"/>
    <x v="149"/>
    <d v="2011-07-27T00:00:00"/>
    <x v="1"/>
    <s v="AG-10900"/>
    <x v="151"/>
    <x v="0"/>
    <s v="United States"/>
    <s v="Tucson"/>
    <x v="16"/>
    <n v="85705"/>
    <x v="1"/>
    <s v="TEC-AC-10002076"/>
    <x v="2"/>
    <x v="11"/>
    <x v="329"/>
    <x v="358"/>
    <n v="10"/>
    <n v="0.2"/>
    <n v="-29.940000000000012"/>
  </r>
  <r>
    <n v="377"/>
    <s v="US-2013-134656"/>
    <x v="0"/>
    <x v="150"/>
    <d v="2013-10-02T00:00:00"/>
    <x v="2"/>
    <s v="MM-18280"/>
    <x v="152"/>
    <x v="1"/>
    <s v="United States"/>
    <s v="Quincy"/>
    <x v="10"/>
    <n v="62301"/>
    <x v="2"/>
    <s v="OFF-PA-10003039"/>
    <x v="1"/>
    <x v="10"/>
    <x v="330"/>
    <x v="306"/>
    <n v="4"/>
    <n v="0.2"/>
    <n v="30.979999999999993"/>
  </r>
  <r>
    <n v="378"/>
    <s v="US-2014-134481"/>
    <x v="3"/>
    <x v="151"/>
    <d v="2014-09-02T00:00:00"/>
    <x v="1"/>
    <s v="AR-10405"/>
    <x v="153"/>
    <x v="1"/>
    <s v="United States"/>
    <s v="Franklin"/>
    <x v="31"/>
    <n v="2038"/>
    <x v="3"/>
    <s v="FUR-TA-10004915"/>
    <x v="0"/>
    <x v="3"/>
    <x v="331"/>
    <x v="359"/>
    <n v="7"/>
    <n v="0.3"/>
    <n v="-297.68479999999983"/>
  </r>
  <r>
    <n v="379"/>
    <s v="CA-2012-130792"/>
    <x v="1"/>
    <x v="152"/>
    <d v="2012-05-05T00:00:00"/>
    <x v="1"/>
    <s v="RA-19915"/>
    <x v="154"/>
    <x v="0"/>
    <s v="United States"/>
    <s v="Houston"/>
    <x v="5"/>
    <n v="77095"/>
    <x v="2"/>
    <s v="OFF-AP-10000696"/>
    <x v="1"/>
    <x v="9"/>
    <x v="332"/>
    <x v="360"/>
    <n v="3"/>
    <n v="0.8"/>
    <n v="-20.332200000000007"/>
  </r>
  <r>
    <n v="380"/>
    <s v="CA-2012-130792"/>
    <x v="1"/>
    <x v="152"/>
    <d v="2012-05-05T00:00:00"/>
    <x v="1"/>
    <s v="RA-19915"/>
    <x v="154"/>
    <x v="0"/>
    <s v="United States"/>
    <s v="Houston"/>
    <x v="5"/>
    <n v="77095"/>
    <x v="2"/>
    <s v="OFF-ST-10003327"/>
    <x v="1"/>
    <x v="4"/>
    <x v="333"/>
    <x v="361"/>
    <n v="3"/>
    <n v="0.2"/>
    <n v="2.6810999999999954"/>
  </r>
  <r>
    <n v="381"/>
    <s v="CA-2012-130792"/>
    <x v="1"/>
    <x v="152"/>
    <d v="2012-05-05T00:00:00"/>
    <x v="1"/>
    <s v="RA-19915"/>
    <x v="154"/>
    <x v="0"/>
    <s v="United States"/>
    <s v="Houston"/>
    <x v="5"/>
    <n v="77095"/>
    <x v="2"/>
    <s v="OFF-BI-10000309"/>
    <x v="1"/>
    <x v="8"/>
    <x v="334"/>
    <x v="362"/>
    <n v="4"/>
    <n v="0.8"/>
    <n v="-18.872800000000009"/>
  </r>
  <r>
    <n v="382"/>
    <s v="CA-2013-134775"/>
    <x v="0"/>
    <x v="99"/>
    <d v="2013-10-30T00:00:00"/>
    <x v="2"/>
    <s v="AS-10285"/>
    <x v="155"/>
    <x v="1"/>
    <s v="United States"/>
    <s v="San Francisco"/>
    <x v="1"/>
    <n v="94109"/>
    <x v="1"/>
    <s v="OFF-PA-10004734"/>
    <x v="1"/>
    <x v="10"/>
    <x v="335"/>
    <x v="363"/>
    <n v="7"/>
    <n v="0"/>
    <n v="25.48"/>
  </r>
  <r>
    <n v="383"/>
    <s v="CA-2013-134775"/>
    <x v="0"/>
    <x v="99"/>
    <d v="2013-10-30T00:00:00"/>
    <x v="2"/>
    <s v="AS-10285"/>
    <x v="155"/>
    <x v="1"/>
    <s v="United States"/>
    <s v="San Francisco"/>
    <x v="1"/>
    <n v="94109"/>
    <x v="1"/>
    <s v="OFF-BI-10002225"/>
    <x v="1"/>
    <x v="8"/>
    <x v="336"/>
    <x v="364"/>
    <n v="3"/>
    <n v="0.2"/>
    <n v="17.337599999999998"/>
  </r>
  <r>
    <n v="384"/>
    <s v="CA-2012-125395"/>
    <x v="1"/>
    <x v="153"/>
    <d v="2012-06-29T00:00:00"/>
    <x v="0"/>
    <s v="LA-16780"/>
    <x v="156"/>
    <x v="1"/>
    <s v="United States"/>
    <s v="Taylor"/>
    <x v="12"/>
    <n v="48180"/>
    <x v="2"/>
    <s v="TEC-AC-10004708"/>
    <x v="2"/>
    <x v="11"/>
    <x v="337"/>
    <x v="365"/>
    <n v="2"/>
    <n v="0"/>
    <n v="8.7989999999999995"/>
  </r>
  <r>
    <n v="385"/>
    <s v="US-2012-168935"/>
    <x v="1"/>
    <x v="154"/>
    <d v="2012-12-02T00:00:00"/>
    <x v="1"/>
    <s v="DO-13435"/>
    <x v="157"/>
    <x v="0"/>
    <s v="United States"/>
    <s v="Pembroke Pines"/>
    <x v="2"/>
    <n v="33024"/>
    <x v="0"/>
    <s v="FUR-TA-10000617"/>
    <x v="0"/>
    <x v="3"/>
    <x v="338"/>
    <x v="366"/>
    <n v="3"/>
    <n v="0.45"/>
    <n v="-157.00949999999997"/>
  </r>
  <r>
    <n v="386"/>
    <s v="US-2012-168935"/>
    <x v="1"/>
    <x v="154"/>
    <d v="2012-12-02T00:00:00"/>
    <x v="1"/>
    <s v="DO-13435"/>
    <x v="157"/>
    <x v="0"/>
    <s v="United States"/>
    <s v="Pembroke Pines"/>
    <x v="2"/>
    <n v="33024"/>
    <x v="0"/>
    <s v="TEC-AC-10002335"/>
    <x v="2"/>
    <x v="11"/>
    <x v="339"/>
    <x v="367"/>
    <n v="3"/>
    <n v="0.2"/>
    <n v="-1.049700000000005"/>
  </r>
  <r>
    <n v="387"/>
    <s v="CA-2012-122756"/>
    <x v="1"/>
    <x v="155"/>
    <d v="2012-12-07T00:00:00"/>
    <x v="1"/>
    <s v="DK-13225"/>
    <x v="158"/>
    <x v="1"/>
    <s v="United States"/>
    <s v="Philadelphia"/>
    <x v="9"/>
    <n v="19140"/>
    <x v="3"/>
    <s v="TEC-MA-10001681"/>
    <x v="2"/>
    <x v="15"/>
    <x v="340"/>
    <x v="368"/>
    <n v="4"/>
    <n v="0.7"/>
    <n v="-337.63799999999981"/>
  </r>
  <r>
    <n v="388"/>
    <s v="CA-2012-122756"/>
    <x v="1"/>
    <x v="155"/>
    <d v="2012-12-07T00:00:00"/>
    <x v="1"/>
    <s v="DK-13225"/>
    <x v="158"/>
    <x v="1"/>
    <s v="United States"/>
    <s v="Philadelphia"/>
    <x v="9"/>
    <n v="19140"/>
    <x v="3"/>
    <s v="FUR-FU-10001935"/>
    <x v="0"/>
    <x v="5"/>
    <x v="341"/>
    <x v="369"/>
    <n v="1"/>
    <n v="0.2"/>
    <n v="0.77700000000000025"/>
  </r>
  <r>
    <n v="389"/>
    <s v="CA-2011-115973"/>
    <x v="2"/>
    <x v="156"/>
    <d v="2011-11-26T00:00:00"/>
    <x v="2"/>
    <s v="NG-18430"/>
    <x v="159"/>
    <x v="0"/>
    <s v="United States"/>
    <s v="Cincinnati"/>
    <x v="24"/>
    <n v="45231"/>
    <x v="3"/>
    <s v="OFF-AR-10004757"/>
    <x v="1"/>
    <x v="6"/>
    <x v="342"/>
    <x v="370"/>
    <n v="1"/>
    <n v="0.2"/>
    <n v="0.42639999999999978"/>
  </r>
  <r>
    <n v="390"/>
    <s v="CA-2014-101798"/>
    <x v="3"/>
    <x v="157"/>
    <d v="2014-12-16T00:00:00"/>
    <x v="1"/>
    <s v="MV-18190"/>
    <x v="160"/>
    <x v="0"/>
    <s v="United States"/>
    <s v="New York City"/>
    <x v="15"/>
    <n v="10009"/>
    <x v="3"/>
    <s v="OFF-BI-10000050"/>
    <x v="1"/>
    <x v="8"/>
    <x v="343"/>
    <x v="371"/>
    <n v="4"/>
    <n v="0.2"/>
    <n v="7.8839999999999986"/>
  </r>
  <r>
    <n v="391"/>
    <s v="CA-2014-101798"/>
    <x v="3"/>
    <x v="157"/>
    <d v="2014-12-16T00:00:00"/>
    <x v="1"/>
    <s v="MV-18190"/>
    <x v="160"/>
    <x v="0"/>
    <s v="United States"/>
    <s v="New York City"/>
    <x v="15"/>
    <n v="10009"/>
    <x v="3"/>
    <s v="TEC-AC-10001998"/>
    <x v="2"/>
    <x v="11"/>
    <x v="84"/>
    <x v="372"/>
    <n v="2"/>
    <n v="0"/>
    <n v="13.593199999999996"/>
  </r>
  <r>
    <n v="392"/>
    <s v="US-2011-135972"/>
    <x v="2"/>
    <x v="158"/>
    <d v="2011-09-23T00:00:00"/>
    <x v="0"/>
    <s v="JG-15115"/>
    <x v="161"/>
    <x v="0"/>
    <s v="United States"/>
    <s v="Des Moines"/>
    <x v="4"/>
    <n v="98198"/>
    <x v="1"/>
    <s v="TEC-PH-10003012"/>
    <x v="2"/>
    <x v="7"/>
    <x v="344"/>
    <x v="373"/>
    <n v="2"/>
    <n v="0.2"/>
    <n v="27.718199999999968"/>
  </r>
  <r>
    <n v="393"/>
    <s v="US-2011-135972"/>
    <x v="2"/>
    <x v="158"/>
    <d v="2011-09-23T00:00:00"/>
    <x v="0"/>
    <s v="JG-15115"/>
    <x v="161"/>
    <x v="0"/>
    <s v="United States"/>
    <s v="Des Moines"/>
    <x v="4"/>
    <n v="98198"/>
    <x v="1"/>
    <s v="TEC-CO-10002313"/>
    <x v="2"/>
    <x v="16"/>
    <x v="345"/>
    <x v="374"/>
    <n v="3"/>
    <n v="0"/>
    <n v="701.98829999999998"/>
  </r>
  <r>
    <n v="394"/>
    <s v="US-2011-134971"/>
    <x v="2"/>
    <x v="159"/>
    <d v="2011-06-10T00:00:00"/>
    <x v="0"/>
    <s v="BP-11095"/>
    <x v="162"/>
    <x v="1"/>
    <s v="United States"/>
    <s v="Peoria"/>
    <x v="10"/>
    <n v="61604"/>
    <x v="2"/>
    <s v="OFF-BI-10003982"/>
    <x v="1"/>
    <x v="8"/>
    <x v="346"/>
    <x v="375"/>
    <n v="3"/>
    <n v="0.8"/>
    <n v="-20.5623"/>
  </r>
  <r>
    <n v="395"/>
    <s v="CA-2014-102946"/>
    <x v="3"/>
    <x v="160"/>
    <d v="2014-07-06T00:00:00"/>
    <x v="1"/>
    <s v="VP-21730"/>
    <x v="163"/>
    <x v="2"/>
    <s v="United States"/>
    <s v="Las Vegas"/>
    <x v="33"/>
    <n v="89115"/>
    <x v="1"/>
    <s v="OFF-BI-10004492"/>
    <x v="1"/>
    <x v="8"/>
    <x v="347"/>
    <x v="376"/>
    <n v="3"/>
    <n v="0.2"/>
    <n v="25.579799999999992"/>
  </r>
  <r>
    <n v="396"/>
    <s v="CA-2014-165603"/>
    <x v="3"/>
    <x v="161"/>
    <d v="2014-10-20T00:00:00"/>
    <x v="0"/>
    <s v="SS-20140"/>
    <x v="164"/>
    <x v="1"/>
    <s v="United States"/>
    <s v="Warwick"/>
    <x v="34"/>
    <n v="2886"/>
    <x v="3"/>
    <s v="OFF-ST-10000798"/>
    <x v="1"/>
    <x v="4"/>
    <x v="348"/>
    <x v="377"/>
    <n v="2"/>
    <n v="0"/>
    <n v="9.4923999999999964"/>
  </r>
  <r>
    <n v="397"/>
    <s v="CA-2014-165603"/>
    <x v="3"/>
    <x v="161"/>
    <d v="2014-10-20T00:00:00"/>
    <x v="0"/>
    <s v="SS-20140"/>
    <x v="164"/>
    <x v="1"/>
    <s v="United States"/>
    <s v="Warwick"/>
    <x v="34"/>
    <n v="2886"/>
    <x v="3"/>
    <s v="OFF-PA-10002552"/>
    <x v="1"/>
    <x v="10"/>
    <x v="349"/>
    <x v="91"/>
    <n v="2"/>
    <n v="0"/>
    <n v="6.2208000000000006"/>
  </r>
  <r>
    <n v="398"/>
    <s v="CA-2012-122259"/>
    <x v="1"/>
    <x v="89"/>
    <d v="2012-11-04T00:00:00"/>
    <x v="1"/>
    <s v="HP-14815"/>
    <x v="6"/>
    <x v="2"/>
    <s v="United States"/>
    <s v="Jackson"/>
    <x v="12"/>
    <n v="49201"/>
    <x v="2"/>
    <s v="OFF-SU-10002573"/>
    <x v="1"/>
    <x v="14"/>
    <x v="350"/>
    <x v="378"/>
    <n v="4"/>
    <n v="0"/>
    <n v="21.035999999999994"/>
  </r>
  <r>
    <n v="399"/>
    <s v="CA-2013-108987"/>
    <x v="0"/>
    <x v="162"/>
    <d v="2013-09-11T00:00:00"/>
    <x v="0"/>
    <s v="AG-10675"/>
    <x v="165"/>
    <x v="0"/>
    <s v="United States"/>
    <s v="Houston"/>
    <x v="5"/>
    <n v="77036"/>
    <x v="2"/>
    <s v="OFF-ST-10001580"/>
    <x v="1"/>
    <x v="4"/>
    <x v="351"/>
    <x v="379"/>
    <n v="3"/>
    <n v="0.2"/>
    <n v="3.5951999999999984"/>
  </r>
  <r>
    <n v="400"/>
    <s v="CA-2013-108987"/>
    <x v="0"/>
    <x v="162"/>
    <d v="2013-09-11T00:00:00"/>
    <x v="0"/>
    <s v="AG-10675"/>
    <x v="165"/>
    <x v="0"/>
    <s v="United States"/>
    <s v="Houston"/>
    <x v="5"/>
    <n v="77036"/>
    <x v="2"/>
    <s v="FUR-BO-10004834"/>
    <x v="0"/>
    <x v="0"/>
    <x v="26"/>
    <x v="380"/>
    <n v="4"/>
    <n v="0.32"/>
    <n v="-317.15280000000007"/>
  </r>
  <r>
    <n v="401"/>
    <s v="CA-2013-108987"/>
    <x v="0"/>
    <x v="162"/>
    <d v="2013-09-11T00:00:00"/>
    <x v="0"/>
    <s v="AG-10675"/>
    <x v="165"/>
    <x v="0"/>
    <s v="United States"/>
    <s v="Houston"/>
    <x v="5"/>
    <n v="77036"/>
    <x v="2"/>
    <s v="OFF-ST-10000934"/>
    <x v="1"/>
    <x v="4"/>
    <x v="352"/>
    <x v="381"/>
    <n v="4"/>
    <n v="0.2"/>
    <n v="-32.783999999999999"/>
  </r>
  <r>
    <n v="402"/>
    <s v="CA-2013-108987"/>
    <x v="0"/>
    <x v="162"/>
    <d v="2013-09-11T00:00:00"/>
    <x v="0"/>
    <s v="AG-10675"/>
    <x v="165"/>
    <x v="0"/>
    <s v="United States"/>
    <s v="Houston"/>
    <x v="5"/>
    <n v="77036"/>
    <x v="2"/>
    <s v="TEC-AC-10000158"/>
    <x v="2"/>
    <x v="11"/>
    <x v="353"/>
    <x v="382"/>
    <n v="2"/>
    <n v="0.2"/>
    <n v="0.71979999999999933"/>
  </r>
  <r>
    <n v="403"/>
    <s v="CA-2011-113166"/>
    <x v="2"/>
    <x v="163"/>
    <d v="2011-12-26T00:00:00"/>
    <x v="2"/>
    <s v="LF-17185"/>
    <x v="166"/>
    <x v="0"/>
    <s v="United States"/>
    <s v="Miami"/>
    <x v="2"/>
    <n v="33180"/>
    <x v="0"/>
    <s v="OFF-PA-10001947"/>
    <x v="1"/>
    <x v="10"/>
    <x v="354"/>
    <x v="383"/>
    <n v="2"/>
    <n v="0.2"/>
    <n v="3.4683999999999999"/>
  </r>
  <r>
    <n v="404"/>
    <s v="CA-2011-155208"/>
    <x v="2"/>
    <x v="164"/>
    <d v="2011-04-20T00:00:00"/>
    <x v="1"/>
    <s v="SP-20650"/>
    <x v="70"/>
    <x v="1"/>
    <s v="United States"/>
    <s v="Wilmington"/>
    <x v="3"/>
    <n v="28403"/>
    <x v="0"/>
    <s v="OFF-AR-10003478"/>
    <x v="1"/>
    <x v="6"/>
    <x v="355"/>
    <x v="384"/>
    <n v="6"/>
    <n v="0.2"/>
    <n v="9.7680000000000007"/>
  </r>
  <r>
    <n v="405"/>
    <s v="CA-2014-117933"/>
    <x v="3"/>
    <x v="165"/>
    <d v="2014-12-30T00:00:00"/>
    <x v="1"/>
    <s v="RF-19840"/>
    <x v="167"/>
    <x v="0"/>
    <s v="United States"/>
    <s v="New York City"/>
    <x v="15"/>
    <n v="10024"/>
    <x v="3"/>
    <s v="OFF-AP-10004249"/>
    <x v="1"/>
    <x v="9"/>
    <x v="33"/>
    <x v="385"/>
    <n v="3"/>
    <n v="0"/>
    <n v="9.6956999999999987"/>
  </r>
  <r>
    <n v="406"/>
    <s v="CA-2014-117457"/>
    <x v="3"/>
    <x v="166"/>
    <d v="2014-12-13T00:00:00"/>
    <x v="1"/>
    <s v="KH-16510"/>
    <x v="168"/>
    <x v="0"/>
    <s v="United States"/>
    <s v="San Francisco"/>
    <x v="1"/>
    <n v="94110"/>
    <x v="1"/>
    <s v="TEC-AC-10000158"/>
    <x v="2"/>
    <x v="11"/>
    <x v="353"/>
    <x v="386"/>
    <n v="5"/>
    <n v="0"/>
    <n v="37.789500000000004"/>
  </r>
  <r>
    <n v="407"/>
    <s v="CA-2014-117457"/>
    <x v="3"/>
    <x v="166"/>
    <d v="2014-12-13T00:00:00"/>
    <x v="1"/>
    <s v="KH-16510"/>
    <x v="168"/>
    <x v="0"/>
    <s v="United States"/>
    <s v="San Francisco"/>
    <x v="1"/>
    <n v="94110"/>
    <x v="1"/>
    <s v="TEC-CO-10004115"/>
    <x v="2"/>
    <x v="16"/>
    <x v="356"/>
    <x v="387"/>
    <n v="3"/>
    <n v="0.2"/>
    <n v="434.99130000000002"/>
  </r>
  <r>
    <n v="408"/>
    <s v="CA-2014-117457"/>
    <x v="3"/>
    <x v="166"/>
    <d v="2014-12-13T00:00:00"/>
    <x v="1"/>
    <s v="KH-16510"/>
    <x v="168"/>
    <x v="0"/>
    <s v="United States"/>
    <s v="San Francisco"/>
    <x v="1"/>
    <n v="94110"/>
    <x v="1"/>
    <s v="OFF-PA-10003724"/>
    <x v="1"/>
    <x v="10"/>
    <x v="357"/>
    <x v="388"/>
    <n v="5"/>
    <n v="0"/>
    <n v="13.3035"/>
  </r>
  <r>
    <n v="409"/>
    <s v="CA-2014-117457"/>
    <x v="3"/>
    <x v="166"/>
    <d v="2014-12-13T00:00:00"/>
    <x v="1"/>
    <s v="KH-16510"/>
    <x v="168"/>
    <x v="0"/>
    <s v="United States"/>
    <s v="San Francisco"/>
    <x v="1"/>
    <n v="94110"/>
    <x v="1"/>
    <s v="FUR-TA-10002041"/>
    <x v="0"/>
    <x v="3"/>
    <x v="358"/>
    <x v="389"/>
    <n v="7"/>
    <n v="0.2"/>
    <n v="-112.95269999999994"/>
  </r>
  <r>
    <n v="410"/>
    <s v="CA-2014-117457"/>
    <x v="3"/>
    <x v="166"/>
    <d v="2014-12-13T00:00:00"/>
    <x v="1"/>
    <s v="KH-16510"/>
    <x v="168"/>
    <x v="0"/>
    <s v="United States"/>
    <s v="San Francisco"/>
    <x v="1"/>
    <n v="94110"/>
    <x v="1"/>
    <s v="OFF-PA-10002893"/>
    <x v="1"/>
    <x v="10"/>
    <x v="359"/>
    <x v="390"/>
    <n v="1"/>
    <n v="0"/>
    <n v="4.6463999999999999"/>
  </r>
  <r>
    <n v="411"/>
    <s v="CA-2014-117457"/>
    <x v="3"/>
    <x v="166"/>
    <d v="2014-12-13T00:00:00"/>
    <x v="1"/>
    <s v="KH-16510"/>
    <x v="168"/>
    <x v="0"/>
    <s v="United States"/>
    <s v="San Francisco"/>
    <x v="1"/>
    <n v="94110"/>
    <x v="1"/>
    <s v="OFF-LA-10003766"/>
    <x v="1"/>
    <x v="2"/>
    <x v="360"/>
    <x v="391"/>
    <n v="9"/>
    <n v="0"/>
    <n v="13.608000000000001"/>
  </r>
  <r>
    <n v="412"/>
    <s v="CA-2014-117457"/>
    <x v="3"/>
    <x v="166"/>
    <d v="2014-12-13T00:00:00"/>
    <x v="1"/>
    <s v="KH-16510"/>
    <x v="168"/>
    <x v="0"/>
    <s v="United States"/>
    <s v="San Francisco"/>
    <x v="1"/>
    <n v="94110"/>
    <x v="1"/>
    <s v="OFF-PA-10001970"/>
    <x v="1"/>
    <x v="10"/>
    <x v="361"/>
    <x v="392"/>
    <n v="1"/>
    <n v="0"/>
    <n v="27.430199999999999"/>
  </r>
  <r>
    <n v="413"/>
    <s v="CA-2014-117457"/>
    <x v="3"/>
    <x v="166"/>
    <d v="2014-12-13T00:00:00"/>
    <x v="1"/>
    <s v="KH-16510"/>
    <x v="168"/>
    <x v="0"/>
    <s v="United States"/>
    <s v="San Francisco"/>
    <x v="1"/>
    <n v="94110"/>
    <x v="1"/>
    <s v="FUR-BO-10001972"/>
    <x v="0"/>
    <x v="0"/>
    <x v="362"/>
    <x v="393"/>
    <n v="13"/>
    <n v="0.15"/>
    <n v="31.454799999999949"/>
  </r>
  <r>
    <n v="414"/>
    <s v="CA-2014-117457"/>
    <x v="3"/>
    <x v="166"/>
    <d v="2014-12-13T00:00:00"/>
    <x v="1"/>
    <s v="KH-16510"/>
    <x v="168"/>
    <x v="0"/>
    <s v="United States"/>
    <s v="San Francisco"/>
    <x v="1"/>
    <n v="94110"/>
    <x v="1"/>
    <s v="FUR-CH-10003956"/>
    <x v="0"/>
    <x v="1"/>
    <x v="363"/>
    <x v="394"/>
    <n v="2"/>
    <n v="0.2"/>
    <n v="-18.454800000000013"/>
  </r>
  <r>
    <n v="415"/>
    <s v="CA-2014-142636"/>
    <x v="3"/>
    <x v="132"/>
    <d v="2014-11-08T00:00:00"/>
    <x v="1"/>
    <s v="KC-16675"/>
    <x v="169"/>
    <x v="1"/>
    <s v="United States"/>
    <s v="Seattle"/>
    <x v="4"/>
    <n v="98105"/>
    <x v="1"/>
    <s v="OFF-PA-10000157"/>
    <x v="1"/>
    <x v="10"/>
    <x v="364"/>
    <x v="395"/>
    <n v="7"/>
    <n v="0"/>
    <n v="65.734199999999987"/>
  </r>
  <r>
    <n v="416"/>
    <s v="CA-2014-142636"/>
    <x v="3"/>
    <x v="132"/>
    <d v="2014-11-08T00:00:00"/>
    <x v="1"/>
    <s v="KC-16675"/>
    <x v="169"/>
    <x v="1"/>
    <s v="United States"/>
    <s v="Seattle"/>
    <x v="4"/>
    <n v="98105"/>
    <x v="1"/>
    <s v="FUR-CH-10001891"/>
    <x v="0"/>
    <x v="1"/>
    <x v="265"/>
    <x v="396"/>
    <n v="4"/>
    <n v="0.2"/>
    <n v="26.874400000000023"/>
  </r>
  <r>
    <n v="417"/>
    <s v="CA-2014-122105"/>
    <x v="3"/>
    <x v="92"/>
    <d v="2014-06-29T00:00:00"/>
    <x v="1"/>
    <s v="CJ-12010"/>
    <x v="170"/>
    <x v="0"/>
    <s v="United States"/>
    <s v="Huntington Beach"/>
    <x v="1"/>
    <n v="92646"/>
    <x v="1"/>
    <s v="OFF-AR-10004344"/>
    <x v="1"/>
    <x v="6"/>
    <x v="365"/>
    <x v="397"/>
    <n v="8"/>
    <n v="0"/>
    <n v="25.898399999999995"/>
  </r>
  <r>
    <n v="418"/>
    <s v="CA-2013-148796"/>
    <x v="0"/>
    <x v="167"/>
    <d v="2013-04-19T00:00:00"/>
    <x v="1"/>
    <s v="PB-19150"/>
    <x v="171"/>
    <x v="0"/>
    <s v="United States"/>
    <s v="Los Angeles"/>
    <x v="1"/>
    <n v="90004"/>
    <x v="1"/>
    <s v="FUR-CH-10004886"/>
    <x v="0"/>
    <x v="1"/>
    <x v="366"/>
    <x v="398"/>
    <n v="5"/>
    <n v="0.2"/>
    <n v="38.379999999999981"/>
  </r>
  <r>
    <n v="419"/>
    <s v="CA-2014-154816"/>
    <x v="3"/>
    <x v="44"/>
    <d v="2014-11-11T00:00:00"/>
    <x v="1"/>
    <s v="VB-21745"/>
    <x v="146"/>
    <x v="1"/>
    <s v="United States"/>
    <s v="Richmond"/>
    <x v="0"/>
    <n v="40475"/>
    <x v="0"/>
    <s v="OFF-PA-10003845"/>
    <x v="1"/>
    <x v="10"/>
    <x v="367"/>
    <x v="399"/>
    <n v="1"/>
    <n v="0"/>
    <n v="2.8322000000000003"/>
  </r>
  <r>
    <n v="420"/>
    <s v="CA-2014-110478"/>
    <x v="3"/>
    <x v="168"/>
    <d v="2014-03-10T00:00:00"/>
    <x v="1"/>
    <s v="SP-20860"/>
    <x v="133"/>
    <x v="1"/>
    <s v="United States"/>
    <s v="Los Angeles"/>
    <x v="1"/>
    <n v="90045"/>
    <x v="1"/>
    <s v="OFF-AR-10001573"/>
    <x v="1"/>
    <x v="6"/>
    <x v="368"/>
    <x v="400"/>
    <n v="4"/>
    <n v="0"/>
    <n v="2.702799999999999"/>
  </r>
  <r>
    <n v="421"/>
    <s v="CA-2014-110478"/>
    <x v="3"/>
    <x v="168"/>
    <d v="2014-03-10T00:00:00"/>
    <x v="1"/>
    <s v="SP-20860"/>
    <x v="133"/>
    <x v="1"/>
    <s v="United States"/>
    <s v="Los Angeles"/>
    <x v="1"/>
    <n v="90045"/>
    <x v="1"/>
    <s v="OFF-EN-10000483"/>
    <x v="1"/>
    <x v="12"/>
    <x v="369"/>
    <x v="401"/>
    <n v="1"/>
    <n v="0"/>
    <n v="7.0149999999999988"/>
  </r>
  <r>
    <n v="422"/>
    <s v="CA-2011-142048"/>
    <x v="2"/>
    <x v="169"/>
    <d v="2011-06-25T00:00:00"/>
    <x v="2"/>
    <s v="JE-15745"/>
    <x v="32"/>
    <x v="0"/>
    <s v="United States"/>
    <s v="Louisville"/>
    <x v="22"/>
    <n v="80027"/>
    <x v="1"/>
    <s v="TEC-AC-10004114"/>
    <x v="2"/>
    <x v="11"/>
    <x v="370"/>
    <x v="402"/>
    <n v="6"/>
    <n v="0.2"/>
    <n v="56.566200000000009"/>
  </r>
  <r>
    <n v="423"/>
    <s v="CA-2014-125388"/>
    <x v="3"/>
    <x v="15"/>
    <d v="2014-10-24T00:00:00"/>
    <x v="1"/>
    <s v="MP-17965"/>
    <x v="172"/>
    <x v="1"/>
    <s v="United States"/>
    <s v="Lawrence"/>
    <x v="31"/>
    <n v="1841"/>
    <x v="3"/>
    <s v="FUR-FU-10004712"/>
    <x v="0"/>
    <x v="5"/>
    <x v="371"/>
    <x v="403"/>
    <n v="4"/>
    <n v="0"/>
    <n v="14.705600000000004"/>
  </r>
  <r>
    <n v="424"/>
    <s v="CA-2014-125388"/>
    <x v="3"/>
    <x v="15"/>
    <d v="2014-10-24T00:00:00"/>
    <x v="1"/>
    <s v="MP-17965"/>
    <x v="172"/>
    <x v="1"/>
    <s v="United States"/>
    <s v="Lawrence"/>
    <x v="31"/>
    <n v="1841"/>
    <x v="3"/>
    <s v="OFF-ST-10000918"/>
    <x v="1"/>
    <x v="4"/>
    <x v="372"/>
    <x v="404"/>
    <n v="3"/>
    <n v="0"/>
    <n v="8.5019999999999989"/>
  </r>
  <r>
    <n v="425"/>
    <s v="CA-2014-155705"/>
    <x v="3"/>
    <x v="170"/>
    <d v="2014-08-24T00:00:00"/>
    <x v="0"/>
    <s v="NF-18385"/>
    <x v="173"/>
    <x v="0"/>
    <s v="United States"/>
    <s v="Jackson"/>
    <x v="35"/>
    <n v="39212"/>
    <x v="0"/>
    <s v="FUR-CH-10000015"/>
    <x v="0"/>
    <x v="1"/>
    <x v="373"/>
    <x v="405"/>
    <n v="4"/>
    <n v="0"/>
    <n v="225.26400000000001"/>
  </r>
  <r>
    <n v="426"/>
    <s v="CA-2014-149160"/>
    <x v="3"/>
    <x v="51"/>
    <d v="2014-11-27T00:00:00"/>
    <x v="0"/>
    <s v="JM-15265"/>
    <x v="25"/>
    <x v="1"/>
    <s v="United States"/>
    <s v="Canton"/>
    <x v="12"/>
    <n v="48187"/>
    <x v="2"/>
    <s v="FUR-FU-10003347"/>
    <x v="0"/>
    <x v="5"/>
    <x v="374"/>
    <x v="158"/>
    <n v="2"/>
    <n v="0"/>
    <n v="11.076000000000001"/>
  </r>
  <r>
    <n v="427"/>
    <s v="CA-2014-149160"/>
    <x v="3"/>
    <x v="51"/>
    <d v="2014-11-27T00:00:00"/>
    <x v="0"/>
    <s v="JM-15265"/>
    <x v="25"/>
    <x v="1"/>
    <s v="United States"/>
    <s v="Canton"/>
    <x v="12"/>
    <n v="48187"/>
    <x v="2"/>
    <s v="OFF-BI-10001543"/>
    <x v="1"/>
    <x v="8"/>
    <x v="375"/>
    <x v="406"/>
    <n v="8"/>
    <n v="0"/>
    <n v="138.20160000000001"/>
  </r>
  <r>
    <n v="428"/>
    <s v="CA-2011-101476"/>
    <x v="2"/>
    <x v="171"/>
    <d v="2011-09-13T00:00:00"/>
    <x v="2"/>
    <s v="SD-20485"/>
    <x v="174"/>
    <x v="2"/>
    <s v="United States"/>
    <s v="New Rochelle"/>
    <x v="15"/>
    <n v="10801"/>
    <x v="3"/>
    <s v="TEC-MA-10000029"/>
    <x v="2"/>
    <x v="15"/>
    <x v="376"/>
    <x v="407"/>
    <n v="1"/>
    <n v="0"/>
    <n v="30.095700000000001"/>
  </r>
  <r>
    <n v="429"/>
    <s v="CA-2014-152275"/>
    <x v="3"/>
    <x v="172"/>
    <d v="2014-10-09T00:00:00"/>
    <x v="1"/>
    <s v="KH-16630"/>
    <x v="175"/>
    <x v="1"/>
    <s v="United States"/>
    <s v="San Antonio"/>
    <x v="5"/>
    <n v="78207"/>
    <x v="2"/>
    <s v="OFF-AR-10000369"/>
    <x v="1"/>
    <x v="6"/>
    <x v="377"/>
    <x v="408"/>
    <n v="6"/>
    <n v="0.2"/>
    <n v="0.50039999999999996"/>
  </r>
  <r>
    <n v="430"/>
    <s v="US-2013-123750"/>
    <x v="0"/>
    <x v="173"/>
    <d v="2013-04-22T00:00:00"/>
    <x v="1"/>
    <s v="RB-19795"/>
    <x v="176"/>
    <x v="2"/>
    <s v="United States"/>
    <s v="Gastonia"/>
    <x v="3"/>
    <n v="28052"/>
    <x v="0"/>
    <s v="OFF-BI-10004584"/>
    <x v="1"/>
    <x v="8"/>
    <x v="378"/>
    <x v="409"/>
    <n v="2"/>
    <n v="0.7"/>
    <n v="-145.35079999999999"/>
  </r>
  <r>
    <n v="431"/>
    <s v="US-2013-123750"/>
    <x v="0"/>
    <x v="173"/>
    <d v="2013-04-22T00:00:00"/>
    <x v="1"/>
    <s v="RB-19795"/>
    <x v="176"/>
    <x v="2"/>
    <s v="United States"/>
    <s v="Gastonia"/>
    <x v="3"/>
    <n v="28052"/>
    <x v="0"/>
    <s v="TEC-AC-10004659"/>
    <x v="2"/>
    <x v="11"/>
    <x v="170"/>
    <x v="177"/>
    <n v="7"/>
    <n v="0.2"/>
    <n v="76.639499999999984"/>
  </r>
  <r>
    <n v="432"/>
    <s v="US-2013-123750"/>
    <x v="0"/>
    <x v="173"/>
    <d v="2013-04-22T00:00:00"/>
    <x v="1"/>
    <s v="RB-19795"/>
    <x v="176"/>
    <x v="2"/>
    <s v="United States"/>
    <s v="Gastonia"/>
    <x v="3"/>
    <n v="28052"/>
    <x v="0"/>
    <s v="TEC-AC-10004659"/>
    <x v="2"/>
    <x v="11"/>
    <x v="170"/>
    <x v="410"/>
    <n v="5"/>
    <n v="0.2"/>
    <n v="54.742499999999978"/>
  </r>
  <r>
    <n v="433"/>
    <s v="US-2013-123750"/>
    <x v="0"/>
    <x v="173"/>
    <d v="2013-04-22T00:00:00"/>
    <x v="1"/>
    <s v="RB-19795"/>
    <x v="176"/>
    <x v="2"/>
    <s v="United States"/>
    <s v="Gastonia"/>
    <x v="3"/>
    <n v="28052"/>
    <x v="0"/>
    <s v="OFF-ST-10000617"/>
    <x v="1"/>
    <x v="4"/>
    <x v="379"/>
    <x v="411"/>
    <n v="2"/>
    <n v="0.2"/>
    <n v="-0.7748000000000006"/>
  </r>
  <r>
    <n v="434"/>
    <s v="CA-2013-127369"/>
    <x v="0"/>
    <x v="112"/>
    <d v="2013-06-08T00:00:00"/>
    <x v="2"/>
    <s v="DB-13060"/>
    <x v="72"/>
    <x v="0"/>
    <s v="United States"/>
    <s v="Lowell"/>
    <x v="31"/>
    <n v="1852"/>
    <x v="3"/>
    <s v="OFF-ST-10003306"/>
    <x v="1"/>
    <x v="4"/>
    <x v="380"/>
    <x v="412"/>
    <n v="5"/>
    <n v="0"/>
    <n v="207.14699999999993"/>
  </r>
  <r>
    <n v="435"/>
    <s v="US-2011-150574"/>
    <x v="2"/>
    <x v="174"/>
    <d v="2011-12-25T00:00:00"/>
    <x v="1"/>
    <s v="MK-18160"/>
    <x v="177"/>
    <x v="0"/>
    <s v="United States"/>
    <s v="Jacksonville"/>
    <x v="2"/>
    <n v="32216"/>
    <x v="0"/>
    <s v="OFF-BI-10000773"/>
    <x v="1"/>
    <x v="8"/>
    <x v="381"/>
    <x v="413"/>
    <n v="2"/>
    <n v="0.7"/>
    <n v="-3.6891999999999996"/>
  </r>
  <r>
    <n v="436"/>
    <s v="US-2011-150574"/>
    <x v="2"/>
    <x v="174"/>
    <d v="2011-12-25T00:00:00"/>
    <x v="1"/>
    <s v="MK-18160"/>
    <x v="177"/>
    <x v="0"/>
    <s v="United States"/>
    <s v="Jacksonville"/>
    <x v="2"/>
    <n v="32216"/>
    <x v="0"/>
    <s v="TEC-AC-10002600"/>
    <x v="2"/>
    <x v="11"/>
    <x v="382"/>
    <x v="414"/>
    <n v="5"/>
    <n v="0.2"/>
    <n v="-18.584999999999994"/>
  </r>
  <r>
    <n v="437"/>
    <s v="CA-2013-147375"/>
    <x v="0"/>
    <x v="1"/>
    <d v="2013-06-15T00:00:00"/>
    <x v="0"/>
    <s v="PO-19180"/>
    <x v="178"/>
    <x v="2"/>
    <s v="United States"/>
    <s v="Chicago"/>
    <x v="10"/>
    <n v="60623"/>
    <x v="2"/>
    <s v="TEC-MA-10002937"/>
    <x v="2"/>
    <x v="15"/>
    <x v="383"/>
    <x v="415"/>
    <n v="3"/>
    <n v="0.3"/>
    <n v="43.199100000000044"/>
  </r>
  <r>
    <n v="438"/>
    <s v="CA-2013-147375"/>
    <x v="0"/>
    <x v="1"/>
    <d v="2013-06-15T00:00:00"/>
    <x v="0"/>
    <s v="PO-19180"/>
    <x v="178"/>
    <x v="2"/>
    <s v="United States"/>
    <s v="Chicago"/>
    <x v="10"/>
    <n v="60623"/>
    <x v="2"/>
    <s v="OFF-PA-10001970"/>
    <x v="1"/>
    <x v="10"/>
    <x v="361"/>
    <x v="416"/>
    <n v="7"/>
    <n v="0.2"/>
    <n v="113.63939999999998"/>
  </r>
  <r>
    <n v="439"/>
    <s v="CA-2014-130043"/>
    <x v="3"/>
    <x v="175"/>
    <d v="2014-09-20T00:00:00"/>
    <x v="1"/>
    <s v="BB-11545"/>
    <x v="179"/>
    <x v="1"/>
    <s v="United States"/>
    <s v="Houston"/>
    <x v="5"/>
    <n v="77070"/>
    <x v="2"/>
    <s v="OFF-PA-10002230"/>
    <x v="1"/>
    <x v="10"/>
    <x v="384"/>
    <x v="417"/>
    <n v="8"/>
    <n v="0.2"/>
    <n v="11.553600000000003"/>
  </r>
  <r>
    <n v="440"/>
    <s v="CA-2014-157252"/>
    <x v="3"/>
    <x v="176"/>
    <d v="2014-01-24T00:00:00"/>
    <x v="0"/>
    <s v="CV-12805"/>
    <x v="51"/>
    <x v="1"/>
    <s v="United States"/>
    <s v="New York City"/>
    <x v="15"/>
    <n v="10024"/>
    <x v="3"/>
    <s v="FUR-CH-10003396"/>
    <x v="0"/>
    <x v="1"/>
    <x v="385"/>
    <x v="418"/>
    <n v="3"/>
    <n v="0.1"/>
    <n v="2.3093999999999895"/>
  </r>
  <r>
    <n v="441"/>
    <s v="CA-2013-115756"/>
    <x v="0"/>
    <x v="64"/>
    <d v="2013-09-08T00:00:00"/>
    <x v="0"/>
    <s v="PK-19075"/>
    <x v="7"/>
    <x v="0"/>
    <s v="United States"/>
    <s v="Detroit"/>
    <x v="12"/>
    <n v="48227"/>
    <x v="2"/>
    <s v="FUR-FU-10000246"/>
    <x v="0"/>
    <x v="5"/>
    <x v="386"/>
    <x v="419"/>
    <n v="1"/>
    <n v="0"/>
    <n v="3.6659999999999986"/>
  </r>
  <r>
    <n v="442"/>
    <s v="CA-2013-115756"/>
    <x v="0"/>
    <x v="64"/>
    <d v="2013-09-08T00:00:00"/>
    <x v="0"/>
    <s v="PK-19075"/>
    <x v="7"/>
    <x v="0"/>
    <s v="United States"/>
    <s v="Detroit"/>
    <x v="12"/>
    <n v="48227"/>
    <x v="2"/>
    <s v="OFF-ST-10000060"/>
    <x v="1"/>
    <x v="4"/>
    <x v="387"/>
    <x v="420"/>
    <n v="3"/>
    <n v="0"/>
    <n v="23.392800000000008"/>
  </r>
  <r>
    <n v="443"/>
    <s v="CA-2013-115756"/>
    <x v="0"/>
    <x v="64"/>
    <d v="2013-09-08T00:00:00"/>
    <x v="0"/>
    <s v="PK-19075"/>
    <x v="7"/>
    <x v="0"/>
    <s v="United States"/>
    <s v="Detroit"/>
    <x v="12"/>
    <n v="48227"/>
    <x v="2"/>
    <s v="OFF-ST-10003058"/>
    <x v="1"/>
    <x v="4"/>
    <x v="388"/>
    <x v="421"/>
    <n v="3"/>
    <n v="0"/>
    <n v="20.575499999999998"/>
  </r>
  <r>
    <n v="444"/>
    <s v="CA-2013-115756"/>
    <x v="0"/>
    <x v="64"/>
    <d v="2013-09-08T00:00:00"/>
    <x v="0"/>
    <s v="PK-19075"/>
    <x v="7"/>
    <x v="0"/>
    <s v="United States"/>
    <s v="Detroit"/>
    <x v="12"/>
    <n v="48227"/>
    <x v="2"/>
    <s v="OFF-PA-10002222"/>
    <x v="1"/>
    <x v="10"/>
    <x v="389"/>
    <x v="422"/>
    <n v="4"/>
    <n v="0"/>
    <n v="42.025599999999997"/>
  </r>
  <r>
    <n v="445"/>
    <s v="CA-2013-115756"/>
    <x v="0"/>
    <x v="64"/>
    <d v="2013-09-08T00:00:00"/>
    <x v="0"/>
    <s v="PK-19075"/>
    <x v="7"/>
    <x v="0"/>
    <s v="United States"/>
    <s v="Detroit"/>
    <x v="12"/>
    <n v="48227"/>
    <x v="2"/>
    <s v="FUR-CH-10002372"/>
    <x v="0"/>
    <x v="1"/>
    <x v="390"/>
    <x v="423"/>
    <n v="3"/>
    <n v="0"/>
    <n v="29.152800000000013"/>
  </r>
  <r>
    <n v="446"/>
    <s v="CA-2013-115756"/>
    <x v="0"/>
    <x v="64"/>
    <d v="2013-09-08T00:00:00"/>
    <x v="0"/>
    <s v="PK-19075"/>
    <x v="7"/>
    <x v="0"/>
    <s v="United States"/>
    <s v="Detroit"/>
    <x v="12"/>
    <n v="48227"/>
    <x v="2"/>
    <s v="OFF-LA-10001317"/>
    <x v="1"/>
    <x v="2"/>
    <x v="391"/>
    <x v="424"/>
    <n v="7"/>
    <n v="0"/>
    <n v="10.584"/>
  </r>
  <r>
    <n v="447"/>
    <s v="CA-2014-154214"/>
    <x v="3"/>
    <x v="177"/>
    <d v="2014-03-26T00:00:00"/>
    <x v="0"/>
    <s v="TB-21595"/>
    <x v="180"/>
    <x v="0"/>
    <s v="United States"/>
    <s v="Columbus"/>
    <x v="14"/>
    <n v="47201"/>
    <x v="2"/>
    <s v="FUR-FU-10000206"/>
    <x v="0"/>
    <x v="5"/>
    <x v="392"/>
    <x v="425"/>
    <n v="1"/>
    <n v="0"/>
    <n v="1.3676999999999999"/>
  </r>
  <r>
    <n v="448"/>
    <s v="CA-2013-166674"/>
    <x v="0"/>
    <x v="178"/>
    <d v="2013-04-04T00:00:00"/>
    <x v="0"/>
    <s v="RB-19360"/>
    <x v="181"/>
    <x v="0"/>
    <s v="United States"/>
    <s v="Auburn"/>
    <x v="15"/>
    <n v="13021"/>
    <x v="3"/>
    <s v="OFF-AR-10000588"/>
    <x v="1"/>
    <x v="6"/>
    <x v="393"/>
    <x v="426"/>
    <n v="3"/>
    <n v="0"/>
    <n v="15.475200000000001"/>
  </r>
  <r>
    <n v="449"/>
    <s v="CA-2013-166674"/>
    <x v="0"/>
    <x v="178"/>
    <d v="2013-04-04T00:00:00"/>
    <x v="0"/>
    <s v="RB-19360"/>
    <x v="181"/>
    <x v="0"/>
    <s v="United States"/>
    <s v="Auburn"/>
    <x v="15"/>
    <n v="13021"/>
    <x v="3"/>
    <s v="OFF-ST-10001469"/>
    <x v="1"/>
    <x v="4"/>
    <x v="394"/>
    <x v="427"/>
    <n v="3"/>
    <n v="0"/>
    <n v="9.716399999999993"/>
  </r>
  <r>
    <n v="450"/>
    <s v="CA-2013-166674"/>
    <x v="0"/>
    <x v="178"/>
    <d v="2013-04-04T00:00:00"/>
    <x v="0"/>
    <s v="RB-19360"/>
    <x v="181"/>
    <x v="0"/>
    <s v="United States"/>
    <s v="Auburn"/>
    <x v="15"/>
    <n v="13021"/>
    <x v="3"/>
    <s v="OFF-AR-10001953"/>
    <x v="1"/>
    <x v="6"/>
    <x v="395"/>
    <x v="428"/>
    <n v="6"/>
    <n v="0"/>
    <n v="71.247600000000006"/>
  </r>
  <r>
    <n v="451"/>
    <s v="CA-2013-166674"/>
    <x v="0"/>
    <x v="178"/>
    <d v="2013-04-04T00:00:00"/>
    <x v="0"/>
    <s v="RB-19360"/>
    <x v="181"/>
    <x v="0"/>
    <s v="United States"/>
    <s v="Auburn"/>
    <x v="15"/>
    <n v="13021"/>
    <x v="3"/>
    <s v="OFF-AR-10003156"/>
    <x v="1"/>
    <x v="6"/>
    <x v="396"/>
    <x v="429"/>
    <n v="3"/>
    <n v="0"/>
    <n v="7.9248000000000012"/>
  </r>
  <r>
    <n v="452"/>
    <s v="CA-2013-166674"/>
    <x v="0"/>
    <x v="178"/>
    <d v="2013-04-04T00:00:00"/>
    <x v="0"/>
    <s v="RB-19360"/>
    <x v="181"/>
    <x v="0"/>
    <s v="United States"/>
    <s v="Auburn"/>
    <x v="15"/>
    <n v="13021"/>
    <x v="3"/>
    <s v="OFF-AR-10004974"/>
    <x v="1"/>
    <x v="6"/>
    <x v="397"/>
    <x v="296"/>
    <n v="3"/>
    <n v="0"/>
    <n v="2.8535999999999988"/>
  </r>
  <r>
    <n v="453"/>
    <s v="CA-2013-166674"/>
    <x v="0"/>
    <x v="178"/>
    <d v="2013-04-04T00:00:00"/>
    <x v="0"/>
    <s v="RB-19360"/>
    <x v="181"/>
    <x v="0"/>
    <s v="United States"/>
    <s v="Auburn"/>
    <x v="15"/>
    <n v="13021"/>
    <x v="3"/>
    <s v="TEC-PH-10002365"/>
    <x v="2"/>
    <x v="7"/>
    <x v="398"/>
    <x v="430"/>
    <n v="4"/>
    <n v="0"/>
    <n v="9.1311999999999998"/>
  </r>
  <r>
    <n v="454"/>
    <s v="CA-2014-147277"/>
    <x v="3"/>
    <x v="179"/>
    <d v="2014-10-25T00:00:00"/>
    <x v="1"/>
    <s v="EB-13705"/>
    <x v="182"/>
    <x v="1"/>
    <s v="United States"/>
    <s v="Akron"/>
    <x v="24"/>
    <n v="44312"/>
    <x v="3"/>
    <s v="FUR-TA-10001539"/>
    <x v="0"/>
    <x v="3"/>
    <x v="10"/>
    <x v="431"/>
    <n v="2"/>
    <n v="0.4"/>
    <n v="-75.830400000000054"/>
  </r>
  <r>
    <n v="455"/>
    <s v="CA-2014-147277"/>
    <x v="3"/>
    <x v="179"/>
    <d v="2014-10-25T00:00:00"/>
    <x v="1"/>
    <s v="EB-13705"/>
    <x v="182"/>
    <x v="1"/>
    <s v="United States"/>
    <s v="Akron"/>
    <x v="24"/>
    <n v="44312"/>
    <x v="3"/>
    <s v="OFF-ST-10000142"/>
    <x v="1"/>
    <x v="4"/>
    <x v="399"/>
    <x v="432"/>
    <n v="2"/>
    <n v="0.2"/>
    <n v="66.540799999999962"/>
  </r>
  <r>
    <n v="456"/>
    <s v="CA-2013-100153"/>
    <x v="0"/>
    <x v="180"/>
    <d v="2013-12-18T00:00:00"/>
    <x v="1"/>
    <s v="KH-16630"/>
    <x v="175"/>
    <x v="1"/>
    <s v="United States"/>
    <s v="Norman"/>
    <x v="26"/>
    <n v="73071"/>
    <x v="2"/>
    <s v="TEC-AC-10001772"/>
    <x v="2"/>
    <x v="11"/>
    <x v="400"/>
    <x v="433"/>
    <n v="4"/>
    <n v="0"/>
    <n v="24.913200000000003"/>
  </r>
  <r>
    <n v="457"/>
    <s v="US-2011-110674"/>
    <x v="2"/>
    <x v="181"/>
    <d v="2011-02-19T00:00:00"/>
    <x v="1"/>
    <s v="SC-20095"/>
    <x v="183"/>
    <x v="0"/>
    <s v="United States"/>
    <s v="Concord"/>
    <x v="1"/>
    <n v="94521"/>
    <x v="1"/>
    <s v="FUR-CH-10000225"/>
    <x v="0"/>
    <x v="1"/>
    <x v="401"/>
    <x v="434"/>
    <n v="2"/>
    <n v="0.2"/>
    <n v="-24.294000000000018"/>
  </r>
  <r>
    <n v="458"/>
    <s v="US-2013-157945"/>
    <x v="0"/>
    <x v="182"/>
    <d v="2013-10-02T00:00:00"/>
    <x v="1"/>
    <s v="NF-18385"/>
    <x v="173"/>
    <x v="0"/>
    <s v="United States"/>
    <s v="Decatur"/>
    <x v="10"/>
    <n v="62521"/>
    <x v="2"/>
    <s v="FUR-CH-10002331"/>
    <x v="0"/>
    <x v="1"/>
    <x v="402"/>
    <x v="435"/>
    <n v="3"/>
    <n v="0.3"/>
    <n v="-96.11460000000011"/>
  </r>
  <r>
    <n v="459"/>
    <s v="US-2013-157945"/>
    <x v="0"/>
    <x v="182"/>
    <d v="2013-10-02T00:00:00"/>
    <x v="1"/>
    <s v="NF-18385"/>
    <x v="173"/>
    <x v="0"/>
    <s v="United States"/>
    <s v="Decatur"/>
    <x v="10"/>
    <n v="62521"/>
    <x v="2"/>
    <s v="OFF-EN-10001415"/>
    <x v="1"/>
    <x v="12"/>
    <x v="33"/>
    <x v="436"/>
    <n v="2"/>
    <n v="0.2"/>
    <n v="3.3479999999999999"/>
  </r>
  <r>
    <n v="460"/>
    <s v="CA-2012-109638"/>
    <x v="1"/>
    <x v="83"/>
    <d v="2012-12-22T00:00:00"/>
    <x v="1"/>
    <s v="JH-15985"/>
    <x v="98"/>
    <x v="0"/>
    <s v="United States"/>
    <s v="Seattle"/>
    <x v="4"/>
    <n v="98115"/>
    <x v="1"/>
    <s v="OFF-AP-10002472"/>
    <x v="1"/>
    <x v="9"/>
    <x v="403"/>
    <x v="437"/>
    <n v="4"/>
    <n v="0"/>
    <n v="36.372"/>
  </r>
  <r>
    <n v="461"/>
    <s v="CA-2012-109638"/>
    <x v="1"/>
    <x v="83"/>
    <d v="2012-12-22T00:00:00"/>
    <x v="1"/>
    <s v="JH-15985"/>
    <x v="98"/>
    <x v="0"/>
    <s v="United States"/>
    <s v="Seattle"/>
    <x v="4"/>
    <n v="98115"/>
    <x v="1"/>
    <s v="TEC-AC-10004571"/>
    <x v="2"/>
    <x v="11"/>
    <x v="404"/>
    <x v="438"/>
    <n v="9"/>
    <n v="0"/>
    <n v="377.96220000000005"/>
  </r>
  <r>
    <n v="462"/>
    <s v="CA-2012-109638"/>
    <x v="1"/>
    <x v="83"/>
    <d v="2012-12-22T00:00:00"/>
    <x v="1"/>
    <s v="JH-15985"/>
    <x v="98"/>
    <x v="0"/>
    <s v="United States"/>
    <s v="Seattle"/>
    <x v="4"/>
    <n v="98115"/>
    <x v="1"/>
    <s v="OFF-BI-10001098"/>
    <x v="1"/>
    <x v="8"/>
    <x v="405"/>
    <x v="96"/>
    <n v="3"/>
    <n v="0.2"/>
    <n v="18.600599999999996"/>
  </r>
  <r>
    <n v="463"/>
    <s v="CA-2013-109869"/>
    <x v="0"/>
    <x v="183"/>
    <d v="2013-04-30T00:00:00"/>
    <x v="1"/>
    <s v="TN-21040"/>
    <x v="184"/>
    <x v="2"/>
    <s v="United States"/>
    <s v="Phoenix"/>
    <x v="16"/>
    <n v="85023"/>
    <x v="1"/>
    <s v="FUR-FU-10000023"/>
    <x v="0"/>
    <x v="5"/>
    <x v="322"/>
    <x v="439"/>
    <n v="5"/>
    <n v="0.2"/>
    <n v="7.0680000000000005"/>
  </r>
  <r>
    <n v="464"/>
    <s v="CA-2013-109869"/>
    <x v="0"/>
    <x v="183"/>
    <d v="2013-04-30T00:00:00"/>
    <x v="1"/>
    <s v="TN-21040"/>
    <x v="184"/>
    <x v="2"/>
    <s v="United States"/>
    <s v="Phoenix"/>
    <x v="16"/>
    <n v="85023"/>
    <x v="1"/>
    <s v="FUR-TA-10001889"/>
    <x v="0"/>
    <x v="3"/>
    <x v="406"/>
    <x v="440"/>
    <n v="6"/>
    <n v="0.5"/>
    <n v="-814.4831999999999"/>
  </r>
  <r>
    <n v="465"/>
    <s v="CA-2013-109869"/>
    <x v="0"/>
    <x v="183"/>
    <d v="2013-04-30T00:00:00"/>
    <x v="1"/>
    <s v="TN-21040"/>
    <x v="184"/>
    <x v="2"/>
    <s v="United States"/>
    <s v="Phoenix"/>
    <x v="16"/>
    <n v="85023"/>
    <x v="1"/>
    <s v="OFF-BI-10000315"/>
    <x v="1"/>
    <x v="8"/>
    <x v="407"/>
    <x v="441"/>
    <n v="5"/>
    <n v="0.7"/>
    <n v="-20.888999999999989"/>
  </r>
  <r>
    <n v="466"/>
    <s v="CA-2013-109869"/>
    <x v="0"/>
    <x v="183"/>
    <d v="2013-04-30T00:00:00"/>
    <x v="1"/>
    <s v="TN-21040"/>
    <x v="184"/>
    <x v="2"/>
    <s v="United States"/>
    <s v="Phoenix"/>
    <x v="16"/>
    <n v="85023"/>
    <x v="1"/>
    <s v="OFF-SU-10003505"/>
    <x v="1"/>
    <x v="14"/>
    <x v="408"/>
    <x v="442"/>
    <n v="2"/>
    <n v="0.2"/>
    <n v="-34.758000000000017"/>
  </r>
  <r>
    <n v="467"/>
    <s v="CA-2013-109869"/>
    <x v="0"/>
    <x v="183"/>
    <d v="2013-04-30T00:00:00"/>
    <x v="1"/>
    <s v="TN-21040"/>
    <x v="184"/>
    <x v="2"/>
    <s v="United States"/>
    <s v="Phoenix"/>
    <x v="16"/>
    <n v="85023"/>
    <x v="1"/>
    <s v="OFF-AP-10002578"/>
    <x v="1"/>
    <x v="9"/>
    <x v="409"/>
    <x v="443"/>
    <n v="2"/>
    <n v="0.2"/>
    <n v="5.8704000000000001"/>
  </r>
  <r>
    <n v="468"/>
    <s v="US-2012-101399"/>
    <x v="1"/>
    <x v="184"/>
    <d v="2012-01-24T00:00:00"/>
    <x v="1"/>
    <s v="JS-15940"/>
    <x v="185"/>
    <x v="2"/>
    <s v="United States"/>
    <s v="Park Ridge"/>
    <x v="10"/>
    <n v="60068"/>
    <x v="2"/>
    <s v="FUR-FU-10002918"/>
    <x v="0"/>
    <x v="5"/>
    <x v="266"/>
    <x v="444"/>
    <n v="7"/>
    <n v="0.6"/>
    <n v="-312.06139999999994"/>
  </r>
  <r>
    <n v="469"/>
    <s v="CA-2014-154907"/>
    <x v="3"/>
    <x v="185"/>
    <d v="2014-04-05T00:00:00"/>
    <x v="1"/>
    <s v="DS-13180"/>
    <x v="103"/>
    <x v="1"/>
    <s v="United States"/>
    <s v="Amarillo"/>
    <x v="5"/>
    <n v="79109"/>
    <x v="2"/>
    <s v="FUR-BO-10002824"/>
    <x v="0"/>
    <x v="0"/>
    <x v="410"/>
    <x v="445"/>
    <n v="2"/>
    <n v="0.32"/>
    <n v="-36.235200000000006"/>
  </r>
  <r>
    <n v="470"/>
    <s v="US-2013-100419"/>
    <x v="0"/>
    <x v="186"/>
    <d v="2013-12-21T00:00:00"/>
    <x v="0"/>
    <s v="CC-12670"/>
    <x v="113"/>
    <x v="0"/>
    <s v="United States"/>
    <s v="Chicago"/>
    <x v="10"/>
    <n v="60610"/>
    <x v="2"/>
    <s v="OFF-BI-10002194"/>
    <x v="1"/>
    <x v="8"/>
    <x v="411"/>
    <x v="446"/>
    <n v="3"/>
    <n v="0.8"/>
    <n v="-7.9001999999999999"/>
  </r>
  <r>
    <n v="471"/>
    <s v="CA-2012-154144"/>
    <x v="1"/>
    <x v="139"/>
    <d v="2012-12-24T00:00:00"/>
    <x v="1"/>
    <s v="MH-17785"/>
    <x v="186"/>
    <x v="1"/>
    <s v="United States"/>
    <s v="Lindenhurst"/>
    <x v="15"/>
    <n v="11757"/>
    <x v="3"/>
    <s v="OFF-PA-10004071"/>
    <x v="1"/>
    <x v="10"/>
    <x v="412"/>
    <x v="447"/>
    <n v="1"/>
    <n v="0"/>
    <n v="26.630399999999998"/>
  </r>
  <r>
    <n v="472"/>
    <s v="CA-2011-144666"/>
    <x v="2"/>
    <x v="187"/>
    <d v="2011-11-11T00:00:00"/>
    <x v="0"/>
    <s v="JP-15520"/>
    <x v="187"/>
    <x v="0"/>
    <s v="United States"/>
    <s v="San Francisco"/>
    <x v="1"/>
    <n v="94110"/>
    <x v="1"/>
    <s v="OFF-ST-10002743"/>
    <x v="1"/>
    <x v="4"/>
    <x v="413"/>
    <x v="448"/>
    <n v="3"/>
    <n v="0"/>
    <n v="3.4091999999999842"/>
  </r>
  <r>
    <n v="473"/>
    <s v="CA-2011-144666"/>
    <x v="2"/>
    <x v="187"/>
    <d v="2011-11-11T00:00:00"/>
    <x v="0"/>
    <s v="JP-15520"/>
    <x v="187"/>
    <x v="0"/>
    <s v="United States"/>
    <s v="San Francisco"/>
    <x v="1"/>
    <n v="94110"/>
    <x v="1"/>
    <s v="FUR-BO-10001601"/>
    <x v="0"/>
    <x v="0"/>
    <x v="414"/>
    <x v="449"/>
    <n v="2"/>
    <n v="0.15"/>
    <n v="10.478399999999979"/>
  </r>
  <r>
    <n v="474"/>
    <s v="CA-2011-144666"/>
    <x v="2"/>
    <x v="187"/>
    <d v="2011-11-11T00:00:00"/>
    <x v="0"/>
    <s v="JP-15520"/>
    <x v="187"/>
    <x v="0"/>
    <s v="United States"/>
    <s v="San Francisco"/>
    <x v="1"/>
    <n v="94110"/>
    <x v="1"/>
    <s v="TEC-PH-10002680"/>
    <x v="2"/>
    <x v="7"/>
    <x v="415"/>
    <x v="450"/>
    <n v="4"/>
    <n v="0.2"/>
    <n v="87.995999999999924"/>
  </r>
  <r>
    <n v="475"/>
    <s v="CA-2011-144666"/>
    <x v="2"/>
    <x v="187"/>
    <d v="2011-11-11T00:00:00"/>
    <x v="0"/>
    <s v="JP-15520"/>
    <x v="187"/>
    <x v="0"/>
    <s v="United States"/>
    <s v="San Francisco"/>
    <x v="1"/>
    <n v="94110"/>
    <x v="1"/>
    <s v="OFF-ST-10001321"/>
    <x v="1"/>
    <x v="4"/>
    <x v="416"/>
    <x v="451"/>
    <n v="6"/>
    <n v="0"/>
    <n v="24.980400000000007"/>
  </r>
  <r>
    <n v="476"/>
    <s v="CA-2011-144666"/>
    <x v="2"/>
    <x v="187"/>
    <d v="2011-11-11T00:00:00"/>
    <x v="0"/>
    <s v="JP-15520"/>
    <x v="187"/>
    <x v="0"/>
    <s v="United States"/>
    <s v="San Francisco"/>
    <x v="1"/>
    <n v="94110"/>
    <x v="1"/>
    <s v="OFF-PA-10001509"/>
    <x v="1"/>
    <x v="10"/>
    <x v="417"/>
    <x v="452"/>
    <n v="7"/>
    <n v="0"/>
    <n v="28.818999999999996"/>
  </r>
  <r>
    <n v="477"/>
    <s v="CA-2011-144666"/>
    <x v="2"/>
    <x v="187"/>
    <d v="2011-11-11T00:00:00"/>
    <x v="0"/>
    <s v="JP-15520"/>
    <x v="187"/>
    <x v="0"/>
    <s v="United States"/>
    <s v="San Francisco"/>
    <x v="1"/>
    <n v="94110"/>
    <x v="1"/>
    <s v="OFF-PA-10003465"/>
    <x v="1"/>
    <x v="10"/>
    <x v="418"/>
    <x v="453"/>
    <n v="5"/>
    <n v="0"/>
    <n v="45.527999999999992"/>
  </r>
  <r>
    <n v="478"/>
    <s v="CA-2013-103891"/>
    <x v="0"/>
    <x v="188"/>
    <d v="2013-07-20T00:00:00"/>
    <x v="1"/>
    <s v="KH-16690"/>
    <x v="120"/>
    <x v="1"/>
    <s v="United States"/>
    <s v="Los Angeles"/>
    <x v="1"/>
    <n v="90008"/>
    <x v="1"/>
    <s v="TEC-PH-10000149"/>
    <x v="2"/>
    <x v="7"/>
    <x v="419"/>
    <x v="454"/>
    <n v="6"/>
    <n v="0.2"/>
    <n v="7.1819999999999951"/>
  </r>
  <r>
    <n v="479"/>
    <s v="CA-2013-152632"/>
    <x v="0"/>
    <x v="189"/>
    <d v="2013-11-03T00:00:00"/>
    <x v="1"/>
    <s v="JE-15475"/>
    <x v="188"/>
    <x v="0"/>
    <s v="United States"/>
    <s v="Troy"/>
    <x v="15"/>
    <n v="12180"/>
    <x v="3"/>
    <s v="FUR-FU-10002671"/>
    <x v="0"/>
    <x v="5"/>
    <x v="275"/>
    <x v="455"/>
    <n v="3"/>
    <n v="0"/>
    <n v="19.295999999999999"/>
  </r>
  <r>
    <n v="480"/>
    <s v="CA-2013-100790"/>
    <x v="0"/>
    <x v="190"/>
    <d v="2013-07-03T00:00:00"/>
    <x v="1"/>
    <s v="JG-15805"/>
    <x v="189"/>
    <x v="1"/>
    <s v="United States"/>
    <s v="New York City"/>
    <x v="15"/>
    <n v="10024"/>
    <x v="3"/>
    <s v="OFF-AR-10003045"/>
    <x v="1"/>
    <x v="6"/>
    <x v="420"/>
    <x v="456"/>
    <n v="5"/>
    <n v="0"/>
    <n v="6.6150000000000002"/>
  </r>
  <r>
    <n v="481"/>
    <s v="CA-2013-100790"/>
    <x v="0"/>
    <x v="190"/>
    <d v="2013-07-03T00:00:00"/>
    <x v="1"/>
    <s v="JG-15805"/>
    <x v="189"/>
    <x v="1"/>
    <s v="United States"/>
    <s v="New York City"/>
    <x v="15"/>
    <n v="10024"/>
    <x v="3"/>
    <s v="OFF-ST-10000689"/>
    <x v="1"/>
    <x v="4"/>
    <x v="421"/>
    <x v="457"/>
    <n v="5"/>
    <n v="0"/>
    <n v="84.51"/>
  </r>
  <r>
    <n v="482"/>
    <s v="CA-2011-134677"/>
    <x v="2"/>
    <x v="191"/>
    <d v="2011-10-10T00:00:00"/>
    <x v="1"/>
    <s v="XP-21865"/>
    <x v="190"/>
    <x v="0"/>
    <s v="United States"/>
    <s v="San Diego"/>
    <x v="1"/>
    <n v="92024"/>
    <x v="1"/>
    <s v="TEC-AC-10001445"/>
    <x v="2"/>
    <x v="11"/>
    <x v="422"/>
    <x v="458"/>
    <n v="3"/>
    <n v="0"/>
    <n v="1.9088999999999996"/>
  </r>
  <r>
    <n v="483"/>
    <s v="CA-2011-127691"/>
    <x v="2"/>
    <x v="192"/>
    <d v="2011-07-27T00:00:00"/>
    <x v="1"/>
    <s v="EM-14065"/>
    <x v="191"/>
    <x v="0"/>
    <s v="United States"/>
    <s v="New York City"/>
    <x v="15"/>
    <n v="10024"/>
    <x v="3"/>
    <s v="OFF-AR-10002053"/>
    <x v="1"/>
    <x v="6"/>
    <x v="79"/>
    <x v="459"/>
    <n v="2"/>
    <n v="0"/>
    <n v="1.6688000000000001"/>
  </r>
  <r>
    <n v="484"/>
    <s v="CA-2011-127691"/>
    <x v="2"/>
    <x v="192"/>
    <d v="2011-07-27T00:00:00"/>
    <x v="1"/>
    <s v="EM-14065"/>
    <x v="191"/>
    <x v="0"/>
    <s v="United States"/>
    <s v="New York City"/>
    <x v="15"/>
    <n v="10024"/>
    <x v="3"/>
    <s v="TEC-AC-10002567"/>
    <x v="2"/>
    <x v="11"/>
    <x v="423"/>
    <x v="460"/>
    <n v="2"/>
    <n v="0"/>
    <n v="57.592799999999997"/>
  </r>
  <r>
    <n v="485"/>
    <s v="CA-2014-140963"/>
    <x v="3"/>
    <x v="193"/>
    <d v="2014-06-14T00:00:00"/>
    <x v="2"/>
    <s v="MT-18070"/>
    <x v="192"/>
    <x v="2"/>
    <s v="United States"/>
    <s v="Los Angeles"/>
    <x v="1"/>
    <n v="90045"/>
    <x v="1"/>
    <s v="OFF-LA-10003923"/>
    <x v="1"/>
    <x v="2"/>
    <x v="424"/>
    <x v="461"/>
    <n v="2"/>
    <n v="0"/>
    <n v="14.8"/>
  </r>
  <r>
    <n v="486"/>
    <s v="CA-2014-140963"/>
    <x v="3"/>
    <x v="193"/>
    <d v="2014-06-14T00:00:00"/>
    <x v="2"/>
    <s v="MT-18070"/>
    <x v="192"/>
    <x v="2"/>
    <s v="United States"/>
    <s v="Los Angeles"/>
    <x v="1"/>
    <n v="90045"/>
    <x v="1"/>
    <s v="FUR-BO-10001337"/>
    <x v="0"/>
    <x v="0"/>
    <x v="425"/>
    <x v="462"/>
    <n v="5"/>
    <n v="0.15"/>
    <n v="-30.24499999999999"/>
  </r>
  <r>
    <n v="487"/>
    <s v="CA-2014-140963"/>
    <x v="3"/>
    <x v="193"/>
    <d v="2014-06-14T00:00:00"/>
    <x v="2"/>
    <s v="MT-18070"/>
    <x v="192"/>
    <x v="2"/>
    <s v="United States"/>
    <s v="Los Angeles"/>
    <x v="1"/>
    <n v="90045"/>
    <x v="1"/>
    <s v="TEC-PH-10001924"/>
    <x v="2"/>
    <x v="7"/>
    <x v="426"/>
    <x v="463"/>
    <n v="5"/>
    <n v="0.2"/>
    <n v="17.497500000000016"/>
  </r>
  <r>
    <n v="488"/>
    <s v="CA-2011-154627"/>
    <x v="2"/>
    <x v="194"/>
    <d v="2011-10-31T00:00:00"/>
    <x v="2"/>
    <s v="SA-20830"/>
    <x v="193"/>
    <x v="0"/>
    <s v="United States"/>
    <s v="Chicago"/>
    <x v="10"/>
    <n v="60610"/>
    <x v="2"/>
    <s v="TEC-PH-10001363"/>
    <x v="2"/>
    <x v="7"/>
    <x v="427"/>
    <x v="464"/>
    <n v="6"/>
    <n v="0.2"/>
    <n v="341.99399999999969"/>
  </r>
  <r>
    <n v="489"/>
    <s v="CA-2011-133753"/>
    <x v="2"/>
    <x v="3"/>
    <d v="2011-06-13T00:00:00"/>
    <x v="0"/>
    <s v="CW-11905"/>
    <x v="194"/>
    <x v="2"/>
    <s v="United States"/>
    <s v="Huntsville"/>
    <x v="5"/>
    <n v="77340"/>
    <x v="2"/>
    <s v="TEC-PH-10000376"/>
    <x v="2"/>
    <x v="7"/>
    <x v="428"/>
    <x v="465"/>
    <n v="1"/>
    <n v="0.2"/>
    <n v="0.59940000000000015"/>
  </r>
  <r>
    <n v="490"/>
    <s v="CA-2011-133753"/>
    <x v="2"/>
    <x v="3"/>
    <d v="2011-06-13T00:00:00"/>
    <x v="0"/>
    <s v="CW-11905"/>
    <x v="194"/>
    <x v="2"/>
    <s v="United States"/>
    <s v="Huntsville"/>
    <x v="5"/>
    <n v="77340"/>
    <x v="2"/>
    <s v="TEC-AC-10000303"/>
    <x v="2"/>
    <x v="11"/>
    <x v="429"/>
    <x v="466"/>
    <n v="2"/>
    <n v="0.2"/>
    <n v="10.397399999999998"/>
  </r>
  <r>
    <n v="491"/>
    <s v="CA-2011-133753"/>
    <x v="2"/>
    <x v="3"/>
    <d v="2011-06-13T00:00:00"/>
    <x v="0"/>
    <s v="CW-11905"/>
    <x v="194"/>
    <x v="2"/>
    <s v="United States"/>
    <s v="Huntsville"/>
    <x v="5"/>
    <n v="77340"/>
    <x v="2"/>
    <s v="OFF-AR-10001953"/>
    <x v="1"/>
    <x v="6"/>
    <x v="395"/>
    <x v="467"/>
    <n v="2"/>
    <n v="0.2"/>
    <n v="6.1572000000000031"/>
  </r>
  <r>
    <n v="492"/>
    <s v="CA-2011-113362"/>
    <x v="2"/>
    <x v="80"/>
    <d v="2011-09-19T00:00:00"/>
    <x v="1"/>
    <s v="AJ-10960"/>
    <x v="195"/>
    <x v="0"/>
    <s v="United States"/>
    <s v="Rochester"/>
    <x v="15"/>
    <n v="14609"/>
    <x v="3"/>
    <s v="OFF-ST-10001809"/>
    <x v="1"/>
    <x v="4"/>
    <x v="430"/>
    <x v="468"/>
    <n v="5"/>
    <n v="0"/>
    <n v="8.9829999999999899"/>
  </r>
  <r>
    <n v="493"/>
    <s v="CA-2011-113362"/>
    <x v="2"/>
    <x v="80"/>
    <d v="2011-09-19T00:00:00"/>
    <x v="1"/>
    <s v="AJ-10960"/>
    <x v="195"/>
    <x v="0"/>
    <s v="United States"/>
    <s v="Rochester"/>
    <x v="15"/>
    <n v="14609"/>
    <x v="3"/>
    <s v="OFF-EN-10003845"/>
    <x v="1"/>
    <x v="12"/>
    <x v="431"/>
    <x v="469"/>
    <n v="3"/>
    <n v="0"/>
    <n v="5.0921999999999992"/>
  </r>
  <r>
    <n v="494"/>
    <s v="CA-2013-169166"/>
    <x v="0"/>
    <x v="195"/>
    <d v="2013-05-15T00:00:00"/>
    <x v="1"/>
    <s v="SS-20590"/>
    <x v="196"/>
    <x v="0"/>
    <s v="United States"/>
    <s v="Seattle"/>
    <x v="4"/>
    <n v="98115"/>
    <x v="1"/>
    <s v="TEC-AC-10000991"/>
    <x v="2"/>
    <x v="11"/>
    <x v="432"/>
    <x v="470"/>
    <n v="2"/>
    <n v="0"/>
    <n v="13.157200000000003"/>
  </r>
  <r>
    <n v="495"/>
    <s v="US-2013-120929"/>
    <x v="0"/>
    <x v="196"/>
    <d v="2013-03-22T00:00:00"/>
    <x v="0"/>
    <s v="RO-19780"/>
    <x v="197"/>
    <x v="0"/>
    <s v="United States"/>
    <s v="Memphis"/>
    <x v="18"/>
    <n v="38109"/>
    <x v="0"/>
    <s v="FUR-TA-10001857"/>
    <x v="0"/>
    <x v="3"/>
    <x v="433"/>
    <x v="471"/>
    <n v="3"/>
    <n v="0.4"/>
    <n v="-94.941000000000017"/>
  </r>
  <r>
    <n v="496"/>
    <s v="CA-2012-134782"/>
    <x v="1"/>
    <x v="17"/>
    <d v="2012-12-31T00:00:00"/>
    <x v="1"/>
    <s v="MD-17350"/>
    <x v="198"/>
    <x v="0"/>
    <s v="United States"/>
    <s v="Fayetteville"/>
    <x v="36"/>
    <n v="72701"/>
    <x v="0"/>
    <s v="OFF-EN-10001434"/>
    <x v="1"/>
    <x v="12"/>
    <x v="434"/>
    <x v="472"/>
    <n v="2"/>
    <n v="0"/>
    <n v="51.655799999999999"/>
  </r>
  <r>
    <n v="497"/>
    <s v="CA-2013-126158"/>
    <x v="0"/>
    <x v="197"/>
    <d v="2013-08-01T00:00:00"/>
    <x v="1"/>
    <s v="SC-20095"/>
    <x v="183"/>
    <x v="0"/>
    <s v="United States"/>
    <s v="Costa Mesa"/>
    <x v="1"/>
    <n v="92627"/>
    <x v="1"/>
    <s v="OFF-BI-10002498"/>
    <x v="1"/>
    <x v="8"/>
    <x v="435"/>
    <x v="473"/>
    <n v="8"/>
    <n v="0.2"/>
    <n v="40.370399999999997"/>
  </r>
  <r>
    <n v="498"/>
    <s v="CA-2013-126158"/>
    <x v="0"/>
    <x v="197"/>
    <d v="2013-08-01T00:00:00"/>
    <x v="1"/>
    <s v="SC-20095"/>
    <x v="183"/>
    <x v="0"/>
    <s v="United States"/>
    <s v="Costa Mesa"/>
    <x v="1"/>
    <n v="92627"/>
    <x v="1"/>
    <s v="FUR-FU-10004864"/>
    <x v="0"/>
    <x v="5"/>
    <x v="436"/>
    <x v="474"/>
    <n v="4"/>
    <n v="0"/>
    <n v="81.843199999999996"/>
  </r>
  <r>
    <n v="499"/>
    <s v="CA-2013-126158"/>
    <x v="0"/>
    <x v="197"/>
    <d v="2013-08-01T00:00:00"/>
    <x v="1"/>
    <s v="SC-20095"/>
    <x v="183"/>
    <x v="0"/>
    <s v="United States"/>
    <s v="Costa Mesa"/>
    <x v="1"/>
    <n v="92627"/>
    <x v="1"/>
    <s v="FUR-CH-10002602"/>
    <x v="0"/>
    <x v="1"/>
    <x v="288"/>
    <x v="475"/>
    <n v="2"/>
    <n v="0.2"/>
    <n v="18.11760000000001"/>
  </r>
  <r>
    <n v="500"/>
    <s v="CA-2013-126158"/>
    <x v="0"/>
    <x v="197"/>
    <d v="2013-08-01T00:00:00"/>
    <x v="1"/>
    <s v="SC-20095"/>
    <x v="183"/>
    <x v="0"/>
    <s v="United States"/>
    <s v="Costa Mesa"/>
    <x v="1"/>
    <n v="92627"/>
    <x v="1"/>
    <s v="FUR-FU-10000073"/>
    <x v="0"/>
    <x v="5"/>
    <x v="437"/>
    <x v="476"/>
    <n v="9"/>
    <n v="0"/>
    <n v="22.868999999999996"/>
  </r>
  <r>
    <n v="501"/>
    <s v="US-2013-105578"/>
    <x v="0"/>
    <x v="198"/>
    <d v="2013-06-05T00:00:00"/>
    <x v="1"/>
    <s v="MY-17380"/>
    <x v="199"/>
    <x v="1"/>
    <s v="United States"/>
    <s v="Parker"/>
    <x v="22"/>
    <n v="80134"/>
    <x v="1"/>
    <s v="OFF-BI-10001670"/>
    <x v="1"/>
    <x v="8"/>
    <x v="438"/>
    <x v="477"/>
    <n v="2"/>
    <n v="0.7"/>
    <n v="-15.079999999999998"/>
  </r>
  <r>
    <n v="502"/>
    <s v="US-2013-105578"/>
    <x v="0"/>
    <x v="198"/>
    <d v="2013-06-05T00:00:00"/>
    <x v="1"/>
    <s v="MY-17380"/>
    <x v="199"/>
    <x v="1"/>
    <s v="United States"/>
    <s v="Parker"/>
    <x v="22"/>
    <n v="80134"/>
    <x v="1"/>
    <s v="OFF-BI-10001658"/>
    <x v="1"/>
    <x v="8"/>
    <x v="439"/>
    <x v="478"/>
    <n v="2"/>
    <n v="0.7"/>
    <n v="-11.961599999999997"/>
  </r>
  <r>
    <n v="503"/>
    <s v="US-2013-105578"/>
    <x v="0"/>
    <x v="198"/>
    <d v="2013-06-05T00:00:00"/>
    <x v="1"/>
    <s v="MY-17380"/>
    <x v="199"/>
    <x v="1"/>
    <s v="United States"/>
    <s v="Parker"/>
    <x v="22"/>
    <n v="80134"/>
    <x v="1"/>
    <s v="FUR-CH-10001215"/>
    <x v="0"/>
    <x v="1"/>
    <x v="440"/>
    <x v="479"/>
    <n v="2"/>
    <n v="0.2"/>
    <n v="50.097999999999985"/>
  </r>
  <r>
    <n v="504"/>
    <s v="US-2013-105578"/>
    <x v="0"/>
    <x v="198"/>
    <d v="2013-06-05T00:00:00"/>
    <x v="1"/>
    <s v="MY-17380"/>
    <x v="199"/>
    <x v="1"/>
    <s v="United States"/>
    <s v="Parker"/>
    <x v="22"/>
    <n v="80134"/>
    <x v="1"/>
    <s v="OFF-BI-10000831"/>
    <x v="1"/>
    <x v="8"/>
    <x v="441"/>
    <x v="480"/>
    <n v="3"/>
    <n v="0.7"/>
    <n v="-1.9007999999999998"/>
  </r>
  <r>
    <n v="505"/>
    <s v="US-2013-105578"/>
    <x v="0"/>
    <x v="198"/>
    <d v="2013-06-05T00:00:00"/>
    <x v="1"/>
    <s v="MY-17380"/>
    <x v="199"/>
    <x v="1"/>
    <s v="United States"/>
    <s v="Parker"/>
    <x v="22"/>
    <n v="80134"/>
    <x v="1"/>
    <s v="OFF-PA-10000357"/>
    <x v="1"/>
    <x v="10"/>
    <x v="442"/>
    <x v="481"/>
    <n v="1"/>
    <n v="0.2"/>
    <n v="11.8871"/>
  </r>
  <r>
    <n v="506"/>
    <s v="CA-2014-134978"/>
    <x v="3"/>
    <x v="105"/>
    <d v="2014-11-16T00:00:00"/>
    <x v="0"/>
    <s v="EB-13705"/>
    <x v="182"/>
    <x v="1"/>
    <s v="United States"/>
    <s v="New York City"/>
    <x v="15"/>
    <n v="10024"/>
    <x v="3"/>
    <s v="OFF-BI-10003274"/>
    <x v="1"/>
    <x v="8"/>
    <x v="122"/>
    <x v="482"/>
    <n v="5"/>
    <n v="0.2"/>
    <n v="5.3729999999999993"/>
  </r>
  <r>
    <n v="507"/>
    <s v="CA-2012-145352"/>
    <x v="1"/>
    <x v="199"/>
    <d v="2012-03-22T00:00:00"/>
    <x v="1"/>
    <s v="CM-12385"/>
    <x v="200"/>
    <x v="0"/>
    <s v="United States"/>
    <s v="Atlanta"/>
    <x v="32"/>
    <n v="30318"/>
    <x v="0"/>
    <s v="OFF-AR-10001662"/>
    <x v="1"/>
    <x v="6"/>
    <x v="443"/>
    <x v="483"/>
    <n v="1"/>
    <n v="0"/>
    <n v="0.73980000000000024"/>
  </r>
  <r>
    <n v="508"/>
    <s v="CA-2012-145352"/>
    <x v="1"/>
    <x v="199"/>
    <d v="2012-03-22T00:00:00"/>
    <x v="1"/>
    <s v="CM-12385"/>
    <x v="200"/>
    <x v="0"/>
    <s v="United States"/>
    <s v="Atlanta"/>
    <x v="32"/>
    <n v="30318"/>
    <x v="0"/>
    <s v="OFF-AR-10003856"/>
    <x v="1"/>
    <x v="6"/>
    <x v="444"/>
    <x v="484"/>
    <n v="3"/>
    <n v="0"/>
    <n v="2.1683999999999997"/>
  </r>
  <r>
    <n v="509"/>
    <s v="CA-2012-145352"/>
    <x v="1"/>
    <x v="199"/>
    <d v="2012-03-22T00:00:00"/>
    <x v="1"/>
    <s v="CM-12385"/>
    <x v="200"/>
    <x v="0"/>
    <s v="United States"/>
    <s v="Atlanta"/>
    <x v="32"/>
    <n v="30318"/>
    <x v="0"/>
    <s v="OFF-ST-10001228"/>
    <x v="1"/>
    <x v="4"/>
    <x v="445"/>
    <x v="485"/>
    <n v="3"/>
    <n v="0"/>
    <n v="11.684999999999999"/>
  </r>
  <r>
    <n v="510"/>
    <s v="CA-2012-145352"/>
    <x v="1"/>
    <x v="199"/>
    <d v="2012-03-22T00:00:00"/>
    <x v="1"/>
    <s v="CM-12385"/>
    <x v="200"/>
    <x v="0"/>
    <s v="United States"/>
    <s v="Atlanta"/>
    <x v="32"/>
    <n v="30318"/>
    <x v="0"/>
    <s v="OFF-BI-10003527"/>
    <x v="1"/>
    <x v="8"/>
    <x v="446"/>
    <x v="486"/>
    <n v="5"/>
    <n v="0"/>
    <n v="3177.4749999999999"/>
  </r>
  <r>
    <n v="511"/>
    <s v="CA-2014-135307"/>
    <x v="3"/>
    <x v="200"/>
    <d v="2014-11-28T00:00:00"/>
    <x v="2"/>
    <s v="LS-17245"/>
    <x v="201"/>
    <x v="0"/>
    <s v="United States"/>
    <s v="Gladstone"/>
    <x v="25"/>
    <n v="64118"/>
    <x v="2"/>
    <s v="FUR-FU-10001290"/>
    <x v="0"/>
    <x v="5"/>
    <x v="447"/>
    <x v="487"/>
    <n v="3"/>
    <n v="0"/>
    <n v="40.415999999999997"/>
  </r>
  <r>
    <n v="512"/>
    <s v="CA-2014-135307"/>
    <x v="3"/>
    <x v="200"/>
    <d v="2014-11-28T00:00:00"/>
    <x v="2"/>
    <s v="LS-17245"/>
    <x v="201"/>
    <x v="0"/>
    <s v="United States"/>
    <s v="Gladstone"/>
    <x v="25"/>
    <n v="64118"/>
    <x v="2"/>
    <s v="TEC-AC-10002399"/>
    <x v="2"/>
    <x v="11"/>
    <x v="448"/>
    <x v="488"/>
    <n v="2"/>
    <n v="0"/>
    <n v="12.172799999999999"/>
  </r>
  <r>
    <n v="513"/>
    <s v="CA-2013-106341"/>
    <x v="0"/>
    <x v="201"/>
    <d v="2013-10-24T00:00:00"/>
    <x v="2"/>
    <s v="LF-17185"/>
    <x v="166"/>
    <x v="0"/>
    <s v="United States"/>
    <s v="Newark"/>
    <x v="24"/>
    <n v="43055"/>
    <x v="3"/>
    <s v="OFF-AR-10002053"/>
    <x v="1"/>
    <x v="6"/>
    <x v="79"/>
    <x v="489"/>
    <n v="3"/>
    <n v="0.2"/>
    <n v="0.71520000000000028"/>
  </r>
  <r>
    <n v="514"/>
    <s v="CA-2014-163405"/>
    <x v="3"/>
    <x v="202"/>
    <d v="2014-12-26T00:00:00"/>
    <x v="1"/>
    <s v="BN-11515"/>
    <x v="202"/>
    <x v="0"/>
    <s v="United States"/>
    <s v="Los Angeles"/>
    <x v="1"/>
    <n v="90049"/>
    <x v="1"/>
    <s v="OFF-AR-10003811"/>
    <x v="1"/>
    <x v="6"/>
    <x v="449"/>
    <x v="153"/>
    <n v="3"/>
    <n v="0"/>
    <n v="1.7901"/>
  </r>
  <r>
    <n v="515"/>
    <s v="CA-2014-163405"/>
    <x v="3"/>
    <x v="202"/>
    <d v="2014-12-26T00:00:00"/>
    <x v="1"/>
    <s v="BN-11515"/>
    <x v="202"/>
    <x v="0"/>
    <s v="United States"/>
    <s v="Los Angeles"/>
    <x v="1"/>
    <n v="90049"/>
    <x v="1"/>
    <s v="OFF-AR-10001246"/>
    <x v="1"/>
    <x v="6"/>
    <x v="450"/>
    <x v="490"/>
    <n v="2"/>
    <n v="0"/>
    <n v="1.7051999999999996"/>
  </r>
  <r>
    <n v="516"/>
    <s v="CA-2014-127432"/>
    <x v="3"/>
    <x v="203"/>
    <d v="2014-01-28T00:00:00"/>
    <x v="1"/>
    <s v="AD-10180"/>
    <x v="57"/>
    <x v="2"/>
    <s v="United States"/>
    <s v="Great Falls"/>
    <x v="37"/>
    <n v="59405"/>
    <x v="1"/>
    <s v="TEC-CO-10003236"/>
    <x v="2"/>
    <x v="16"/>
    <x v="451"/>
    <x v="491"/>
    <n v="5"/>
    <n v="0"/>
    <n v="1379.9769999999999"/>
  </r>
  <r>
    <n v="517"/>
    <s v="CA-2014-127432"/>
    <x v="3"/>
    <x v="203"/>
    <d v="2014-01-28T00:00:00"/>
    <x v="1"/>
    <s v="AD-10180"/>
    <x v="57"/>
    <x v="2"/>
    <s v="United States"/>
    <s v="Great Falls"/>
    <x v="37"/>
    <n v="59405"/>
    <x v="1"/>
    <s v="OFF-ST-10004507"/>
    <x v="1"/>
    <x v="4"/>
    <x v="452"/>
    <x v="492"/>
    <n v="3"/>
    <n v="0"/>
    <n v="13.891499999999999"/>
  </r>
  <r>
    <n v="518"/>
    <s v="CA-2014-127432"/>
    <x v="3"/>
    <x v="203"/>
    <d v="2014-01-28T00:00:00"/>
    <x v="1"/>
    <s v="AD-10180"/>
    <x v="57"/>
    <x v="2"/>
    <s v="United States"/>
    <s v="Great Falls"/>
    <x v="37"/>
    <n v="59405"/>
    <x v="1"/>
    <s v="OFF-PA-10001667"/>
    <x v="1"/>
    <x v="10"/>
    <x v="453"/>
    <x v="493"/>
    <n v="2"/>
    <n v="0"/>
    <n v="5.3819999999999997"/>
  </r>
  <r>
    <n v="519"/>
    <s v="CA-2014-127432"/>
    <x v="3"/>
    <x v="203"/>
    <d v="2014-01-28T00:00:00"/>
    <x v="1"/>
    <s v="AD-10180"/>
    <x v="57"/>
    <x v="2"/>
    <s v="United States"/>
    <s v="Great Falls"/>
    <x v="37"/>
    <n v="59405"/>
    <x v="1"/>
    <s v="OFF-ST-10004459"/>
    <x v="1"/>
    <x v="4"/>
    <x v="454"/>
    <x v="494"/>
    <n v="3"/>
    <n v="0"/>
    <n v="56.300999999999988"/>
  </r>
  <r>
    <n v="520"/>
    <s v="CA-2012-157812"/>
    <x v="1"/>
    <x v="204"/>
    <d v="2012-03-26T00:00:00"/>
    <x v="1"/>
    <s v="DB-13210"/>
    <x v="203"/>
    <x v="0"/>
    <s v="United States"/>
    <s v="Houston"/>
    <x v="5"/>
    <n v="77041"/>
    <x v="2"/>
    <s v="TEC-AC-10000171"/>
    <x v="2"/>
    <x v="11"/>
    <x v="43"/>
    <x v="495"/>
    <n v="1"/>
    <n v="0.2"/>
    <n v="5.2877000000000001"/>
  </r>
  <r>
    <n v="521"/>
    <s v="CA-2012-157812"/>
    <x v="1"/>
    <x v="204"/>
    <d v="2012-03-26T00:00:00"/>
    <x v="1"/>
    <s v="DB-13210"/>
    <x v="203"/>
    <x v="0"/>
    <s v="United States"/>
    <s v="Houston"/>
    <x v="5"/>
    <n v="77041"/>
    <x v="2"/>
    <s v="OFF-ST-10000736"/>
    <x v="1"/>
    <x v="4"/>
    <x v="455"/>
    <x v="434"/>
    <n v="2"/>
    <n v="0.2"/>
    <n v="-25.91360000000001"/>
  </r>
  <r>
    <n v="522"/>
    <s v="CA-2012-157812"/>
    <x v="1"/>
    <x v="204"/>
    <d v="2012-03-26T00:00:00"/>
    <x v="1"/>
    <s v="DB-13210"/>
    <x v="203"/>
    <x v="0"/>
    <s v="United States"/>
    <s v="Houston"/>
    <x v="5"/>
    <n v="77041"/>
    <x v="2"/>
    <s v="OFF-BI-10000285"/>
    <x v="1"/>
    <x v="8"/>
    <x v="456"/>
    <x v="496"/>
    <n v="9"/>
    <n v="0.8"/>
    <n v="-21.167999999999999"/>
  </r>
  <r>
    <n v="523"/>
    <s v="CA-2014-145142"/>
    <x v="3"/>
    <x v="205"/>
    <d v="2014-01-26T00:00:00"/>
    <x v="2"/>
    <s v="MC-17605"/>
    <x v="204"/>
    <x v="1"/>
    <s v="United States"/>
    <s v="Detroit"/>
    <x v="12"/>
    <n v="48234"/>
    <x v="2"/>
    <s v="FUR-TA-10001857"/>
    <x v="0"/>
    <x v="3"/>
    <x v="433"/>
    <x v="497"/>
    <n v="2"/>
    <n v="0"/>
    <n v="21.097999999999985"/>
  </r>
  <r>
    <n v="524"/>
    <s v="US-2013-139486"/>
    <x v="0"/>
    <x v="206"/>
    <d v="2013-05-24T00:00:00"/>
    <x v="2"/>
    <s v="LH-17155"/>
    <x v="109"/>
    <x v="0"/>
    <s v="United States"/>
    <s v="Los Angeles"/>
    <x v="1"/>
    <n v="90032"/>
    <x v="1"/>
    <s v="TEC-PH-10003555"/>
    <x v="2"/>
    <x v="7"/>
    <x v="457"/>
    <x v="498"/>
    <n v="3"/>
    <n v="0.2"/>
    <n v="-12.414599999999997"/>
  </r>
  <r>
    <n v="525"/>
    <s v="US-2013-139486"/>
    <x v="0"/>
    <x v="206"/>
    <d v="2013-05-24T00:00:00"/>
    <x v="2"/>
    <s v="LH-17155"/>
    <x v="109"/>
    <x v="0"/>
    <s v="United States"/>
    <s v="Los Angeles"/>
    <x v="1"/>
    <n v="90032"/>
    <x v="1"/>
    <s v="TEC-AC-10003832"/>
    <x v="2"/>
    <x v="11"/>
    <x v="458"/>
    <x v="499"/>
    <n v="2"/>
    <n v="0"/>
    <n v="27.166600000000003"/>
  </r>
  <r>
    <n v="526"/>
    <s v="CA-2012-158792"/>
    <x v="1"/>
    <x v="207"/>
    <d v="2013-01-02T00:00:00"/>
    <x v="1"/>
    <s v="BD-11605"/>
    <x v="205"/>
    <x v="0"/>
    <s v="United States"/>
    <s v="Lawrence"/>
    <x v="31"/>
    <n v="1841"/>
    <x v="3"/>
    <s v="OFF-FA-10002815"/>
    <x v="1"/>
    <x v="13"/>
    <x v="33"/>
    <x v="500"/>
    <n v="5"/>
    <n v="0"/>
    <n v="10.434000000000001"/>
  </r>
  <r>
    <n v="527"/>
    <s v="CA-2014-113558"/>
    <x v="3"/>
    <x v="208"/>
    <d v="2014-10-27T00:00:00"/>
    <x v="1"/>
    <s v="PH-18790"/>
    <x v="206"/>
    <x v="2"/>
    <s v="United States"/>
    <s v="Lakeland"/>
    <x v="2"/>
    <n v="33801"/>
    <x v="0"/>
    <s v="FUR-CH-10003379"/>
    <x v="0"/>
    <x v="1"/>
    <x v="459"/>
    <x v="501"/>
    <n v="3"/>
    <n v="0.2"/>
    <n v="42.746999999999986"/>
  </r>
  <r>
    <n v="528"/>
    <s v="CA-2014-113558"/>
    <x v="3"/>
    <x v="208"/>
    <d v="2014-10-27T00:00:00"/>
    <x v="1"/>
    <s v="PH-18790"/>
    <x v="206"/>
    <x v="2"/>
    <s v="United States"/>
    <s v="Lakeland"/>
    <x v="2"/>
    <n v="33801"/>
    <x v="0"/>
    <s v="FUR-FU-10001756"/>
    <x v="0"/>
    <x v="5"/>
    <x v="282"/>
    <x v="502"/>
    <n v="3"/>
    <n v="0.2"/>
    <n v="5.1407999999999916"/>
  </r>
  <r>
    <n v="529"/>
    <s v="US-2012-138303"/>
    <x v="1"/>
    <x v="37"/>
    <d v="2012-09-07T00:00:00"/>
    <x v="1"/>
    <s v="MG-18145"/>
    <x v="207"/>
    <x v="0"/>
    <s v="United States"/>
    <s v="Philadelphia"/>
    <x v="9"/>
    <n v="19134"/>
    <x v="3"/>
    <s v="OFF-ST-10004963"/>
    <x v="1"/>
    <x v="4"/>
    <x v="460"/>
    <x v="503"/>
    <n v="3"/>
    <n v="0.2"/>
    <n v="-7.2672000000000043"/>
  </r>
  <r>
    <n v="530"/>
    <s v="US-2012-138303"/>
    <x v="1"/>
    <x v="37"/>
    <d v="2012-09-07T00:00:00"/>
    <x v="1"/>
    <s v="MG-18145"/>
    <x v="207"/>
    <x v="0"/>
    <s v="United States"/>
    <s v="Philadelphia"/>
    <x v="9"/>
    <n v="19134"/>
    <x v="3"/>
    <s v="OFF-SU-10002881"/>
    <x v="1"/>
    <x v="14"/>
    <x v="461"/>
    <x v="504"/>
    <n v="1"/>
    <n v="0.2"/>
    <n v="-149.9058"/>
  </r>
  <r>
    <n v="531"/>
    <s v="US-2012-138303"/>
    <x v="1"/>
    <x v="37"/>
    <d v="2012-09-07T00:00:00"/>
    <x v="1"/>
    <s v="MG-18145"/>
    <x v="207"/>
    <x v="0"/>
    <s v="United States"/>
    <s v="Philadelphia"/>
    <x v="9"/>
    <n v="19134"/>
    <x v="3"/>
    <s v="OFF-EN-10001335"/>
    <x v="1"/>
    <x v="12"/>
    <x v="462"/>
    <x v="505"/>
    <n v="6"/>
    <n v="0.2"/>
    <n v="19.692"/>
  </r>
  <r>
    <n v="532"/>
    <s v="CA-2012-102848"/>
    <x v="1"/>
    <x v="209"/>
    <d v="2012-11-09T00:00:00"/>
    <x v="0"/>
    <s v="KB-16240"/>
    <x v="208"/>
    <x v="1"/>
    <s v="United States"/>
    <s v="Los Angeles"/>
    <x v="1"/>
    <n v="90036"/>
    <x v="1"/>
    <s v="FUR-CH-10000595"/>
    <x v="0"/>
    <x v="1"/>
    <x v="463"/>
    <x v="506"/>
    <n v="1"/>
    <n v="0.2"/>
    <n v="11.919999999999987"/>
  </r>
  <r>
    <n v="533"/>
    <s v="US-2014-129441"/>
    <x v="3"/>
    <x v="210"/>
    <d v="2014-09-12T00:00:00"/>
    <x v="1"/>
    <s v="JC-15340"/>
    <x v="209"/>
    <x v="0"/>
    <s v="United States"/>
    <s v="Los Angeles"/>
    <x v="1"/>
    <n v="90032"/>
    <x v="1"/>
    <s v="FUR-FU-10000448"/>
    <x v="0"/>
    <x v="5"/>
    <x v="464"/>
    <x v="507"/>
    <n v="3"/>
    <n v="0"/>
    <n v="2.3969999999999985"/>
  </r>
  <r>
    <n v="534"/>
    <s v="CA-2013-168753"/>
    <x v="0"/>
    <x v="211"/>
    <d v="2013-06-02T00:00:00"/>
    <x v="0"/>
    <s v="RL-19615"/>
    <x v="210"/>
    <x v="0"/>
    <s v="United States"/>
    <s v="Montgomery"/>
    <x v="19"/>
    <n v="36116"/>
    <x v="0"/>
    <s v="TEC-PH-10000984"/>
    <x v="2"/>
    <x v="7"/>
    <x v="465"/>
    <x v="508"/>
    <n v="5"/>
    <n v="0"/>
    <n v="274.38600000000008"/>
  </r>
  <r>
    <n v="535"/>
    <s v="CA-2013-168753"/>
    <x v="0"/>
    <x v="211"/>
    <d v="2013-06-02T00:00:00"/>
    <x v="0"/>
    <s v="RL-19615"/>
    <x v="210"/>
    <x v="0"/>
    <s v="United States"/>
    <s v="Montgomery"/>
    <x v="19"/>
    <n v="36116"/>
    <x v="0"/>
    <s v="OFF-BI-10002557"/>
    <x v="1"/>
    <x v="8"/>
    <x v="246"/>
    <x v="509"/>
    <n v="5"/>
    <n v="0"/>
    <n v="11.375"/>
  </r>
  <r>
    <n v="536"/>
    <s v="CA-2013-126613"/>
    <x v="0"/>
    <x v="212"/>
    <d v="2013-07-17T00:00:00"/>
    <x v="1"/>
    <s v="AA-10375"/>
    <x v="211"/>
    <x v="0"/>
    <s v="United States"/>
    <s v="Mesa"/>
    <x v="16"/>
    <n v="85204"/>
    <x v="1"/>
    <s v="OFF-ST-10001325"/>
    <x v="1"/>
    <x v="4"/>
    <x v="466"/>
    <x v="510"/>
    <n v="2"/>
    <n v="0.2"/>
    <n v="1.4672000000000001"/>
  </r>
  <r>
    <n v="537"/>
    <s v="US-2014-122637"/>
    <x v="3"/>
    <x v="213"/>
    <d v="2014-09-09T00:00:00"/>
    <x v="0"/>
    <s v="EP-13915"/>
    <x v="212"/>
    <x v="0"/>
    <s v="United States"/>
    <s v="Chicago"/>
    <x v="10"/>
    <n v="60653"/>
    <x v="2"/>
    <s v="OFF-BI-10002429"/>
    <x v="1"/>
    <x v="8"/>
    <x v="467"/>
    <x v="511"/>
    <n v="7"/>
    <n v="0.8"/>
    <n v="-68.185600000000022"/>
  </r>
  <r>
    <n v="538"/>
    <s v="CA-2012-147851"/>
    <x v="1"/>
    <x v="155"/>
    <d v="2012-12-08T00:00:00"/>
    <x v="1"/>
    <s v="MP-17470"/>
    <x v="88"/>
    <x v="2"/>
    <s v="United States"/>
    <s v="New York City"/>
    <x v="15"/>
    <n v="10009"/>
    <x v="3"/>
    <s v="OFF-BI-10004528"/>
    <x v="1"/>
    <x v="8"/>
    <x v="468"/>
    <x v="512"/>
    <n v="4"/>
    <n v="0.2"/>
    <n v="3.359999999999999"/>
  </r>
  <r>
    <n v="539"/>
    <s v="CA-2012-134894"/>
    <x v="1"/>
    <x v="214"/>
    <d v="2012-12-11T00:00:00"/>
    <x v="1"/>
    <s v="DK-12985"/>
    <x v="213"/>
    <x v="0"/>
    <s v="United States"/>
    <s v="Henderson"/>
    <x v="0"/>
    <n v="42420"/>
    <x v="0"/>
    <s v="OFF-AP-10001271"/>
    <x v="1"/>
    <x v="9"/>
    <x v="469"/>
    <x v="513"/>
    <n v="3"/>
    <n v="0"/>
    <n v="41.293800000000005"/>
  </r>
  <r>
    <n v="540"/>
    <s v="CA-2012-134894"/>
    <x v="1"/>
    <x v="214"/>
    <d v="2012-12-11T00:00:00"/>
    <x v="1"/>
    <s v="DK-12985"/>
    <x v="213"/>
    <x v="0"/>
    <s v="United States"/>
    <s v="Henderson"/>
    <x v="0"/>
    <n v="42420"/>
    <x v="0"/>
    <s v="FUR-CH-10002647"/>
    <x v="0"/>
    <x v="1"/>
    <x v="470"/>
    <x v="514"/>
    <n v="4"/>
    <n v="0"/>
    <n v="70.980000000000018"/>
  </r>
  <r>
    <n v="541"/>
    <s v="CA-2011-140795"/>
    <x v="2"/>
    <x v="215"/>
    <d v="2011-02-04T00:00:00"/>
    <x v="2"/>
    <s v="BD-11500"/>
    <x v="214"/>
    <x v="0"/>
    <s v="United States"/>
    <s v="Green Bay"/>
    <x v="6"/>
    <n v="54302"/>
    <x v="2"/>
    <s v="TEC-AC-10001432"/>
    <x v="2"/>
    <x v="11"/>
    <x v="471"/>
    <x v="515"/>
    <n v="6"/>
    <n v="0"/>
    <n v="206.31600000000006"/>
  </r>
  <r>
    <n v="542"/>
    <s v="CA-2013-136924"/>
    <x v="0"/>
    <x v="216"/>
    <d v="2013-07-18T00:00:00"/>
    <x v="2"/>
    <s v="ES-14080"/>
    <x v="20"/>
    <x v="1"/>
    <s v="United States"/>
    <s v="Tucson"/>
    <x v="16"/>
    <n v="85705"/>
    <x v="1"/>
    <s v="TEC-PH-10002262"/>
    <x v="2"/>
    <x v="7"/>
    <x v="472"/>
    <x v="516"/>
    <n v="8"/>
    <n v="0.2"/>
    <n v="38.086400000000026"/>
  </r>
  <r>
    <n v="543"/>
    <s v="US-2012-120131"/>
    <x v="1"/>
    <x v="217"/>
    <d v="2012-12-23T00:00:00"/>
    <x v="1"/>
    <s v="LM-17065"/>
    <x v="215"/>
    <x v="0"/>
    <s v="United States"/>
    <s v="Springfield"/>
    <x v="24"/>
    <n v="45503"/>
    <x v="3"/>
    <s v="OFF-ST-10001809"/>
    <x v="1"/>
    <x v="4"/>
    <x v="430"/>
    <x v="517"/>
    <n v="9"/>
    <n v="0.2"/>
    <n v="-145.52460000000002"/>
  </r>
  <r>
    <n v="544"/>
    <s v="CA-2011-103849"/>
    <x v="2"/>
    <x v="218"/>
    <d v="2011-05-16T00:00:00"/>
    <x v="1"/>
    <s v="PG-18895"/>
    <x v="38"/>
    <x v="0"/>
    <s v="United States"/>
    <s v="Fort Worth"/>
    <x v="5"/>
    <n v="76106"/>
    <x v="2"/>
    <s v="TEC-AC-10001465"/>
    <x v="2"/>
    <x v="11"/>
    <x v="473"/>
    <x v="518"/>
    <n v="2"/>
    <n v="0.2"/>
    <n v="7.263999999999994"/>
  </r>
  <r>
    <n v="545"/>
    <s v="CA-2011-103849"/>
    <x v="2"/>
    <x v="218"/>
    <d v="2011-05-16T00:00:00"/>
    <x v="1"/>
    <s v="PG-18895"/>
    <x v="38"/>
    <x v="0"/>
    <s v="United States"/>
    <s v="Fort Worth"/>
    <x v="5"/>
    <n v="76106"/>
    <x v="2"/>
    <s v="TEC-PH-10002597"/>
    <x v="2"/>
    <x v="7"/>
    <x v="474"/>
    <x v="519"/>
    <n v="1"/>
    <n v="0.2"/>
    <n v="6.2995000000000019"/>
  </r>
  <r>
    <n v="546"/>
    <s v="CA-2011-103849"/>
    <x v="2"/>
    <x v="218"/>
    <d v="2011-05-16T00:00:00"/>
    <x v="1"/>
    <s v="PG-18895"/>
    <x v="38"/>
    <x v="0"/>
    <s v="United States"/>
    <s v="Fort Worth"/>
    <x v="5"/>
    <n v="76106"/>
    <x v="2"/>
    <s v="FUR-FU-10000723"/>
    <x v="0"/>
    <x v="5"/>
    <x v="475"/>
    <x v="520"/>
    <n v="4"/>
    <n v="0.6"/>
    <n v="-84.292799999999986"/>
  </r>
  <r>
    <n v="547"/>
    <s v="CA-2014-162929"/>
    <x v="3"/>
    <x v="123"/>
    <d v="2014-11-23T00:00:00"/>
    <x v="2"/>
    <s v="AS-10135"/>
    <x v="216"/>
    <x v="2"/>
    <s v="United States"/>
    <s v="New York City"/>
    <x v="15"/>
    <n v="10035"/>
    <x v="3"/>
    <s v="OFF-BI-10000404"/>
    <x v="1"/>
    <x v="8"/>
    <x v="476"/>
    <x v="521"/>
    <n v="6"/>
    <n v="0.2"/>
    <n v="13.931999999999999"/>
  </r>
  <r>
    <n v="548"/>
    <s v="CA-2014-162929"/>
    <x v="3"/>
    <x v="123"/>
    <d v="2014-11-23T00:00:00"/>
    <x v="2"/>
    <s v="AS-10135"/>
    <x v="216"/>
    <x v="2"/>
    <s v="United States"/>
    <s v="New York City"/>
    <x v="15"/>
    <n v="10035"/>
    <x v="3"/>
    <s v="OFF-PA-10002986"/>
    <x v="1"/>
    <x v="10"/>
    <x v="477"/>
    <x v="522"/>
    <n v="2"/>
    <n v="0"/>
    <n v="6.4127999999999998"/>
  </r>
  <r>
    <n v="549"/>
    <s v="CA-2012-113173"/>
    <x v="1"/>
    <x v="219"/>
    <d v="2012-11-17T00:00:00"/>
    <x v="0"/>
    <s v="DK-13225"/>
    <x v="158"/>
    <x v="1"/>
    <s v="United States"/>
    <s v="Chicago"/>
    <x v="10"/>
    <n v="60653"/>
    <x v="2"/>
    <s v="OFF-ST-10000604"/>
    <x v="1"/>
    <x v="4"/>
    <x v="54"/>
    <x v="523"/>
    <n v="9"/>
    <n v="0.2"/>
    <n v="15.641999999999982"/>
  </r>
  <r>
    <n v="550"/>
    <s v="CA-2012-113173"/>
    <x v="1"/>
    <x v="219"/>
    <d v="2012-11-17T00:00:00"/>
    <x v="0"/>
    <s v="DK-13225"/>
    <x v="158"/>
    <x v="1"/>
    <s v="United States"/>
    <s v="Chicago"/>
    <x v="10"/>
    <n v="60653"/>
    <x v="2"/>
    <s v="OFF-BI-10004738"/>
    <x v="1"/>
    <x v="8"/>
    <x v="92"/>
    <x v="524"/>
    <n v="3"/>
    <n v="0.8"/>
    <n v="-17.045999999999999"/>
  </r>
  <r>
    <n v="551"/>
    <s v="CA-2012-113173"/>
    <x v="1"/>
    <x v="219"/>
    <d v="2012-11-17T00:00:00"/>
    <x v="0"/>
    <s v="DK-13225"/>
    <x v="158"/>
    <x v="1"/>
    <s v="United States"/>
    <s v="Chicago"/>
    <x v="10"/>
    <n v="60653"/>
    <x v="2"/>
    <s v="OFF-SU-10001935"/>
    <x v="1"/>
    <x v="14"/>
    <x v="33"/>
    <x v="525"/>
    <n v="5"/>
    <n v="0.2"/>
    <n v="-1.7440000000000015"/>
  </r>
  <r>
    <n v="552"/>
    <s v="CA-2013-136406"/>
    <x v="0"/>
    <x v="173"/>
    <d v="2013-04-18T00:00:00"/>
    <x v="0"/>
    <s v="BD-11320"/>
    <x v="217"/>
    <x v="0"/>
    <s v="United States"/>
    <s v="San Francisco"/>
    <x v="1"/>
    <n v="94110"/>
    <x v="1"/>
    <s v="FUR-CH-10002024"/>
    <x v="0"/>
    <x v="1"/>
    <x v="478"/>
    <x v="526"/>
    <n v="2"/>
    <n v="0.2"/>
    <n v="0"/>
  </r>
  <r>
    <n v="553"/>
    <s v="CA-2014-112774"/>
    <x v="3"/>
    <x v="220"/>
    <d v="2014-09-13T00:00:00"/>
    <x v="2"/>
    <s v="RC-19960"/>
    <x v="53"/>
    <x v="0"/>
    <s v="United States"/>
    <s v="Jacksonville"/>
    <x v="2"/>
    <n v="32216"/>
    <x v="0"/>
    <s v="FUR-FU-10003039"/>
    <x v="0"/>
    <x v="5"/>
    <x v="479"/>
    <x v="527"/>
    <n v="1"/>
    <n v="0.2"/>
    <n v="6.0381999999999998"/>
  </r>
  <r>
    <n v="554"/>
    <s v="CA-2014-101945"/>
    <x v="3"/>
    <x v="221"/>
    <d v="2014-11-29T00:00:00"/>
    <x v="1"/>
    <s v="GT-14710"/>
    <x v="218"/>
    <x v="0"/>
    <s v="United States"/>
    <s v="Houston"/>
    <x v="5"/>
    <n v="77070"/>
    <x v="2"/>
    <s v="OFF-FA-10004248"/>
    <x v="1"/>
    <x v="13"/>
    <x v="480"/>
    <x v="528"/>
    <n v="3"/>
    <n v="0.2"/>
    <n v="2.5707"/>
  </r>
  <r>
    <n v="555"/>
    <s v="CA-2014-100650"/>
    <x v="3"/>
    <x v="222"/>
    <d v="2014-07-04T00:00:00"/>
    <x v="0"/>
    <s v="DK-13225"/>
    <x v="158"/>
    <x v="1"/>
    <s v="United States"/>
    <s v="Anaheim"/>
    <x v="1"/>
    <n v="92804"/>
    <x v="1"/>
    <s v="OFF-ST-10001780"/>
    <x v="1"/>
    <x v="4"/>
    <x v="481"/>
    <x v="529"/>
    <n v="2"/>
    <n v="0"/>
    <n v="310.98720000000003"/>
  </r>
  <r>
    <n v="556"/>
    <s v="CA-2011-155852"/>
    <x v="2"/>
    <x v="223"/>
    <d v="2011-03-07T00:00:00"/>
    <x v="0"/>
    <s v="AJ-10945"/>
    <x v="219"/>
    <x v="0"/>
    <s v="United States"/>
    <s v="Wilmington"/>
    <x v="3"/>
    <n v="28403"/>
    <x v="0"/>
    <s v="OFF-AR-10003560"/>
    <x v="1"/>
    <x v="6"/>
    <x v="482"/>
    <x v="530"/>
    <n v="4"/>
    <n v="0.2"/>
    <n v="3.4047999999999981"/>
  </r>
  <r>
    <n v="557"/>
    <s v="CA-2013-113243"/>
    <x v="0"/>
    <x v="224"/>
    <d v="2013-06-16T00:00:00"/>
    <x v="1"/>
    <s v="OT-18730"/>
    <x v="220"/>
    <x v="0"/>
    <s v="United States"/>
    <s v="Los Angeles"/>
    <x v="1"/>
    <n v="90045"/>
    <x v="1"/>
    <s v="OFF-LA-10001297"/>
    <x v="1"/>
    <x v="2"/>
    <x v="483"/>
    <x v="346"/>
    <n v="2"/>
    <n v="0"/>
    <n v="9.9359999999999999"/>
  </r>
  <r>
    <n v="558"/>
    <s v="CA-2013-113243"/>
    <x v="0"/>
    <x v="224"/>
    <d v="2013-06-16T00:00:00"/>
    <x v="1"/>
    <s v="OT-18730"/>
    <x v="220"/>
    <x v="0"/>
    <s v="United States"/>
    <s v="Los Angeles"/>
    <x v="1"/>
    <n v="90045"/>
    <x v="1"/>
    <s v="FUR-TA-10004256"/>
    <x v="0"/>
    <x v="3"/>
    <x v="484"/>
    <x v="531"/>
    <n v="4"/>
    <n v="0.2"/>
    <n v="-217.04800000000017"/>
  </r>
  <r>
    <n v="559"/>
    <s v="CA-2013-113243"/>
    <x v="0"/>
    <x v="224"/>
    <d v="2013-06-16T00:00:00"/>
    <x v="1"/>
    <s v="OT-18730"/>
    <x v="220"/>
    <x v="0"/>
    <s v="United States"/>
    <s v="Los Angeles"/>
    <x v="1"/>
    <n v="90045"/>
    <x v="1"/>
    <s v="OFF-PA-10003441"/>
    <x v="1"/>
    <x v="10"/>
    <x v="485"/>
    <x v="56"/>
    <n v="5"/>
    <n v="0"/>
    <n v="15.552000000000001"/>
  </r>
  <r>
    <n v="560"/>
    <s v="CA-2014-118731"/>
    <x v="3"/>
    <x v="225"/>
    <d v="2014-11-23T00:00:00"/>
    <x v="0"/>
    <s v="LP-17080"/>
    <x v="221"/>
    <x v="0"/>
    <s v="United States"/>
    <s v="San Francisco"/>
    <x v="1"/>
    <n v="94110"/>
    <x v="1"/>
    <s v="FUR-FU-10003347"/>
    <x v="0"/>
    <x v="5"/>
    <x v="374"/>
    <x v="532"/>
    <n v="3"/>
    <n v="0"/>
    <n v="16.614000000000001"/>
  </r>
  <r>
    <n v="561"/>
    <s v="CA-2014-118731"/>
    <x v="3"/>
    <x v="225"/>
    <d v="2014-11-23T00:00:00"/>
    <x v="0"/>
    <s v="LP-17080"/>
    <x v="221"/>
    <x v="0"/>
    <s v="United States"/>
    <s v="San Francisco"/>
    <x v="1"/>
    <n v="94110"/>
    <x v="1"/>
    <s v="OFF-BI-10000069"/>
    <x v="1"/>
    <x v="8"/>
    <x v="486"/>
    <x v="533"/>
    <n v="7"/>
    <n v="0.2"/>
    <n v="27.318199999999983"/>
  </r>
  <r>
    <n v="562"/>
    <s v="CA-2011-145576"/>
    <x v="2"/>
    <x v="80"/>
    <d v="2011-09-18T00:00:00"/>
    <x v="0"/>
    <s v="CA-12775"/>
    <x v="222"/>
    <x v="0"/>
    <s v="United States"/>
    <s v="Tampa"/>
    <x v="2"/>
    <n v="33614"/>
    <x v="0"/>
    <s v="OFF-AP-10003914"/>
    <x v="1"/>
    <x v="9"/>
    <x v="487"/>
    <x v="534"/>
    <n v="5"/>
    <n v="0.2"/>
    <n v="1.3000000000000007"/>
  </r>
  <r>
    <n v="563"/>
    <s v="CA-2011-145576"/>
    <x v="2"/>
    <x v="80"/>
    <d v="2011-09-18T00:00:00"/>
    <x v="0"/>
    <s v="CA-12775"/>
    <x v="222"/>
    <x v="0"/>
    <s v="United States"/>
    <s v="Tampa"/>
    <x v="2"/>
    <n v="33614"/>
    <x v="0"/>
    <s v="FUR-FU-10004020"/>
    <x v="0"/>
    <x v="5"/>
    <x v="488"/>
    <x v="535"/>
    <n v="3"/>
    <n v="0.2"/>
    <n v="3.7743000000000002"/>
  </r>
  <r>
    <n v="564"/>
    <s v="CA-2012-130736"/>
    <x v="1"/>
    <x v="214"/>
    <d v="2012-12-09T00:00:00"/>
    <x v="2"/>
    <s v="JF-15490"/>
    <x v="223"/>
    <x v="0"/>
    <s v="United States"/>
    <s v="Seattle"/>
    <x v="4"/>
    <n v="98105"/>
    <x v="1"/>
    <s v="OFF-FA-10003467"/>
    <x v="1"/>
    <x v="13"/>
    <x v="489"/>
    <x v="536"/>
    <n v="2"/>
    <n v="0"/>
    <n v="0"/>
  </r>
  <r>
    <n v="565"/>
    <s v="CA-2012-130736"/>
    <x v="1"/>
    <x v="214"/>
    <d v="2012-12-09T00:00:00"/>
    <x v="2"/>
    <s v="JF-15490"/>
    <x v="223"/>
    <x v="0"/>
    <s v="United States"/>
    <s v="Seattle"/>
    <x v="4"/>
    <n v="98105"/>
    <x v="1"/>
    <s v="OFF-LA-10000634"/>
    <x v="1"/>
    <x v="2"/>
    <x v="283"/>
    <x v="537"/>
    <n v="1"/>
    <n v="0"/>
    <n v="1.2005999999999999"/>
  </r>
  <r>
    <n v="566"/>
    <s v="CA-2014-137099"/>
    <x v="3"/>
    <x v="226"/>
    <d v="2014-12-11T00:00:00"/>
    <x v="2"/>
    <s v="FP-14320"/>
    <x v="224"/>
    <x v="0"/>
    <s v="United States"/>
    <s v="Los Angeles"/>
    <x v="1"/>
    <n v="90008"/>
    <x v="1"/>
    <s v="TEC-PH-10002496"/>
    <x v="2"/>
    <x v="7"/>
    <x v="490"/>
    <x v="538"/>
    <n v="3"/>
    <n v="0.2"/>
    <n v="46.796999999999983"/>
  </r>
  <r>
    <n v="567"/>
    <s v="CA-2014-156951"/>
    <x v="3"/>
    <x v="172"/>
    <d v="2014-10-09T00:00:00"/>
    <x v="1"/>
    <s v="EB-13840"/>
    <x v="225"/>
    <x v="1"/>
    <s v="United States"/>
    <s v="Seattle"/>
    <x v="4"/>
    <n v="98105"/>
    <x v="1"/>
    <s v="OFF-PA-10004530"/>
    <x v="1"/>
    <x v="10"/>
    <x v="491"/>
    <x v="539"/>
    <n v="8"/>
    <n v="0"/>
    <n v="45.001600000000003"/>
  </r>
  <r>
    <n v="568"/>
    <s v="CA-2014-156951"/>
    <x v="3"/>
    <x v="172"/>
    <d v="2014-10-09T00:00:00"/>
    <x v="1"/>
    <s v="EB-13840"/>
    <x v="225"/>
    <x v="1"/>
    <s v="United States"/>
    <s v="Seattle"/>
    <x v="4"/>
    <n v="98105"/>
    <x v="1"/>
    <s v="OFF-BI-10001107"/>
    <x v="1"/>
    <x v="8"/>
    <x v="492"/>
    <x v="540"/>
    <n v="7"/>
    <n v="0.2"/>
    <n v="27.3672"/>
  </r>
  <r>
    <n v="569"/>
    <s v="CA-2014-156951"/>
    <x v="3"/>
    <x v="172"/>
    <d v="2014-10-09T00:00:00"/>
    <x v="1"/>
    <s v="EB-13840"/>
    <x v="225"/>
    <x v="1"/>
    <s v="United States"/>
    <s v="Seattle"/>
    <x v="4"/>
    <n v="98105"/>
    <x v="1"/>
    <s v="OFF-PA-10004451"/>
    <x v="1"/>
    <x v="10"/>
    <x v="493"/>
    <x v="541"/>
    <n v="3"/>
    <n v="0"/>
    <n v="9.3312000000000008"/>
  </r>
  <r>
    <n v="570"/>
    <s v="CA-2014-156951"/>
    <x v="3"/>
    <x v="172"/>
    <d v="2014-10-09T00:00:00"/>
    <x v="1"/>
    <s v="EB-13840"/>
    <x v="225"/>
    <x v="1"/>
    <s v="United States"/>
    <s v="Seattle"/>
    <x v="4"/>
    <n v="98105"/>
    <x v="1"/>
    <s v="FUR-CH-10004997"/>
    <x v="0"/>
    <x v="1"/>
    <x v="494"/>
    <x v="542"/>
    <n v="3"/>
    <n v="0.2"/>
    <n v="0"/>
  </r>
  <r>
    <n v="571"/>
    <s v="CA-2014-164826"/>
    <x v="3"/>
    <x v="116"/>
    <d v="2015-01-05T00:00:00"/>
    <x v="1"/>
    <s v="JF-15415"/>
    <x v="226"/>
    <x v="0"/>
    <s v="United States"/>
    <s v="New York City"/>
    <x v="15"/>
    <n v="10024"/>
    <x v="3"/>
    <s v="OFF-LA-10001297"/>
    <x v="1"/>
    <x v="2"/>
    <x v="483"/>
    <x v="543"/>
    <n v="7"/>
    <n v="0"/>
    <n v="34.775999999999996"/>
  </r>
  <r>
    <n v="572"/>
    <s v="CA-2014-164826"/>
    <x v="3"/>
    <x v="116"/>
    <d v="2015-01-05T00:00:00"/>
    <x v="1"/>
    <s v="JF-15415"/>
    <x v="226"/>
    <x v="0"/>
    <s v="United States"/>
    <s v="New York City"/>
    <x v="15"/>
    <n v="10024"/>
    <x v="3"/>
    <s v="OFF-FA-10000585"/>
    <x v="1"/>
    <x v="13"/>
    <x v="202"/>
    <x v="544"/>
    <n v="4"/>
    <n v="0"/>
    <n v="6.4215999999999998"/>
  </r>
  <r>
    <n v="573"/>
    <s v="CA-2014-164826"/>
    <x v="3"/>
    <x v="116"/>
    <d v="2015-01-05T00:00:00"/>
    <x v="1"/>
    <s v="JF-15415"/>
    <x v="226"/>
    <x v="0"/>
    <s v="United States"/>
    <s v="New York City"/>
    <x v="15"/>
    <n v="10024"/>
    <x v="3"/>
    <s v="OFF-BI-10001922"/>
    <x v="1"/>
    <x v="8"/>
    <x v="302"/>
    <x v="545"/>
    <n v="7"/>
    <n v="0.2"/>
    <n v="11.226599999999999"/>
  </r>
  <r>
    <n v="574"/>
    <s v="CA-2014-164826"/>
    <x v="3"/>
    <x v="116"/>
    <d v="2015-01-05T00:00:00"/>
    <x v="1"/>
    <s v="JF-15415"/>
    <x v="226"/>
    <x v="0"/>
    <s v="United States"/>
    <s v="New York City"/>
    <x v="15"/>
    <n v="10024"/>
    <x v="3"/>
    <s v="TEC-PH-10000347"/>
    <x v="2"/>
    <x v="7"/>
    <x v="495"/>
    <x v="546"/>
    <n v="3"/>
    <n v="0"/>
    <n v="4.0095000000000001"/>
  </r>
  <r>
    <n v="575"/>
    <s v="CA-2013-127250"/>
    <x v="0"/>
    <x v="54"/>
    <d v="2013-11-08T00:00:00"/>
    <x v="1"/>
    <s v="SF-20200"/>
    <x v="227"/>
    <x v="0"/>
    <s v="United States"/>
    <s v="Marysville"/>
    <x v="4"/>
    <n v="98270"/>
    <x v="1"/>
    <s v="OFF-AR-10003394"/>
    <x v="1"/>
    <x v="6"/>
    <x v="496"/>
    <x v="138"/>
    <n v="3"/>
    <n v="0"/>
    <n v="2.3814000000000002"/>
  </r>
  <r>
    <n v="576"/>
    <s v="CA-2012-149713"/>
    <x v="1"/>
    <x v="227"/>
    <d v="2012-09-22T00:00:00"/>
    <x v="0"/>
    <s v="TG-21640"/>
    <x v="228"/>
    <x v="0"/>
    <s v="United States"/>
    <s v="Long Beach"/>
    <x v="1"/>
    <n v="90805"/>
    <x v="1"/>
    <s v="OFF-PA-10004530"/>
    <x v="1"/>
    <x v="10"/>
    <x v="491"/>
    <x v="547"/>
    <n v="14"/>
    <n v="0"/>
    <n v="78.752800000000008"/>
  </r>
  <r>
    <n v="577"/>
    <s v="CA-2012-149713"/>
    <x v="1"/>
    <x v="227"/>
    <d v="2012-09-22T00:00:00"/>
    <x v="0"/>
    <s v="TG-21640"/>
    <x v="228"/>
    <x v="0"/>
    <s v="United States"/>
    <s v="Long Beach"/>
    <x v="1"/>
    <n v="90805"/>
    <x v="1"/>
    <s v="OFF-PA-10001450"/>
    <x v="1"/>
    <x v="10"/>
    <x v="497"/>
    <x v="548"/>
    <n v="4"/>
    <n v="0"/>
    <n v="9.7608000000000015"/>
  </r>
  <r>
    <n v="578"/>
    <s v="CA-2012-149713"/>
    <x v="1"/>
    <x v="227"/>
    <d v="2012-09-22T00:00:00"/>
    <x v="0"/>
    <s v="TG-21640"/>
    <x v="228"/>
    <x v="0"/>
    <s v="United States"/>
    <s v="Long Beach"/>
    <x v="1"/>
    <n v="90805"/>
    <x v="1"/>
    <s v="OFF-SU-10001574"/>
    <x v="1"/>
    <x v="14"/>
    <x v="498"/>
    <x v="549"/>
    <n v="2"/>
    <n v="0"/>
    <n v="2.1899999999999995"/>
  </r>
  <r>
    <n v="579"/>
    <s v="CA-2014-118640"/>
    <x v="3"/>
    <x v="228"/>
    <d v="2014-07-27T00:00:00"/>
    <x v="1"/>
    <s v="CS-11950"/>
    <x v="229"/>
    <x v="0"/>
    <s v="United States"/>
    <s v="Chicago"/>
    <x v="10"/>
    <n v="60610"/>
    <x v="2"/>
    <s v="OFF-ST-10002974"/>
    <x v="1"/>
    <x v="4"/>
    <x v="123"/>
    <x v="550"/>
    <n v="2"/>
    <n v="0.2"/>
    <n v="8.7139999999999951"/>
  </r>
  <r>
    <n v="580"/>
    <s v="CA-2014-118640"/>
    <x v="3"/>
    <x v="228"/>
    <d v="2014-07-27T00:00:00"/>
    <x v="1"/>
    <s v="CS-11950"/>
    <x v="229"/>
    <x v="0"/>
    <s v="United States"/>
    <s v="Chicago"/>
    <x v="10"/>
    <n v="60610"/>
    <x v="2"/>
    <s v="FUR-FU-10001475"/>
    <x v="0"/>
    <x v="5"/>
    <x v="499"/>
    <x v="551"/>
    <n v="1"/>
    <n v="0.6"/>
    <n v="-5.7148000000000003"/>
  </r>
  <r>
    <n v="581"/>
    <s v="CA-2012-132906"/>
    <x v="1"/>
    <x v="229"/>
    <d v="2012-09-14T00:00:00"/>
    <x v="1"/>
    <s v="CC-12145"/>
    <x v="230"/>
    <x v="0"/>
    <s v="United States"/>
    <s v="Los Angeles"/>
    <x v="1"/>
    <n v="90004"/>
    <x v="1"/>
    <s v="OFF-SU-10004498"/>
    <x v="1"/>
    <x v="14"/>
    <x v="500"/>
    <x v="552"/>
    <n v="4"/>
    <n v="0"/>
    <n v="1.5456000000000003"/>
  </r>
  <r>
    <n v="582"/>
    <s v="CA-2014-145233"/>
    <x v="3"/>
    <x v="96"/>
    <d v="2014-12-06T00:00:00"/>
    <x v="1"/>
    <s v="DV-13465"/>
    <x v="231"/>
    <x v="0"/>
    <s v="United States"/>
    <s v="Denver"/>
    <x v="22"/>
    <n v="80219"/>
    <x v="1"/>
    <s v="TEC-PH-10004977"/>
    <x v="2"/>
    <x v="7"/>
    <x v="34"/>
    <x v="553"/>
    <n v="3"/>
    <n v="0.2"/>
    <n v="52.917299999999955"/>
  </r>
  <r>
    <n v="583"/>
    <s v="CA-2014-145233"/>
    <x v="3"/>
    <x v="96"/>
    <d v="2014-12-06T00:00:00"/>
    <x v="1"/>
    <s v="DV-13465"/>
    <x v="231"/>
    <x v="0"/>
    <s v="United States"/>
    <s v="Denver"/>
    <x v="22"/>
    <n v="80219"/>
    <x v="1"/>
    <s v="TEC-PH-10000586"/>
    <x v="2"/>
    <x v="7"/>
    <x v="501"/>
    <x v="554"/>
    <n v="2"/>
    <n v="0.2"/>
    <n v="9.2386000000000053"/>
  </r>
  <r>
    <n v="584"/>
    <s v="CA-2014-145233"/>
    <x v="3"/>
    <x v="96"/>
    <d v="2014-12-06T00:00:00"/>
    <x v="1"/>
    <s v="DV-13465"/>
    <x v="231"/>
    <x v="0"/>
    <s v="United States"/>
    <s v="Denver"/>
    <x v="22"/>
    <n v="80219"/>
    <x v="1"/>
    <s v="OFF-AP-10000358"/>
    <x v="1"/>
    <x v="9"/>
    <x v="95"/>
    <x v="555"/>
    <n v="3"/>
    <n v="0.2"/>
    <n v="3.5045999999999964"/>
  </r>
  <r>
    <n v="585"/>
    <s v="CA-2014-145233"/>
    <x v="3"/>
    <x v="96"/>
    <d v="2014-12-06T00:00:00"/>
    <x v="1"/>
    <s v="DV-13465"/>
    <x v="231"/>
    <x v="0"/>
    <s v="United States"/>
    <s v="Denver"/>
    <x v="22"/>
    <n v="80219"/>
    <x v="1"/>
    <s v="OFF-BI-10002764"/>
    <x v="1"/>
    <x v="8"/>
    <x v="502"/>
    <x v="556"/>
    <n v="7"/>
    <n v="0.7"/>
    <n v="-4.7480999999999973"/>
  </r>
  <r>
    <n v="586"/>
    <s v="CA-2014-145233"/>
    <x v="3"/>
    <x v="96"/>
    <d v="2014-12-06T00:00:00"/>
    <x v="1"/>
    <s v="DV-13465"/>
    <x v="231"/>
    <x v="0"/>
    <s v="United States"/>
    <s v="Denver"/>
    <x v="22"/>
    <n v="80219"/>
    <x v="1"/>
    <s v="TEC-PH-10001254"/>
    <x v="2"/>
    <x v="7"/>
    <x v="143"/>
    <x v="557"/>
    <n v="4"/>
    <n v="0.2"/>
    <n v="30.477599999999981"/>
  </r>
  <r>
    <n v="587"/>
    <s v="CA-2012-128139"/>
    <x v="1"/>
    <x v="230"/>
    <d v="2012-07-09T00:00:00"/>
    <x v="1"/>
    <s v="BD-11725"/>
    <x v="232"/>
    <x v="0"/>
    <s v="United States"/>
    <s v="Richmond"/>
    <x v="0"/>
    <n v="40475"/>
    <x v="0"/>
    <s v="FUR-CH-10003956"/>
    <x v="0"/>
    <x v="1"/>
    <x v="363"/>
    <x v="558"/>
    <n v="1"/>
    <n v="0"/>
    <n v="4.968599999999995"/>
  </r>
  <r>
    <n v="588"/>
    <s v="CA-2012-128139"/>
    <x v="1"/>
    <x v="230"/>
    <d v="2012-07-09T00:00:00"/>
    <x v="1"/>
    <s v="BD-11725"/>
    <x v="232"/>
    <x v="0"/>
    <s v="United States"/>
    <s v="Richmond"/>
    <x v="0"/>
    <n v="40475"/>
    <x v="0"/>
    <s v="OFF-LA-10003930"/>
    <x v="1"/>
    <x v="2"/>
    <x v="503"/>
    <x v="559"/>
    <n v="3"/>
    <n v="0"/>
    <n v="144.51570000000001"/>
  </r>
  <r>
    <n v="589"/>
    <s v="US-2013-156986"/>
    <x v="0"/>
    <x v="231"/>
    <d v="2013-03-25T00:00:00"/>
    <x v="1"/>
    <s v="ZC-21910"/>
    <x v="233"/>
    <x v="0"/>
    <s v="United States"/>
    <s v="Salem"/>
    <x v="21"/>
    <n v="97301"/>
    <x v="1"/>
    <s v="TEC-PH-10003800"/>
    <x v="2"/>
    <x v="7"/>
    <x v="504"/>
    <x v="560"/>
    <n v="2"/>
    <n v="0.2"/>
    <n v="-20.136200000000006"/>
  </r>
  <r>
    <n v="590"/>
    <s v="US-2013-156986"/>
    <x v="0"/>
    <x v="231"/>
    <d v="2013-03-25T00:00:00"/>
    <x v="1"/>
    <s v="ZC-21910"/>
    <x v="233"/>
    <x v="0"/>
    <s v="United States"/>
    <s v="Salem"/>
    <x v="21"/>
    <n v="97301"/>
    <x v="1"/>
    <s v="OFF-PA-10002005"/>
    <x v="1"/>
    <x v="10"/>
    <x v="505"/>
    <x v="561"/>
    <n v="4"/>
    <n v="0.2"/>
    <n v="7.2576000000000001"/>
  </r>
  <r>
    <n v="591"/>
    <s v="US-2013-156986"/>
    <x v="0"/>
    <x v="231"/>
    <d v="2013-03-25T00:00:00"/>
    <x v="1"/>
    <s v="ZC-21910"/>
    <x v="233"/>
    <x v="0"/>
    <s v="United States"/>
    <s v="Salem"/>
    <x v="21"/>
    <n v="97301"/>
    <x v="1"/>
    <s v="OFF-BI-10002498"/>
    <x v="1"/>
    <x v="8"/>
    <x v="435"/>
    <x v="562"/>
    <n v="3"/>
    <n v="0.7"/>
    <n v="-12.896100000000004"/>
  </r>
  <r>
    <n v="592"/>
    <s v="US-2013-156986"/>
    <x v="0"/>
    <x v="231"/>
    <d v="2013-03-25T00:00:00"/>
    <x v="1"/>
    <s v="ZC-21910"/>
    <x v="233"/>
    <x v="0"/>
    <s v="United States"/>
    <s v="Salem"/>
    <x v="21"/>
    <n v="97301"/>
    <x v="1"/>
    <s v="OFF-PA-10004101"/>
    <x v="1"/>
    <x v="10"/>
    <x v="506"/>
    <x v="563"/>
    <n v="2"/>
    <n v="0.2"/>
    <n v="3.6288"/>
  </r>
  <r>
    <n v="593"/>
    <s v="CA-2011-135405"/>
    <x v="2"/>
    <x v="232"/>
    <d v="2011-01-14T00:00:00"/>
    <x v="1"/>
    <s v="MS-17830"/>
    <x v="234"/>
    <x v="0"/>
    <s v="United States"/>
    <s v="Laredo"/>
    <x v="5"/>
    <n v="78041"/>
    <x v="2"/>
    <s v="OFF-AR-10004078"/>
    <x v="1"/>
    <x v="6"/>
    <x v="507"/>
    <x v="564"/>
    <n v="2"/>
    <n v="0.2"/>
    <n v="1.1679999999999997"/>
  </r>
  <r>
    <n v="594"/>
    <s v="CA-2011-135405"/>
    <x v="2"/>
    <x v="232"/>
    <d v="2011-01-14T00:00:00"/>
    <x v="1"/>
    <s v="MS-17830"/>
    <x v="234"/>
    <x v="0"/>
    <s v="United States"/>
    <s v="Laredo"/>
    <x v="5"/>
    <n v="78041"/>
    <x v="2"/>
    <s v="TEC-AC-10001266"/>
    <x v="2"/>
    <x v="11"/>
    <x v="196"/>
    <x v="565"/>
    <n v="3"/>
    <n v="0.2"/>
    <n v="9.7499999999999964"/>
  </r>
  <r>
    <n v="595"/>
    <s v="CA-2011-131450"/>
    <x v="2"/>
    <x v="233"/>
    <d v="2011-08-15T00:00:00"/>
    <x v="1"/>
    <s v="LR-16915"/>
    <x v="235"/>
    <x v="0"/>
    <s v="United States"/>
    <s v="San Diego"/>
    <x v="1"/>
    <n v="92024"/>
    <x v="1"/>
    <s v="OFF-AP-10004708"/>
    <x v="1"/>
    <x v="9"/>
    <x v="508"/>
    <x v="566"/>
    <n v="2"/>
    <n v="0"/>
    <n v="22.074799999999996"/>
  </r>
  <r>
    <n v="596"/>
    <s v="CA-2011-131450"/>
    <x v="2"/>
    <x v="233"/>
    <d v="2011-08-15T00:00:00"/>
    <x v="1"/>
    <s v="LR-16915"/>
    <x v="235"/>
    <x v="0"/>
    <s v="United States"/>
    <s v="San Diego"/>
    <x v="1"/>
    <n v="92024"/>
    <x v="1"/>
    <s v="TEC-CO-10004115"/>
    <x v="2"/>
    <x v="16"/>
    <x v="356"/>
    <x v="387"/>
    <n v="3"/>
    <n v="0.2"/>
    <n v="434.99130000000002"/>
  </r>
  <r>
    <n v="597"/>
    <s v="CA-2011-131450"/>
    <x v="2"/>
    <x v="233"/>
    <d v="2011-08-15T00:00:00"/>
    <x v="1"/>
    <s v="LR-16915"/>
    <x v="235"/>
    <x v="0"/>
    <s v="United States"/>
    <s v="San Diego"/>
    <x v="1"/>
    <n v="92024"/>
    <x v="1"/>
    <s v="TEC-PH-10002398"/>
    <x v="2"/>
    <x v="7"/>
    <x v="285"/>
    <x v="567"/>
    <n v="5"/>
    <n v="0.2"/>
    <n v="55.744999999999948"/>
  </r>
  <r>
    <n v="598"/>
    <s v="CA-2011-131450"/>
    <x v="2"/>
    <x v="233"/>
    <d v="2011-08-15T00:00:00"/>
    <x v="1"/>
    <s v="LR-16915"/>
    <x v="235"/>
    <x v="0"/>
    <s v="United States"/>
    <s v="San Diego"/>
    <x v="1"/>
    <n v="92024"/>
    <x v="1"/>
    <s v="FUR-FU-10001979"/>
    <x v="0"/>
    <x v="5"/>
    <x v="509"/>
    <x v="568"/>
    <n v="8"/>
    <n v="0"/>
    <n v="91.772800000000018"/>
  </r>
  <r>
    <n v="599"/>
    <s v="CA-2013-120180"/>
    <x v="0"/>
    <x v="216"/>
    <d v="2013-07-17T00:00:00"/>
    <x v="2"/>
    <s v="TP-21130"/>
    <x v="236"/>
    <x v="0"/>
    <s v="United States"/>
    <s v="Philadelphia"/>
    <x v="9"/>
    <n v="19134"/>
    <x v="3"/>
    <s v="OFF-SU-10004115"/>
    <x v="1"/>
    <x v="14"/>
    <x v="510"/>
    <x v="569"/>
    <n v="2"/>
    <n v="0.2"/>
    <n v="1.0178000000000007"/>
  </r>
  <r>
    <n v="600"/>
    <s v="US-2013-100720"/>
    <x v="0"/>
    <x v="87"/>
    <d v="2013-07-22T00:00:00"/>
    <x v="1"/>
    <s v="CK-12205"/>
    <x v="237"/>
    <x v="0"/>
    <s v="United States"/>
    <s v="Philadelphia"/>
    <x v="9"/>
    <n v="19120"/>
    <x v="3"/>
    <s v="TEC-PH-10001425"/>
    <x v="2"/>
    <x v="7"/>
    <x v="511"/>
    <x v="570"/>
    <n v="3"/>
    <n v="0.4"/>
    <n v="-28.796400000000006"/>
  </r>
  <r>
    <n v="601"/>
    <s v="US-2013-100720"/>
    <x v="0"/>
    <x v="87"/>
    <d v="2013-07-22T00:00:00"/>
    <x v="1"/>
    <s v="CK-12205"/>
    <x v="237"/>
    <x v="0"/>
    <s v="United States"/>
    <s v="Philadelphia"/>
    <x v="9"/>
    <n v="19120"/>
    <x v="3"/>
    <s v="TEC-PH-10003963"/>
    <x v="2"/>
    <x v="7"/>
    <x v="512"/>
    <x v="571"/>
    <n v="4"/>
    <n v="0.4"/>
    <n v="-115.35440000000006"/>
  </r>
  <r>
    <n v="602"/>
    <s v="US-2013-100720"/>
    <x v="0"/>
    <x v="87"/>
    <d v="2013-07-22T00:00:00"/>
    <x v="1"/>
    <s v="CK-12205"/>
    <x v="237"/>
    <x v="0"/>
    <s v="United States"/>
    <s v="Philadelphia"/>
    <x v="9"/>
    <n v="19120"/>
    <x v="3"/>
    <s v="OFF-SU-10001574"/>
    <x v="1"/>
    <x v="14"/>
    <x v="498"/>
    <x v="572"/>
    <n v="2"/>
    <n v="0.2"/>
    <n v="0.72999999999999954"/>
  </r>
  <r>
    <n v="603"/>
    <s v="CA-2011-149958"/>
    <x v="2"/>
    <x v="234"/>
    <d v="2011-03-19T00:00:00"/>
    <x v="1"/>
    <s v="AS-10240"/>
    <x v="238"/>
    <x v="0"/>
    <s v="United States"/>
    <s v="Tampa"/>
    <x v="2"/>
    <n v="33614"/>
    <x v="0"/>
    <s v="OFF-ST-10001490"/>
    <x v="1"/>
    <x v="4"/>
    <x v="513"/>
    <x v="573"/>
    <n v="1"/>
    <n v="0.2"/>
    <n v="17.84699999999998"/>
  </r>
  <r>
    <n v="604"/>
    <s v="CA-2011-149958"/>
    <x v="2"/>
    <x v="234"/>
    <d v="2011-03-19T00:00:00"/>
    <x v="1"/>
    <s v="AS-10240"/>
    <x v="238"/>
    <x v="0"/>
    <s v="United States"/>
    <s v="Tampa"/>
    <x v="2"/>
    <n v="33614"/>
    <x v="0"/>
    <s v="FUR-FU-10001756"/>
    <x v="0"/>
    <x v="5"/>
    <x v="282"/>
    <x v="502"/>
    <n v="3"/>
    <n v="0.2"/>
    <n v="5.1407999999999916"/>
  </r>
  <r>
    <n v="605"/>
    <s v="CA-2011-149958"/>
    <x v="2"/>
    <x v="234"/>
    <d v="2011-03-19T00:00:00"/>
    <x v="1"/>
    <s v="AS-10240"/>
    <x v="238"/>
    <x v="0"/>
    <s v="United States"/>
    <s v="Tampa"/>
    <x v="2"/>
    <n v="33614"/>
    <x v="0"/>
    <s v="OFF-BI-10000773"/>
    <x v="1"/>
    <x v="8"/>
    <x v="381"/>
    <x v="574"/>
    <n v="3"/>
    <n v="0.7"/>
    <n v="-5.5338000000000012"/>
  </r>
  <r>
    <n v="606"/>
    <s v="CA-2011-149958"/>
    <x v="2"/>
    <x v="234"/>
    <d v="2011-03-19T00:00:00"/>
    <x v="1"/>
    <s v="AS-10240"/>
    <x v="238"/>
    <x v="0"/>
    <s v="United States"/>
    <s v="Tampa"/>
    <x v="2"/>
    <n v="33614"/>
    <x v="0"/>
    <s v="OFF-BI-10001543"/>
    <x v="1"/>
    <x v="8"/>
    <x v="375"/>
    <x v="575"/>
    <n v="4"/>
    <n v="0.7"/>
    <n v="-31.671199999999999"/>
  </r>
  <r>
    <n v="607"/>
    <s v="CA-2011-149958"/>
    <x v="2"/>
    <x v="234"/>
    <d v="2011-03-19T00:00:00"/>
    <x v="1"/>
    <s v="AS-10240"/>
    <x v="238"/>
    <x v="0"/>
    <s v="United States"/>
    <s v="Tampa"/>
    <x v="2"/>
    <n v="33614"/>
    <x v="0"/>
    <s v="OFF-PA-10002120"/>
    <x v="1"/>
    <x v="10"/>
    <x v="514"/>
    <x v="576"/>
    <n v="3"/>
    <n v="0.2"/>
    <n v="47.815200000000004"/>
  </r>
  <r>
    <n v="608"/>
    <s v="US-2011-105767"/>
    <x v="2"/>
    <x v="235"/>
    <d v="2011-05-27T00:00:00"/>
    <x v="1"/>
    <s v="AR-10510"/>
    <x v="239"/>
    <x v="0"/>
    <s v="United States"/>
    <s v="Philadelphia"/>
    <x v="9"/>
    <n v="19134"/>
    <x v="3"/>
    <s v="OFF-BI-10000848"/>
    <x v="1"/>
    <x v="8"/>
    <x v="515"/>
    <x v="577"/>
    <n v="2"/>
    <n v="0.7"/>
    <n v="-2.6256000000000004"/>
  </r>
  <r>
    <n v="609"/>
    <s v="US-2011-105767"/>
    <x v="2"/>
    <x v="235"/>
    <d v="2011-05-27T00:00:00"/>
    <x v="1"/>
    <s v="AR-10510"/>
    <x v="239"/>
    <x v="0"/>
    <s v="United States"/>
    <s v="Philadelphia"/>
    <x v="9"/>
    <n v="19134"/>
    <x v="3"/>
    <s v="OFF-AR-10001246"/>
    <x v="1"/>
    <x v="6"/>
    <x v="450"/>
    <x v="578"/>
    <n v="9"/>
    <n v="0.2"/>
    <n v="2.3813999999999984"/>
  </r>
  <r>
    <n v="610"/>
    <s v="US-2011-105767"/>
    <x v="2"/>
    <x v="235"/>
    <d v="2011-05-27T00:00:00"/>
    <x v="1"/>
    <s v="AR-10510"/>
    <x v="239"/>
    <x v="0"/>
    <s v="United States"/>
    <s v="Philadelphia"/>
    <x v="9"/>
    <n v="19134"/>
    <x v="3"/>
    <s v="TEC-PH-10003092"/>
    <x v="2"/>
    <x v="7"/>
    <x v="516"/>
    <x v="579"/>
    <n v="2"/>
    <n v="0.4"/>
    <n v="-10.117800000000003"/>
  </r>
  <r>
    <n v="611"/>
    <s v="CA-2013-161816"/>
    <x v="0"/>
    <x v="236"/>
    <d v="2013-05-02T00:00:00"/>
    <x v="2"/>
    <s v="NB-18655"/>
    <x v="240"/>
    <x v="1"/>
    <s v="United States"/>
    <s v="Dallas"/>
    <x v="5"/>
    <n v="75217"/>
    <x v="2"/>
    <s v="TEC-PH-10003012"/>
    <x v="2"/>
    <x v="7"/>
    <x v="344"/>
    <x v="580"/>
    <n v="3"/>
    <n v="0.2"/>
    <n v="41.577299999999951"/>
  </r>
  <r>
    <n v="612"/>
    <s v="CA-2013-161816"/>
    <x v="0"/>
    <x v="236"/>
    <d v="2013-05-02T00:00:00"/>
    <x v="2"/>
    <s v="NB-18655"/>
    <x v="240"/>
    <x v="1"/>
    <s v="United States"/>
    <s v="Dallas"/>
    <x v="5"/>
    <n v="75217"/>
    <x v="2"/>
    <s v="OFF-LA-10004345"/>
    <x v="1"/>
    <x v="2"/>
    <x v="517"/>
    <x v="581"/>
    <n v="4"/>
    <n v="0.2"/>
    <n v="5.6955999999999989"/>
  </r>
  <r>
    <n v="613"/>
    <s v="CA-2013-121223"/>
    <x v="0"/>
    <x v="108"/>
    <d v="2013-09-14T00:00:00"/>
    <x v="0"/>
    <s v="GD-14590"/>
    <x v="241"/>
    <x v="1"/>
    <s v="United States"/>
    <s v="Philadelphia"/>
    <x v="9"/>
    <n v="19143"/>
    <x v="3"/>
    <s v="OFF-PA-10001204"/>
    <x v="1"/>
    <x v="10"/>
    <x v="518"/>
    <x v="582"/>
    <n v="2"/>
    <n v="0.2"/>
    <n v="2.6399999999999997"/>
  </r>
  <r>
    <n v="614"/>
    <s v="CA-2013-121223"/>
    <x v="0"/>
    <x v="108"/>
    <d v="2013-09-14T00:00:00"/>
    <x v="0"/>
    <s v="GD-14590"/>
    <x v="241"/>
    <x v="1"/>
    <s v="United States"/>
    <s v="Philadelphia"/>
    <x v="9"/>
    <n v="19143"/>
    <x v="3"/>
    <s v="TEC-PH-10004667"/>
    <x v="2"/>
    <x v="7"/>
    <x v="519"/>
    <x v="583"/>
    <n v="9"/>
    <n v="0.4"/>
    <n v="-157.93830000000008"/>
  </r>
  <r>
    <n v="615"/>
    <s v="CA-2014-138611"/>
    <x v="3"/>
    <x v="237"/>
    <d v="2014-11-18T00:00:00"/>
    <x v="0"/>
    <s v="CK-12595"/>
    <x v="242"/>
    <x v="0"/>
    <s v="United States"/>
    <s v="Grove City"/>
    <x v="24"/>
    <n v="43123"/>
    <x v="3"/>
    <s v="TEC-PH-10000011"/>
    <x v="2"/>
    <x v="7"/>
    <x v="220"/>
    <x v="584"/>
    <n v="10"/>
    <n v="0.4"/>
    <n v="15.99199999999999"/>
  </r>
  <r>
    <n v="616"/>
    <s v="CA-2014-138611"/>
    <x v="3"/>
    <x v="237"/>
    <d v="2014-11-18T00:00:00"/>
    <x v="0"/>
    <s v="CK-12595"/>
    <x v="242"/>
    <x v="0"/>
    <s v="United States"/>
    <s v="Grove City"/>
    <x v="24"/>
    <n v="43123"/>
    <x v="3"/>
    <s v="OFF-BI-10002949"/>
    <x v="1"/>
    <x v="8"/>
    <x v="520"/>
    <x v="585"/>
    <n v="2"/>
    <n v="0.7"/>
    <n v="-2.7967999999999993"/>
  </r>
  <r>
    <n v="617"/>
    <s v="CA-2014-117947"/>
    <x v="3"/>
    <x v="238"/>
    <d v="2014-08-24T00:00:00"/>
    <x v="0"/>
    <s v="NG-18355"/>
    <x v="243"/>
    <x v="1"/>
    <s v="United States"/>
    <s v="New York City"/>
    <x v="15"/>
    <n v="10011"/>
    <x v="3"/>
    <s v="FUR-FU-10003849"/>
    <x v="0"/>
    <x v="5"/>
    <x v="521"/>
    <x v="586"/>
    <n v="2"/>
    <n v="0"/>
    <n v="15.787199999999999"/>
  </r>
  <r>
    <n v="618"/>
    <s v="CA-2014-117947"/>
    <x v="3"/>
    <x v="238"/>
    <d v="2014-08-24T00:00:00"/>
    <x v="0"/>
    <s v="NG-18355"/>
    <x v="243"/>
    <x v="1"/>
    <s v="United States"/>
    <s v="New York City"/>
    <x v="15"/>
    <n v="10011"/>
    <x v="3"/>
    <s v="FUR-FU-10000010"/>
    <x v="0"/>
    <x v="5"/>
    <x v="522"/>
    <x v="587"/>
    <n v="2"/>
    <n v="0"/>
    <n v="3.0813999999999995"/>
  </r>
  <r>
    <n v="619"/>
    <s v="CA-2014-117947"/>
    <x v="3"/>
    <x v="238"/>
    <d v="2014-08-24T00:00:00"/>
    <x v="0"/>
    <s v="NG-18355"/>
    <x v="243"/>
    <x v="1"/>
    <s v="United States"/>
    <s v="New York City"/>
    <x v="15"/>
    <n v="10011"/>
    <x v="3"/>
    <s v="OFF-BI-10002824"/>
    <x v="1"/>
    <x v="8"/>
    <x v="523"/>
    <x v="588"/>
    <n v="9"/>
    <n v="0.2"/>
    <n v="33.569999999999986"/>
  </r>
  <r>
    <n v="620"/>
    <s v="CA-2014-117947"/>
    <x v="3"/>
    <x v="238"/>
    <d v="2014-08-24T00:00:00"/>
    <x v="0"/>
    <s v="NG-18355"/>
    <x v="243"/>
    <x v="1"/>
    <s v="United States"/>
    <s v="New York City"/>
    <x v="15"/>
    <n v="10011"/>
    <x v="3"/>
    <s v="TEC-PH-10002538"/>
    <x v="2"/>
    <x v="7"/>
    <x v="524"/>
    <x v="589"/>
    <n v="1"/>
    <n v="0"/>
    <n v="10.993899999999996"/>
  </r>
  <r>
    <n v="621"/>
    <s v="CA-2014-117947"/>
    <x v="3"/>
    <x v="238"/>
    <d v="2014-08-24T00:00:00"/>
    <x v="0"/>
    <s v="NG-18355"/>
    <x v="243"/>
    <x v="1"/>
    <s v="United States"/>
    <s v="New York City"/>
    <x v="15"/>
    <n v="10011"/>
    <x v="3"/>
    <s v="FUR-FU-10000521"/>
    <x v="0"/>
    <x v="5"/>
    <x v="138"/>
    <x v="590"/>
    <n v="3"/>
    <n v="0"/>
    <n v="27.286199999999994"/>
  </r>
  <r>
    <n v="622"/>
    <s v="US-2011-111171"/>
    <x v="2"/>
    <x v="58"/>
    <d v="2011-12-31T00:00:00"/>
    <x v="1"/>
    <s v="CA-12265"/>
    <x v="244"/>
    <x v="0"/>
    <s v="United States"/>
    <s v="Chicago"/>
    <x v="10"/>
    <n v="60610"/>
    <x v="2"/>
    <s v="OFF-BI-10002103"/>
    <x v="1"/>
    <x v="8"/>
    <x v="525"/>
    <x v="591"/>
    <n v="5"/>
    <n v="0.8"/>
    <n v="-14.773"/>
  </r>
  <r>
    <n v="623"/>
    <s v="CA-2012-138009"/>
    <x v="1"/>
    <x v="239"/>
    <d v="2012-12-03T00:00:00"/>
    <x v="1"/>
    <s v="SF-20965"/>
    <x v="245"/>
    <x v="1"/>
    <s v="United States"/>
    <s v="Dearborn"/>
    <x v="12"/>
    <n v="48126"/>
    <x v="2"/>
    <s v="FUR-CH-10004853"/>
    <x v="0"/>
    <x v="1"/>
    <x v="526"/>
    <x v="85"/>
    <n v="2"/>
    <n v="0"/>
    <n v="87.568399999999968"/>
  </r>
  <r>
    <n v="624"/>
    <s v="CA-2012-138009"/>
    <x v="1"/>
    <x v="239"/>
    <d v="2012-12-03T00:00:00"/>
    <x v="1"/>
    <s v="SF-20965"/>
    <x v="245"/>
    <x v="1"/>
    <s v="United States"/>
    <s v="Dearborn"/>
    <x v="12"/>
    <n v="48126"/>
    <x v="2"/>
    <s v="OFF-AP-10000179"/>
    <x v="1"/>
    <x v="9"/>
    <x v="527"/>
    <x v="592"/>
    <n v="5"/>
    <n v="0.1"/>
    <n v="178.90100000000001"/>
  </r>
  <r>
    <n v="625"/>
    <s v="CA-2012-138009"/>
    <x v="1"/>
    <x v="239"/>
    <d v="2012-12-03T00:00:00"/>
    <x v="1"/>
    <s v="SF-20965"/>
    <x v="245"/>
    <x v="1"/>
    <s v="United States"/>
    <s v="Dearborn"/>
    <x v="12"/>
    <n v="48126"/>
    <x v="2"/>
    <s v="OFF-ST-10001272"/>
    <x v="1"/>
    <x v="4"/>
    <x v="528"/>
    <x v="593"/>
    <n v="4"/>
    <n v="0"/>
    <n v="130.87"/>
  </r>
  <r>
    <n v="626"/>
    <s v="CA-2012-138009"/>
    <x v="1"/>
    <x v="239"/>
    <d v="2012-12-03T00:00:00"/>
    <x v="1"/>
    <s v="SF-20965"/>
    <x v="245"/>
    <x v="1"/>
    <s v="United States"/>
    <s v="Dearborn"/>
    <x v="12"/>
    <n v="48126"/>
    <x v="2"/>
    <s v="OFF-AR-10004042"/>
    <x v="1"/>
    <x v="6"/>
    <x v="30"/>
    <x v="594"/>
    <n v="9"/>
    <n v="0"/>
    <n v="46.927799999999984"/>
  </r>
  <r>
    <n v="627"/>
    <s v="CA-2014-163020"/>
    <x v="3"/>
    <x v="175"/>
    <d v="2014-09-20T00:00:00"/>
    <x v="1"/>
    <s v="MO-17800"/>
    <x v="246"/>
    <x v="2"/>
    <s v="United States"/>
    <s v="New York City"/>
    <x v="15"/>
    <n v="10009"/>
    <x v="3"/>
    <s v="FUR-FU-10000221"/>
    <x v="0"/>
    <x v="5"/>
    <x v="529"/>
    <x v="595"/>
    <n v="7"/>
    <n v="0"/>
    <n v="12.090399999999999"/>
  </r>
  <r>
    <n v="628"/>
    <s v="CA-2014-153787"/>
    <x v="3"/>
    <x v="240"/>
    <d v="2014-05-24T00:00:00"/>
    <x v="1"/>
    <s v="AT-10735"/>
    <x v="247"/>
    <x v="0"/>
    <s v="United States"/>
    <s v="Seattle"/>
    <x v="4"/>
    <n v="98115"/>
    <x v="1"/>
    <s v="OFF-AP-10001563"/>
    <x v="1"/>
    <x v="9"/>
    <x v="530"/>
    <x v="596"/>
    <n v="2"/>
    <n v="0"/>
    <n v="28.176399999999987"/>
  </r>
  <r>
    <n v="629"/>
    <s v="CA-2014-133431"/>
    <x v="3"/>
    <x v="94"/>
    <d v="2014-12-22T00:00:00"/>
    <x v="1"/>
    <s v="LC-17140"/>
    <x v="95"/>
    <x v="0"/>
    <s v="United States"/>
    <s v="San Francisco"/>
    <x v="1"/>
    <n v="94122"/>
    <x v="1"/>
    <s v="OFF-BI-10000605"/>
    <x v="1"/>
    <x v="8"/>
    <x v="531"/>
    <x v="597"/>
    <n v="5"/>
    <n v="0.2"/>
    <n v="5.1434999999999977"/>
  </r>
  <r>
    <n v="630"/>
    <s v="CA-2014-133431"/>
    <x v="3"/>
    <x v="94"/>
    <d v="2014-12-22T00:00:00"/>
    <x v="1"/>
    <s v="LC-17140"/>
    <x v="95"/>
    <x v="0"/>
    <s v="United States"/>
    <s v="San Francisco"/>
    <x v="1"/>
    <n v="94122"/>
    <x v="1"/>
    <s v="OFF-PA-10002615"/>
    <x v="1"/>
    <x v="10"/>
    <x v="247"/>
    <x v="598"/>
    <n v="3"/>
    <n v="0"/>
    <n v="6.0857999999999999"/>
  </r>
  <r>
    <n v="631"/>
    <s v="US-2013-135720"/>
    <x v="0"/>
    <x v="25"/>
    <d v="2013-12-14T00:00:00"/>
    <x v="0"/>
    <s v="FM-14380"/>
    <x v="248"/>
    <x v="0"/>
    <s v="United States"/>
    <s v="Aurora"/>
    <x v="22"/>
    <n v="80013"/>
    <x v="1"/>
    <s v="OFF-ST-10001963"/>
    <x v="1"/>
    <x v="4"/>
    <x v="532"/>
    <x v="599"/>
    <n v="3"/>
    <n v="0.2"/>
    <n v="-51.719100000000012"/>
  </r>
  <r>
    <n v="632"/>
    <s v="US-2013-135720"/>
    <x v="0"/>
    <x v="25"/>
    <d v="2013-12-14T00:00:00"/>
    <x v="0"/>
    <s v="FM-14380"/>
    <x v="248"/>
    <x v="0"/>
    <s v="United States"/>
    <s v="Aurora"/>
    <x v="22"/>
    <n v="80013"/>
    <x v="1"/>
    <s v="TEC-AC-10001267"/>
    <x v="2"/>
    <x v="11"/>
    <x v="533"/>
    <x v="600"/>
    <n v="5"/>
    <n v="0.2"/>
    <n v="29.950000000000003"/>
  </r>
  <r>
    <n v="633"/>
    <s v="US-2013-135720"/>
    <x v="0"/>
    <x v="25"/>
    <d v="2013-12-14T00:00:00"/>
    <x v="0"/>
    <s v="FM-14380"/>
    <x v="248"/>
    <x v="0"/>
    <s v="United States"/>
    <s v="Aurora"/>
    <x v="22"/>
    <n v="80013"/>
    <x v="1"/>
    <s v="TEC-PH-10002103"/>
    <x v="2"/>
    <x v="7"/>
    <x v="534"/>
    <x v="601"/>
    <n v="4"/>
    <n v="0.2"/>
    <n v="30.076800000000006"/>
  </r>
  <r>
    <n v="634"/>
    <s v="CA-2014-144694"/>
    <x v="3"/>
    <x v="241"/>
    <d v="2014-09-27T00:00:00"/>
    <x v="0"/>
    <s v="BD-11605"/>
    <x v="205"/>
    <x v="0"/>
    <s v="United States"/>
    <s v="Miami"/>
    <x v="2"/>
    <n v="33180"/>
    <x v="0"/>
    <s v="TEC-AC-10002857"/>
    <x v="2"/>
    <x v="11"/>
    <x v="535"/>
    <x v="602"/>
    <n v="3"/>
    <n v="0.2"/>
    <n v="2.458499999999999"/>
  </r>
  <r>
    <n v="635"/>
    <s v="CA-2014-144694"/>
    <x v="3"/>
    <x v="241"/>
    <d v="2014-09-27T00:00:00"/>
    <x v="0"/>
    <s v="BD-11605"/>
    <x v="205"/>
    <x v="0"/>
    <s v="United States"/>
    <s v="Miami"/>
    <x v="2"/>
    <n v="33180"/>
    <x v="0"/>
    <s v="OFF-LA-10003930"/>
    <x v="1"/>
    <x v="2"/>
    <x v="503"/>
    <x v="603"/>
    <n v="3"/>
    <n v="0.2"/>
    <n v="85.529700000000005"/>
  </r>
  <r>
    <n v="636"/>
    <s v="CA-2012-168004"/>
    <x v="1"/>
    <x v="242"/>
    <d v="2012-10-09T00:00:00"/>
    <x v="0"/>
    <s v="DJ-13420"/>
    <x v="249"/>
    <x v="1"/>
    <s v="United States"/>
    <s v="Warner Robins"/>
    <x v="32"/>
    <n v="31088"/>
    <x v="0"/>
    <s v="FUR-CH-10001482"/>
    <x v="0"/>
    <x v="1"/>
    <x v="536"/>
    <x v="604"/>
    <n v="3"/>
    <n v="0"/>
    <n v="43.223399999999984"/>
  </r>
  <r>
    <n v="637"/>
    <s v="US-2013-123470"/>
    <x v="0"/>
    <x v="243"/>
    <d v="2013-08-22T00:00:00"/>
    <x v="1"/>
    <s v="ME-17725"/>
    <x v="250"/>
    <x v="0"/>
    <s v="United States"/>
    <s v="Aurora"/>
    <x v="22"/>
    <n v="80013"/>
    <x v="1"/>
    <s v="OFF-BI-10001989"/>
    <x v="1"/>
    <x v="8"/>
    <x v="537"/>
    <x v="605"/>
    <n v="3"/>
    <n v="0.7"/>
    <n v="-13.846800000000002"/>
  </r>
  <r>
    <n v="638"/>
    <s v="US-2013-123470"/>
    <x v="0"/>
    <x v="243"/>
    <d v="2013-08-22T00:00:00"/>
    <x v="1"/>
    <s v="ME-17725"/>
    <x v="250"/>
    <x v="0"/>
    <s v="United States"/>
    <s v="Aurora"/>
    <x v="22"/>
    <n v="80013"/>
    <x v="1"/>
    <s v="OFF-AP-10003287"/>
    <x v="1"/>
    <x v="9"/>
    <x v="538"/>
    <x v="606"/>
    <n v="3"/>
    <n v="0.2"/>
    <n v="12.232799999999997"/>
  </r>
  <r>
    <n v="639"/>
    <s v="CA-2013-115917"/>
    <x v="0"/>
    <x v="244"/>
    <d v="2013-05-26T00:00:00"/>
    <x v="1"/>
    <s v="RB-19465"/>
    <x v="46"/>
    <x v="2"/>
    <s v="United States"/>
    <s v="Vallejo"/>
    <x v="1"/>
    <n v="94591"/>
    <x v="1"/>
    <s v="FUR-FU-10000576"/>
    <x v="0"/>
    <x v="5"/>
    <x v="219"/>
    <x v="607"/>
    <n v="5"/>
    <n v="0"/>
    <n v="272.79200000000003"/>
  </r>
  <r>
    <n v="640"/>
    <s v="CA-2013-115917"/>
    <x v="0"/>
    <x v="244"/>
    <d v="2013-05-26T00:00:00"/>
    <x v="1"/>
    <s v="RB-19465"/>
    <x v="46"/>
    <x v="2"/>
    <s v="United States"/>
    <s v="Vallejo"/>
    <x v="1"/>
    <n v="94591"/>
    <x v="1"/>
    <s v="OFF-BI-10004728"/>
    <x v="1"/>
    <x v="8"/>
    <x v="539"/>
    <x v="608"/>
    <n v="4"/>
    <n v="0.2"/>
    <n v="5.0128000000000004"/>
  </r>
  <r>
    <n v="641"/>
    <s v="CA-2013-147067"/>
    <x v="0"/>
    <x v="122"/>
    <d v="2013-12-23T00:00:00"/>
    <x v="1"/>
    <s v="JD-16150"/>
    <x v="251"/>
    <x v="1"/>
    <s v="United States"/>
    <s v="Minneapolis"/>
    <x v="11"/>
    <n v="55407"/>
    <x v="2"/>
    <s v="FUR-FU-10000732"/>
    <x v="0"/>
    <x v="5"/>
    <x v="540"/>
    <x v="609"/>
    <n v="3"/>
    <n v="0"/>
    <n v="6.0287999999999995"/>
  </r>
  <r>
    <n v="642"/>
    <s v="CA-2014-167913"/>
    <x v="3"/>
    <x v="245"/>
    <d v="2014-08-04T00:00:00"/>
    <x v="0"/>
    <s v="JL-15835"/>
    <x v="252"/>
    <x v="0"/>
    <s v="United States"/>
    <s v="Mission Viejo"/>
    <x v="1"/>
    <n v="92691"/>
    <x v="1"/>
    <s v="OFF-ST-10000585"/>
    <x v="1"/>
    <x v="4"/>
    <x v="541"/>
    <x v="610"/>
    <n v="2"/>
    <n v="0"/>
    <n v="85.903999999999996"/>
  </r>
  <r>
    <n v="643"/>
    <s v="CA-2014-167913"/>
    <x v="3"/>
    <x v="245"/>
    <d v="2014-08-04T00:00:00"/>
    <x v="0"/>
    <s v="JL-15835"/>
    <x v="252"/>
    <x v="0"/>
    <s v="United States"/>
    <s v="Mission Viejo"/>
    <x v="1"/>
    <n v="92691"/>
    <x v="1"/>
    <s v="OFF-LA-10002787"/>
    <x v="1"/>
    <x v="2"/>
    <x v="542"/>
    <x v="611"/>
    <n v="7"/>
    <n v="0"/>
    <n v="12.599999999999998"/>
  </r>
  <r>
    <n v="644"/>
    <s v="CA-2014-106103"/>
    <x v="3"/>
    <x v="193"/>
    <d v="2014-06-16T00:00:00"/>
    <x v="1"/>
    <s v="SC-20305"/>
    <x v="253"/>
    <x v="0"/>
    <s v="United States"/>
    <s v="Rochester Hills"/>
    <x v="12"/>
    <n v="48307"/>
    <x v="2"/>
    <s v="TEC-AC-10003832"/>
    <x v="2"/>
    <x v="11"/>
    <x v="458"/>
    <x v="612"/>
    <n v="4"/>
    <n v="0"/>
    <n v="54.333200000000005"/>
  </r>
  <r>
    <n v="645"/>
    <s v="US-2014-127719"/>
    <x v="3"/>
    <x v="246"/>
    <d v="2014-07-26T00:00:00"/>
    <x v="1"/>
    <s v="TW-21025"/>
    <x v="69"/>
    <x v="2"/>
    <s v="United States"/>
    <s v="Plainfield"/>
    <x v="30"/>
    <n v="7060"/>
    <x v="3"/>
    <s v="OFF-PA-10001934"/>
    <x v="1"/>
    <x v="10"/>
    <x v="543"/>
    <x v="90"/>
    <n v="1"/>
    <n v="0"/>
    <n v="3.1752000000000002"/>
  </r>
  <r>
    <n v="646"/>
    <s v="CA-2014-126221"/>
    <x v="3"/>
    <x v="247"/>
    <d v="2015-01-06T00:00:00"/>
    <x v="1"/>
    <s v="CC-12430"/>
    <x v="254"/>
    <x v="2"/>
    <s v="United States"/>
    <s v="Columbus"/>
    <x v="14"/>
    <n v="47201"/>
    <x v="2"/>
    <s v="OFF-AP-10002457"/>
    <x v="1"/>
    <x v="9"/>
    <x v="544"/>
    <x v="613"/>
    <n v="2"/>
    <n v="0"/>
    <n v="56.510999999999996"/>
  </r>
  <r>
    <n v="647"/>
    <s v="CA-2013-103947"/>
    <x v="0"/>
    <x v="178"/>
    <d v="2013-04-09T00:00:00"/>
    <x v="1"/>
    <s v="BB-10990"/>
    <x v="121"/>
    <x v="1"/>
    <s v="United States"/>
    <s v="Sierra Vista"/>
    <x v="16"/>
    <n v="85635"/>
    <x v="1"/>
    <s v="OFF-FA-10003112"/>
    <x v="1"/>
    <x v="13"/>
    <x v="33"/>
    <x v="614"/>
    <n v="5"/>
    <n v="0.2"/>
    <n v="9.8624999999999972"/>
  </r>
  <r>
    <n v="648"/>
    <s v="CA-2013-103947"/>
    <x v="0"/>
    <x v="178"/>
    <d v="2013-04-09T00:00:00"/>
    <x v="1"/>
    <s v="BB-10990"/>
    <x v="121"/>
    <x v="1"/>
    <s v="United States"/>
    <s v="Sierra Vista"/>
    <x v="16"/>
    <n v="85635"/>
    <x v="1"/>
    <s v="OFF-AP-10002350"/>
    <x v="1"/>
    <x v="9"/>
    <x v="545"/>
    <x v="615"/>
    <n v="2"/>
    <n v="0.2"/>
    <n v="3.0143999999999993"/>
  </r>
  <r>
    <n v="649"/>
    <s v="CA-2013-160745"/>
    <x v="0"/>
    <x v="25"/>
    <d v="2013-12-17T00:00:00"/>
    <x v="0"/>
    <s v="AR-10825"/>
    <x v="255"/>
    <x v="1"/>
    <s v="United States"/>
    <s v="Vancouver"/>
    <x v="4"/>
    <n v="98661"/>
    <x v="1"/>
    <s v="FUR-FU-10001935"/>
    <x v="0"/>
    <x v="5"/>
    <x v="341"/>
    <x v="616"/>
    <n v="4"/>
    <n v="0"/>
    <n v="6.0680000000000014"/>
  </r>
  <r>
    <n v="650"/>
    <s v="CA-2013-160745"/>
    <x v="0"/>
    <x v="25"/>
    <d v="2013-12-17T00:00:00"/>
    <x v="0"/>
    <s v="AR-10825"/>
    <x v="255"/>
    <x v="1"/>
    <s v="United States"/>
    <s v="Vancouver"/>
    <x v="4"/>
    <n v="98661"/>
    <x v="1"/>
    <s v="TEC-PH-10003273"/>
    <x v="2"/>
    <x v="7"/>
    <x v="171"/>
    <x v="214"/>
    <n v="3"/>
    <n v="0.2"/>
    <n v="22.678200000000018"/>
  </r>
  <r>
    <n v="651"/>
    <s v="CA-2013-160745"/>
    <x v="0"/>
    <x v="25"/>
    <d v="2013-12-17T00:00:00"/>
    <x v="0"/>
    <s v="AR-10825"/>
    <x v="255"/>
    <x v="1"/>
    <s v="United States"/>
    <s v="Vancouver"/>
    <x v="4"/>
    <n v="98661"/>
    <x v="1"/>
    <s v="TEC-AC-10001142"/>
    <x v="2"/>
    <x v="11"/>
    <x v="546"/>
    <x v="617"/>
    <n v="4"/>
    <n v="0"/>
    <n v="31.599999999999966"/>
  </r>
  <r>
    <n v="652"/>
    <s v="CA-2013-132661"/>
    <x v="0"/>
    <x v="248"/>
    <d v="2013-10-30T00:00:00"/>
    <x v="1"/>
    <s v="SR-20740"/>
    <x v="256"/>
    <x v="2"/>
    <s v="United States"/>
    <s v="New York City"/>
    <x v="15"/>
    <n v="10024"/>
    <x v="3"/>
    <s v="OFF-PA-10000482"/>
    <x v="1"/>
    <x v="10"/>
    <x v="67"/>
    <x v="618"/>
    <n v="10"/>
    <n v="0"/>
    <n v="178.31799999999998"/>
  </r>
  <r>
    <n v="653"/>
    <s v="CA-2014-140844"/>
    <x v="3"/>
    <x v="249"/>
    <d v="2014-06-24T00:00:00"/>
    <x v="1"/>
    <s v="AR-10405"/>
    <x v="153"/>
    <x v="1"/>
    <s v="United States"/>
    <s v="New York City"/>
    <x v="15"/>
    <n v="10035"/>
    <x v="3"/>
    <s v="OFF-PA-10003892"/>
    <x v="1"/>
    <x v="10"/>
    <x v="62"/>
    <x v="619"/>
    <n v="2"/>
    <n v="0"/>
    <n v="45.975399999999993"/>
  </r>
  <r>
    <n v="654"/>
    <s v="CA-2014-140844"/>
    <x v="3"/>
    <x v="249"/>
    <d v="2014-06-24T00:00:00"/>
    <x v="1"/>
    <s v="AR-10405"/>
    <x v="153"/>
    <x v="1"/>
    <s v="United States"/>
    <s v="New York City"/>
    <x v="15"/>
    <n v="10035"/>
    <x v="3"/>
    <s v="TEC-AC-10001101"/>
    <x v="2"/>
    <x v="11"/>
    <x v="547"/>
    <x v="620"/>
    <n v="8"/>
    <n v="0"/>
    <n v="10.311999999999998"/>
  </r>
  <r>
    <n v="655"/>
    <s v="CA-2013-137239"/>
    <x v="0"/>
    <x v="250"/>
    <d v="2013-08-29T00:00:00"/>
    <x v="1"/>
    <s v="CR-12730"/>
    <x v="257"/>
    <x v="0"/>
    <s v="United States"/>
    <s v="Columbus"/>
    <x v="24"/>
    <n v="43229"/>
    <x v="3"/>
    <s v="OFF-AP-10002439"/>
    <x v="1"/>
    <x v="9"/>
    <x v="548"/>
    <x v="621"/>
    <n v="2"/>
    <n v="0.2"/>
    <n v="8.5163999999999938"/>
  </r>
  <r>
    <n v="656"/>
    <s v="CA-2013-137239"/>
    <x v="0"/>
    <x v="250"/>
    <d v="2013-08-29T00:00:00"/>
    <x v="1"/>
    <s v="CR-12730"/>
    <x v="257"/>
    <x v="0"/>
    <s v="United States"/>
    <s v="Columbus"/>
    <x v="24"/>
    <n v="43229"/>
    <x v="3"/>
    <s v="OFF-BI-10002827"/>
    <x v="1"/>
    <x v="8"/>
    <x v="549"/>
    <x v="622"/>
    <n v="2"/>
    <n v="0.7"/>
    <n v="-2.6543999999999999"/>
  </r>
  <r>
    <n v="657"/>
    <s v="CA-2013-137239"/>
    <x v="0"/>
    <x v="250"/>
    <d v="2013-08-29T00:00:00"/>
    <x v="1"/>
    <s v="CR-12730"/>
    <x v="257"/>
    <x v="0"/>
    <s v="United States"/>
    <s v="Columbus"/>
    <x v="24"/>
    <n v="43229"/>
    <x v="3"/>
    <s v="OFF-EN-10002230"/>
    <x v="1"/>
    <x v="12"/>
    <x v="550"/>
    <x v="623"/>
    <n v="2"/>
    <n v="0.2"/>
    <n v="45.322199999999995"/>
  </r>
  <r>
    <n v="658"/>
    <s v="US-2013-156097"/>
    <x v="0"/>
    <x v="251"/>
    <d v="2013-09-20T00:00:00"/>
    <x v="3"/>
    <s v="EH-14125"/>
    <x v="258"/>
    <x v="2"/>
    <s v="United States"/>
    <s v="Aurora"/>
    <x v="10"/>
    <n v="60505"/>
    <x v="2"/>
    <s v="FUR-CH-10001215"/>
    <x v="0"/>
    <x v="1"/>
    <x v="440"/>
    <x v="624"/>
    <n v="2"/>
    <n v="0.3"/>
    <n v="-50.098000000000013"/>
  </r>
  <r>
    <n v="659"/>
    <s v="US-2013-156097"/>
    <x v="0"/>
    <x v="251"/>
    <d v="2013-09-20T00:00:00"/>
    <x v="3"/>
    <s v="EH-14125"/>
    <x v="258"/>
    <x v="2"/>
    <s v="United States"/>
    <s v="Aurora"/>
    <x v="10"/>
    <n v="60505"/>
    <x v="2"/>
    <s v="OFF-BI-10004654"/>
    <x v="1"/>
    <x v="8"/>
    <x v="68"/>
    <x v="625"/>
    <n v="2"/>
    <n v="0.8"/>
    <n v="-3.4619999999999997"/>
  </r>
  <r>
    <n v="660"/>
    <s v="CA-2012-146563"/>
    <x v="1"/>
    <x v="252"/>
    <d v="2012-08-28T00:00:00"/>
    <x v="1"/>
    <s v="CB-12025"/>
    <x v="90"/>
    <x v="0"/>
    <s v="United States"/>
    <s v="Arlington"/>
    <x v="5"/>
    <n v="76017"/>
    <x v="2"/>
    <s v="OFF-ST-10001490"/>
    <x v="1"/>
    <x v="4"/>
    <x v="513"/>
    <x v="626"/>
    <n v="7"/>
    <n v="0.2"/>
    <n v="124.92899999999986"/>
  </r>
  <r>
    <n v="661"/>
    <s v="CA-2012-146563"/>
    <x v="1"/>
    <x v="252"/>
    <d v="2012-08-28T00:00:00"/>
    <x v="1"/>
    <s v="CB-12025"/>
    <x v="90"/>
    <x v="0"/>
    <s v="United States"/>
    <s v="Arlington"/>
    <x v="5"/>
    <n v="76017"/>
    <x v="2"/>
    <s v="OFF-ST-10001511"/>
    <x v="1"/>
    <x v="4"/>
    <x v="551"/>
    <x v="627"/>
    <n v="14"/>
    <n v="0.2"/>
    <n v="-135.7650000000001"/>
  </r>
  <r>
    <n v="662"/>
    <s v="CA-2012-146563"/>
    <x v="1"/>
    <x v="252"/>
    <d v="2012-08-28T00:00:00"/>
    <x v="1"/>
    <s v="CB-12025"/>
    <x v="90"/>
    <x v="0"/>
    <s v="United States"/>
    <s v="Arlington"/>
    <x v="5"/>
    <n v="76017"/>
    <x v="2"/>
    <s v="FUR-TA-10001768"/>
    <x v="0"/>
    <x v="3"/>
    <x v="114"/>
    <x v="628"/>
    <n v="5"/>
    <n v="0.3"/>
    <n v="-118.12950000000006"/>
  </r>
  <r>
    <n v="663"/>
    <s v="CA-2012-146563"/>
    <x v="1"/>
    <x v="252"/>
    <d v="2012-08-28T00:00:00"/>
    <x v="1"/>
    <s v="CB-12025"/>
    <x v="90"/>
    <x v="0"/>
    <s v="United States"/>
    <s v="Arlington"/>
    <x v="5"/>
    <n v="76017"/>
    <x v="2"/>
    <s v="OFF-BI-10003981"/>
    <x v="1"/>
    <x v="8"/>
    <x v="109"/>
    <x v="629"/>
    <n v="3"/>
    <n v="0.8"/>
    <n v="-4.2222000000000008"/>
  </r>
  <r>
    <n v="664"/>
    <s v="CA-2013-123666"/>
    <x v="0"/>
    <x v="253"/>
    <d v="2013-03-31T00:00:00"/>
    <x v="1"/>
    <s v="SP-20545"/>
    <x v="259"/>
    <x v="1"/>
    <s v="United States"/>
    <s v="New York City"/>
    <x v="15"/>
    <n v="10011"/>
    <x v="3"/>
    <s v="OFF-ST-10001522"/>
    <x v="1"/>
    <x v="4"/>
    <x v="195"/>
    <x v="630"/>
    <n v="5"/>
    <n v="0"/>
    <n v="18.397999999999968"/>
  </r>
  <r>
    <n v="665"/>
    <s v="CA-2013-143308"/>
    <x v="0"/>
    <x v="254"/>
    <d v="2013-11-05T00:00:00"/>
    <x v="3"/>
    <s v="RC-19825"/>
    <x v="116"/>
    <x v="0"/>
    <s v="United States"/>
    <s v="Louisville"/>
    <x v="0"/>
    <n v="40214"/>
    <x v="0"/>
    <s v="OFF-FA-10000621"/>
    <x v="1"/>
    <x v="13"/>
    <x v="110"/>
    <x v="631"/>
    <n v="3"/>
    <n v="0"/>
    <n v="5.2625999999999999"/>
  </r>
  <r>
    <n v="666"/>
    <s v="CA-2014-132682"/>
    <x v="3"/>
    <x v="110"/>
    <d v="2014-06-11T00:00:00"/>
    <x v="0"/>
    <s v="TH-21235"/>
    <x v="260"/>
    <x v="1"/>
    <s v="United States"/>
    <s v="Dallas"/>
    <x v="5"/>
    <n v="75081"/>
    <x v="2"/>
    <s v="OFF-SU-10004231"/>
    <x v="1"/>
    <x v="14"/>
    <x v="552"/>
    <x v="632"/>
    <n v="3"/>
    <n v="0.2"/>
    <n v="2.0789999999999997"/>
  </r>
  <r>
    <n v="667"/>
    <s v="CA-2014-132682"/>
    <x v="3"/>
    <x v="110"/>
    <d v="2014-06-11T00:00:00"/>
    <x v="0"/>
    <s v="TH-21235"/>
    <x v="260"/>
    <x v="1"/>
    <s v="United States"/>
    <s v="Dallas"/>
    <x v="5"/>
    <n v="75081"/>
    <x v="2"/>
    <s v="OFF-PA-10000474"/>
    <x v="1"/>
    <x v="10"/>
    <x v="33"/>
    <x v="633"/>
    <n v="3"/>
    <n v="0.2"/>
    <n v="28.706399999999991"/>
  </r>
  <r>
    <n v="668"/>
    <s v="CA-2014-132682"/>
    <x v="3"/>
    <x v="110"/>
    <d v="2014-06-11T00:00:00"/>
    <x v="0"/>
    <s v="TH-21235"/>
    <x v="260"/>
    <x v="1"/>
    <s v="United States"/>
    <s v="Dallas"/>
    <x v="5"/>
    <n v="75081"/>
    <x v="2"/>
    <s v="TEC-PH-10004042"/>
    <x v="2"/>
    <x v="7"/>
    <x v="553"/>
    <x v="634"/>
    <n v="3"/>
    <n v="0.2"/>
    <n v="28.618200000000002"/>
  </r>
  <r>
    <n v="669"/>
    <s v="CA-2011-156314"/>
    <x v="2"/>
    <x v="163"/>
    <d v="2011-12-26T00:00:00"/>
    <x v="2"/>
    <s v="RP-19390"/>
    <x v="261"/>
    <x v="0"/>
    <s v="United States"/>
    <s v="Cleveland"/>
    <x v="24"/>
    <n v="44105"/>
    <x v="3"/>
    <s v="FUR-FU-10003096"/>
    <x v="0"/>
    <x v="5"/>
    <x v="554"/>
    <x v="635"/>
    <n v="5"/>
    <n v="0.2"/>
    <n v="8.7285000000000004"/>
  </r>
  <r>
    <n v="670"/>
    <s v="US-2014-106663"/>
    <x v="3"/>
    <x v="255"/>
    <d v="2014-06-14T00:00:00"/>
    <x v="1"/>
    <s v="MO-17800"/>
    <x v="246"/>
    <x v="2"/>
    <s v="United States"/>
    <s v="Chicago"/>
    <x v="10"/>
    <n v="60653"/>
    <x v="2"/>
    <s v="FUR-FU-10002759"/>
    <x v="0"/>
    <x v="5"/>
    <x v="555"/>
    <x v="112"/>
    <n v="3"/>
    <n v="0.6"/>
    <n v="-14.385599999999997"/>
  </r>
  <r>
    <n v="671"/>
    <s v="US-2014-106663"/>
    <x v="3"/>
    <x v="255"/>
    <d v="2014-06-14T00:00:00"/>
    <x v="1"/>
    <s v="MO-17800"/>
    <x v="246"/>
    <x v="2"/>
    <s v="United States"/>
    <s v="Chicago"/>
    <x v="10"/>
    <n v="60653"/>
    <x v="2"/>
    <s v="FUR-TA-10000688"/>
    <x v="0"/>
    <x v="3"/>
    <x v="556"/>
    <x v="636"/>
    <n v="1"/>
    <n v="0.5"/>
    <n v="-71.890500000000017"/>
  </r>
  <r>
    <n v="672"/>
    <s v="US-2014-106663"/>
    <x v="3"/>
    <x v="255"/>
    <d v="2014-06-14T00:00:00"/>
    <x v="1"/>
    <s v="MO-17800"/>
    <x v="246"/>
    <x v="2"/>
    <s v="United States"/>
    <s v="Chicago"/>
    <x v="10"/>
    <n v="60653"/>
    <x v="2"/>
    <s v="OFF-PA-10002377"/>
    <x v="1"/>
    <x v="10"/>
    <x v="557"/>
    <x v="637"/>
    <n v="8"/>
    <n v="0.2"/>
    <n v="11.359999999999998"/>
  </r>
  <r>
    <n v="673"/>
    <s v="CA-2014-111178"/>
    <x v="3"/>
    <x v="140"/>
    <d v="2014-06-23T00:00:00"/>
    <x v="1"/>
    <s v="TD-20995"/>
    <x v="143"/>
    <x v="0"/>
    <s v="United States"/>
    <s v="Quincy"/>
    <x v="10"/>
    <n v="62301"/>
    <x v="2"/>
    <s v="OFF-AR-10001954"/>
    <x v="1"/>
    <x v="6"/>
    <x v="558"/>
    <x v="638"/>
    <n v="5"/>
    <n v="0.2"/>
    <n v="1.7115"/>
  </r>
  <r>
    <n v="674"/>
    <s v="CA-2014-130351"/>
    <x v="3"/>
    <x v="256"/>
    <d v="2014-12-09T00:00:00"/>
    <x v="2"/>
    <s v="RB-19570"/>
    <x v="262"/>
    <x v="0"/>
    <s v="United States"/>
    <s v="Columbus"/>
    <x v="14"/>
    <n v="47201"/>
    <x v="2"/>
    <s v="OFF-AP-10004532"/>
    <x v="1"/>
    <x v="9"/>
    <x v="559"/>
    <x v="639"/>
    <n v="3"/>
    <n v="0"/>
    <n v="16.588799999999999"/>
  </r>
  <r>
    <n v="675"/>
    <s v="CA-2014-130351"/>
    <x v="3"/>
    <x v="256"/>
    <d v="2014-12-09T00:00:00"/>
    <x v="2"/>
    <s v="RB-19570"/>
    <x v="262"/>
    <x v="0"/>
    <s v="United States"/>
    <s v="Columbus"/>
    <x v="14"/>
    <n v="47201"/>
    <x v="2"/>
    <s v="OFF-PA-10002137"/>
    <x v="1"/>
    <x v="10"/>
    <x v="560"/>
    <x v="640"/>
    <n v="5"/>
    <n v="0"/>
    <n v="17.504999999999995"/>
  </r>
  <r>
    <n v="676"/>
    <s v="CA-2014-130351"/>
    <x v="3"/>
    <x v="256"/>
    <d v="2014-12-09T00:00:00"/>
    <x v="2"/>
    <s v="RB-19570"/>
    <x v="262"/>
    <x v="0"/>
    <s v="United States"/>
    <s v="Columbus"/>
    <x v="14"/>
    <n v="47201"/>
    <x v="2"/>
    <s v="TEC-AC-10003832"/>
    <x v="2"/>
    <x v="11"/>
    <x v="458"/>
    <x v="641"/>
    <n v="3"/>
    <n v="0"/>
    <n v="40.749900000000004"/>
  </r>
  <r>
    <n v="677"/>
    <s v="US-2014-119438"/>
    <x v="3"/>
    <x v="257"/>
    <d v="2014-03-24T00:00:00"/>
    <x v="1"/>
    <s v="CD-11980"/>
    <x v="263"/>
    <x v="0"/>
    <s v="United States"/>
    <s v="Tyler"/>
    <x v="5"/>
    <n v="75701"/>
    <x v="2"/>
    <s v="OFF-AP-10000804"/>
    <x v="1"/>
    <x v="9"/>
    <x v="561"/>
    <x v="642"/>
    <n v="3"/>
    <n v="0.8"/>
    <n v="-7.3920000000000021"/>
  </r>
  <r>
    <n v="678"/>
    <s v="US-2014-119438"/>
    <x v="3"/>
    <x v="257"/>
    <d v="2014-03-24T00:00:00"/>
    <x v="1"/>
    <s v="CD-11980"/>
    <x v="263"/>
    <x v="0"/>
    <s v="United States"/>
    <s v="Tyler"/>
    <x v="5"/>
    <n v="75701"/>
    <x v="2"/>
    <s v="TEC-AC-10003614"/>
    <x v="2"/>
    <x v="11"/>
    <x v="562"/>
    <x v="643"/>
    <n v="3"/>
    <n v="0.2"/>
    <n v="4.5200999999999958"/>
  </r>
  <r>
    <n v="679"/>
    <s v="US-2014-119438"/>
    <x v="3"/>
    <x v="257"/>
    <d v="2014-03-24T00:00:00"/>
    <x v="1"/>
    <s v="CD-11980"/>
    <x v="263"/>
    <x v="0"/>
    <s v="United States"/>
    <s v="Tyler"/>
    <x v="5"/>
    <n v="75701"/>
    <x v="2"/>
    <s v="FUR-FU-10003553"/>
    <x v="0"/>
    <x v="5"/>
    <x v="563"/>
    <x v="644"/>
    <n v="3"/>
    <n v="0.6"/>
    <n v="-41.261999999999972"/>
  </r>
  <r>
    <n v="680"/>
    <s v="US-2014-119438"/>
    <x v="3"/>
    <x v="257"/>
    <d v="2014-03-24T00:00:00"/>
    <x v="1"/>
    <s v="CD-11980"/>
    <x v="263"/>
    <x v="0"/>
    <s v="United States"/>
    <s v="Tyler"/>
    <x v="5"/>
    <n v="75701"/>
    <x v="2"/>
    <s v="OFF-BI-10004632"/>
    <x v="1"/>
    <x v="8"/>
    <x v="564"/>
    <x v="645"/>
    <n v="3"/>
    <n v="0.8"/>
    <n v="-320.23950000000013"/>
  </r>
  <r>
    <n v="681"/>
    <s v="CA-2013-164511"/>
    <x v="0"/>
    <x v="258"/>
    <d v="2013-11-25T00:00:00"/>
    <x v="1"/>
    <s v="DJ-13630"/>
    <x v="264"/>
    <x v="0"/>
    <s v="United States"/>
    <s v="New York City"/>
    <x v="15"/>
    <n v="10024"/>
    <x v="3"/>
    <s v="OFF-BI-10003305"/>
    <x v="1"/>
    <x v="8"/>
    <x v="565"/>
    <x v="646"/>
    <n v="3"/>
    <n v="0.2"/>
    <n v="4.6643999999999988"/>
  </r>
  <r>
    <n v="682"/>
    <s v="CA-2013-164511"/>
    <x v="0"/>
    <x v="258"/>
    <d v="2013-11-25T00:00:00"/>
    <x v="1"/>
    <s v="DJ-13630"/>
    <x v="264"/>
    <x v="0"/>
    <s v="United States"/>
    <s v="New York City"/>
    <x v="15"/>
    <n v="10024"/>
    <x v="3"/>
    <s v="OFF-ST-10002583"/>
    <x v="1"/>
    <x v="4"/>
    <x v="566"/>
    <x v="647"/>
    <n v="2"/>
    <n v="0"/>
    <n v="2.598399999999998"/>
  </r>
  <r>
    <n v="683"/>
    <s v="CA-2013-164511"/>
    <x v="0"/>
    <x v="258"/>
    <d v="2013-11-25T00:00:00"/>
    <x v="1"/>
    <s v="DJ-13630"/>
    <x v="264"/>
    <x v="0"/>
    <s v="United States"/>
    <s v="New York City"/>
    <x v="15"/>
    <n v="10024"/>
    <x v="3"/>
    <s v="OFF-ST-10004507"/>
    <x v="1"/>
    <x v="4"/>
    <x v="452"/>
    <x v="648"/>
    <n v="4"/>
    <n v="0"/>
    <n v="18.521999999999998"/>
  </r>
  <r>
    <n v="684"/>
    <s v="US-2014-168116"/>
    <x v="3"/>
    <x v="259"/>
    <d v="2014-11-05T00:00:00"/>
    <x v="3"/>
    <s v="GT-14635"/>
    <x v="265"/>
    <x v="1"/>
    <s v="United States"/>
    <s v="Burlington"/>
    <x v="3"/>
    <n v="27217"/>
    <x v="0"/>
    <s v="TEC-MA-10004125"/>
    <x v="2"/>
    <x v="15"/>
    <x v="567"/>
    <x v="649"/>
    <n v="4"/>
    <n v="0.5"/>
    <n v="-3839.9903999999988"/>
  </r>
  <r>
    <n v="685"/>
    <s v="US-2014-168116"/>
    <x v="3"/>
    <x v="259"/>
    <d v="2014-11-05T00:00:00"/>
    <x v="3"/>
    <s v="GT-14635"/>
    <x v="265"/>
    <x v="1"/>
    <s v="United States"/>
    <s v="Burlington"/>
    <x v="3"/>
    <n v="27217"/>
    <x v="0"/>
    <s v="OFF-AP-10002457"/>
    <x v="1"/>
    <x v="9"/>
    <x v="544"/>
    <x v="650"/>
    <n v="2"/>
    <n v="0.2"/>
    <n v="14.650999999999989"/>
  </r>
  <r>
    <n v="686"/>
    <s v="CA-2011-157784"/>
    <x v="2"/>
    <x v="260"/>
    <d v="2011-07-08T00:00:00"/>
    <x v="2"/>
    <s v="MC-17845"/>
    <x v="266"/>
    <x v="0"/>
    <s v="United States"/>
    <s v="Jackson"/>
    <x v="35"/>
    <n v="39212"/>
    <x v="0"/>
    <s v="TEC-AC-10003911"/>
    <x v="2"/>
    <x v="11"/>
    <x v="327"/>
    <x v="651"/>
    <n v="3"/>
    <n v="0"/>
    <n v="163.18979999999999"/>
  </r>
  <r>
    <n v="687"/>
    <s v="CA-2011-157784"/>
    <x v="2"/>
    <x v="260"/>
    <d v="2011-07-08T00:00:00"/>
    <x v="2"/>
    <s v="MC-17845"/>
    <x v="266"/>
    <x v="0"/>
    <s v="United States"/>
    <s v="Jackson"/>
    <x v="35"/>
    <n v="39212"/>
    <x v="0"/>
    <s v="OFF-LA-10001934"/>
    <x v="1"/>
    <x v="2"/>
    <x v="568"/>
    <x v="2"/>
    <n v="2"/>
    <n v="0"/>
    <n v="6.8713999999999995"/>
  </r>
  <r>
    <n v="688"/>
    <s v="CA-2011-157784"/>
    <x v="2"/>
    <x v="260"/>
    <d v="2011-07-08T00:00:00"/>
    <x v="2"/>
    <s v="MC-17845"/>
    <x v="266"/>
    <x v="0"/>
    <s v="United States"/>
    <s v="Jackson"/>
    <x v="35"/>
    <n v="39212"/>
    <x v="0"/>
    <s v="OFF-PA-10000304"/>
    <x v="1"/>
    <x v="10"/>
    <x v="88"/>
    <x v="541"/>
    <n v="3"/>
    <n v="0"/>
    <n v="9.3312000000000008"/>
  </r>
  <r>
    <n v="689"/>
    <s v="CA-2014-161480"/>
    <x v="3"/>
    <x v="53"/>
    <d v="2014-12-30T00:00:00"/>
    <x v="1"/>
    <s v="RA-19285"/>
    <x v="267"/>
    <x v="0"/>
    <s v="United States"/>
    <s v="New York City"/>
    <x v="15"/>
    <n v="10035"/>
    <x v="3"/>
    <s v="FUR-BO-10004015"/>
    <x v="0"/>
    <x v="0"/>
    <x v="569"/>
    <x v="652"/>
    <n v="2"/>
    <n v="0.2"/>
    <n v="4.7995999999999768"/>
  </r>
  <r>
    <n v="690"/>
    <s v="US-2011-117135"/>
    <x v="2"/>
    <x v="261"/>
    <d v="2011-06-23T00:00:00"/>
    <x v="0"/>
    <s v="NP-18325"/>
    <x v="268"/>
    <x v="0"/>
    <s v="United States"/>
    <s v="Waynesboro"/>
    <x v="17"/>
    <n v="22980"/>
    <x v="0"/>
    <s v="FUR-FU-10004071"/>
    <x v="0"/>
    <x v="5"/>
    <x v="570"/>
    <x v="653"/>
    <n v="1"/>
    <n v="0"/>
    <n v="14.561400000000006"/>
  </r>
  <r>
    <n v="691"/>
    <s v="US-2011-117135"/>
    <x v="2"/>
    <x v="261"/>
    <d v="2011-06-23T00:00:00"/>
    <x v="0"/>
    <s v="NP-18325"/>
    <x v="268"/>
    <x v="0"/>
    <s v="United States"/>
    <s v="Waynesboro"/>
    <x v="17"/>
    <n v="22980"/>
    <x v="0"/>
    <s v="TEC-PH-10002033"/>
    <x v="2"/>
    <x v="7"/>
    <x v="11"/>
    <x v="654"/>
    <n v="1"/>
    <n v="0"/>
    <n v="74.053200000000004"/>
  </r>
  <r>
    <n v="692"/>
    <s v="US-2011-117135"/>
    <x v="2"/>
    <x v="261"/>
    <d v="2011-06-23T00:00:00"/>
    <x v="0"/>
    <s v="NP-18325"/>
    <x v="268"/>
    <x v="0"/>
    <s v="United States"/>
    <s v="Waynesboro"/>
    <x v="17"/>
    <n v="22980"/>
    <x v="0"/>
    <s v="OFF-ST-10002444"/>
    <x v="1"/>
    <x v="4"/>
    <x v="571"/>
    <x v="655"/>
    <n v="3"/>
    <n v="0"/>
    <n v="10.315199999999999"/>
  </r>
  <r>
    <n v="693"/>
    <s v="CA-2012-131534"/>
    <x v="1"/>
    <x v="262"/>
    <d v="2012-04-02T00:00:00"/>
    <x v="1"/>
    <s v="AB-10165"/>
    <x v="269"/>
    <x v="0"/>
    <s v="United States"/>
    <s v="Los Angeles"/>
    <x v="1"/>
    <n v="90036"/>
    <x v="1"/>
    <s v="TEC-AC-10002253"/>
    <x v="2"/>
    <x v="11"/>
    <x v="572"/>
    <x v="656"/>
    <n v="1"/>
    <n v="0"/>
    <n v="24.936000000000007"/>
  </r>
  <r>
    <n v="694"/>
    <s v="CA-2012-131534"/>
    <x v="1"/>
    <x v="262"/>
    <d v="2012-04-02T00:00:00"/>
    <x v="1"/>
    <s v="AB-10165"/>
    <x v="269"/>
    <x v="0"/>
    <s v="United States"/>
    <s v="Los Angeles"/>
    <x v="1"/>
    <n v="90036"/>
    <x v="1"/>
    <s v="OFF-PA-10000743"/>
    <x v="1"/>
    <x v="10"/>
    <x v="573"/>
    <x v="657"/>
    <n v="5"/>
    <n v="0"/>
    <n v="16.032"/>
  </r>
  <r>
    <n v="695"/>
    <s v="CA-2012-119291"/>
    <x v="1"/>
    <x v="263"/>
    <d v="2012-05-17T00:00:00"/>
    <x v="2"/>
    <s v="JO-15550"/>
    <x v="270"/>
    <x v="2"/>
    <s v="United States"/>
    <s v="Chester"/>
    <x v="9"/>
    <n v="19013"/>
    <x v="3"/>
    <s v="OFF-AR-10003373"/>
    <x v="1"/>
    <x v="6"/>
    <x v="287"/>
    <x v="658"/>
    <n v="8"/>
    <n v="0.2"/>
    <n v="17.34879999999999"/>
  </r>
  <r>
    <n v="696"/>
    <s v="CA-2012-119291"/>
    <x v="1"/>
    <x v="263"/>
    <d v="2012-05-17T00:00:00"/>
    <x v="2"/>
    <s v="JO-15550"/>
    <x v="270"/>
    <x v="2"/>
    <s v="United States"/>
    <s v="Chester"/>
    <x v="9"/>
    <n v="19013"/>
    <x v="3"/>
    <s v="OFF-LA-10002312"/>
    <x v="1"/>
    <x v="2"/>
    <x v="574"/>
    <x v="659"/>
    <n v="4"/>
    <n v="0.2"/>
    <n v="17.759999999999998"/>
  </r>
  <r>
    <n v="697"/>
    <s v="CA-2012-119291"/>
    <x v="1"/>
    <x v="263"/>
    <d v="2012-05-17T00:00:00"/>
    <x v="2"/>
    <s v="JO-15550"/>
    <x v="270"/>
    <x v="2"/>
    <s v="United States"/>
    <s v="Chester"/>
    <x v="9"/>
    <n v="19013"/>
    <x v="3"/>
    <s v="OFF-EN-10000927"/>
    <x v="1"/>
    <x v="12"/>
    <x v="81"/>
    <x v="83"/>
    <n v="7"/>
    <n v="0.2"/>
    <n v="62.807499999999976"/>
  </r>
  <r>
    <n v="698"/>
    <s v="CA-2012-119291"/>
    <x v="1"/>
    <x v="263"/>
    <d v="2012-05-17T00:00:00"/>
    <x v="2"/>
    <s v="JO-15550"/>
    <x v="270"/>
    <x v="2"/>
    <s v="United States"/>
    <s v="Chester"/>
    <x v="9"/>
    <n v="19013"/>
    <x v="3"/>
    <s v="OFF-LA-10003510"/>
    <x v="1"/>
    <x v="2"/>
    <x v="575"/>
    <x v="660"/>
    <n v="4"/>
    <n v="0.2"/>
    <n v="31.751200000000001"/>
  </r>
  <r>
    <n v="699"/>
    <s v="CA-2012-119291"/>
    <x v="1"/>
    <x v="263"/>
    <d v="2012-05-17T00:00:00"/>
    <x v="2"/>
    <s v="JO-15550"/>
    <x v="270"/>
    <x v="2"/>
    <s v="United States"/>
    <s v="Chester"/>
    <x v="9"/>
    <n v="19013"/>
    <x v="3"/>
    <s v="OFF-AR-10001118"/>
    <x v="1"/>
    <x v="6"/>
    <x v="576"/>
    <x v="661"/>
    <n v="1"/>
    <n v="0.2"/>
    <n v="0.8088000000000003"/>
  </r>
  <r>
    <n v="700"/>
    <s v="CA-2012-119291"/>
    <x v="1"/>
    <x v="263"/>
    <d v="2012-05-17T00:00:00"/>
    <x v="2"/>
    <s v="JO-15550"/>
    <x v="270"/>
    <x v="2"/>
    <s v="United States"/>
    <s v="Chester"/>
    <x v="9"/>
    <n v="19013"/>
    <x v="3"/>
    <s v="OFF-BI-10001575"/>
    <x v="1"/>
    <x v="8"/>
    <x v="577"/>
    <x v="662"/>
    <n v="2"/>
    <n v="0.7"/>
    <n v="-13.6312"/>
  </r>
  <r>
    <n v="701"/>
    <s v="CA-2012-119291"/>
    <x v="1"/>
    <x v="263"/>
    <d v="2012-05-17T00:00:00"/>
    <x v="2"/>
    <s v="JO-15550"/>
    <x v="270"/>
    <x v="2"/>
    <s v="United States"/>
    <s v="Chester"/>
    <x v="9"/>
    <n v="19013"/>
    <x v="3"/>
    <s v="OFF-BI-10001982"/>
    <x v="1"/>
    <x v="8"/>
    <x v="301"/>
    <x v="322"/>
    <n v="3"/>
    <n v="0.7"/>
    <n v="-3.4271999999999991"/>
  </r>
  <r>
    <n v="702"/>
    <s v="CA-2014-114552"/>
    <x v="3"/>
    <x v="264"/>
    <d v="2014-09-09T00:00:00"/>
    <x v="1"/>
    <s v="Dl-13600"/>
    <x v="114"/>
    <x v="1"/>
    <s v="United States"/>
    <s v="Cleveland"/>
    <x v="24"/>
    <n v="44105"/>
    <x v="3"/>
    <s v="FUR-FU-10002960"/>
    <x v="0"/>
    <x v="5"/>
    <x v="190"/>
    <x v="663"/>
    <n v="3"/>
    <n v="0.2"/>
    <n v="4.1448"/>
  </r>
  <r>
    <n v="703"/>
    <s v="CA-2013-163755"/>
    <x v="0"/>
    <x v="254"/>
    <d v="2013-11-09T00:00:00"/>
    <x v="0"/>
    <s v="AS-10285"/>
    <x v="155"/>
    <x v="1"/>
    <s v="United States"/>
    <s v="Seattle"/>
    <x v="4"/>
    <n v="98103"/>
    <x v="1"/>
    <s v="FUR-FU-10003394"/>
    <x v="0"/>
    <x v="5"/>
    <x v="578"/>
    <x v="664"/>
    <n v="3"/>
    <n v="0"/>
    <n v="35.679599999999979"/>
  </r>
  <r>
    <n v="704"/>
    <s v="CA-2012-142027"/>
    <x v="1"/>
    <x v="265"/>
    <d v="2012-04-14T00:00:00"/>
    <x v="1"/>
    <s v="JK-15370"/>
    <x v="271"/>
    <x v="0"/>
    <s v="United States"/>
    <s v="Long Beach"/>
    <x v="1"/>
    <n v="90805"/>
    <x v="1"/>
    <s v="FUR-TA-10002774"/>
    <x v="0"/>
    <x v="3"/>
    <x v="579"/>
    <x v="665"/>
    <n v="3"/>
    <n v="0.2"/>
    <n v="-13.871700000000047"/>
  </r>
  <r>
    <n v="705"/>
    <s v="CA-2011-138527"/>
    <x v="2"/>
    <x v="171"/>
    <d v="2011-09-17T00:00:00"/>
    <x v="1"/>
    <s v="BN-11470"/>
    <x v="272"/>
    <x v="1"/>
    <s v="United States"/>
    <s v="Cary"/>
    <x v="3"/>
    <n v="27511"/>
    <x v="0"/>
    <s v="OFF-PA-10001800"/>
    <x v="1"/>
    <x v="10"/>
    <x v="580"/>
    <x v="563"/>
    <n v="2"/>
    <n v="0.2"/>
    <n v="3.6288"/>
  </r>
  <r>
    <n v="706"/>
    <s v="CA-2011-138527"/>
    <x v="2"/>
    <x v="171"/>
    <d v="2011-09-17T00:00:00"/>
    <x v="1"/>
    <s v="BN-11470"/>
    <x v="272"/>
    <x v="1"/>
    <s v="United States"/>
    <s v="Cary"/>
    <x v="3"/>
    <n v="27511"/>
    <x v="0"/>
    <s v="OFF-AP-10001469"/>
    <x v="1"/>
    <x v="9"/>
    <x v="581"/>
    <x v="666"/>
    <n v="5"/>
    <n v="0.2"/>
    <n v="18.769499999999987"/>
  </r>
  <r>
    <n v="707"/>
    <s v="CA-2011-138527"/>
    <x v="2"/>
    <x v="171"/>
    <d v="2011-09-17T00:00:00"/>
    <x v="1"/>
    <s v="BN-11470"/>
    <x v="272"/>
    <x v="1"/>
    <s v="United States"/>
    <s v="Cary"/>
    <x v="3"/>
    <n v="27511"/>
    <x v="0"/>
    <s v="TEC-AC-10002399"/>
    <x v="2"/>
    <x v="11"/>
    <x v="448"/>
    <x v="667"/>
    <n v="1"/>
    <n v="0.2"/>
    <n v="2.2823999999999991"/>
  </r>
  <r>
    <n v="708"/>
    <s v="CA-2011-112158"/>
    <x v="2"/>
    <x v="266"/>
    <d v="2011-12-04T00:00:00"/>
    <x v="2"/>
    <s v="DP-13165"/>
    <x v="273"/>
    <x v="0"/>
    <s v="United States"/>
    <s v="New York City"/>
    <x v="15"/>
    <n v="10035"/>
    <x v="3"/>
    <s v="TEC-AC-10003628"/>
    <x v="2"/>
    <x v="11"/>
    <x v="244"/>
    <x v="668"/>
    <n v="4"/>
    <n v="0"/>
    <n v="52.78240000000001"/>
  </r>
  <r>
    <n v="709"/>
    <s v="CA-2011-112158"/>
    <x v="2"/>
    <x v="266"/>
    <d v="2011-12-04T00:00:00"/>
    <x v="2"/>
    <s v="DP-13165"/>
    <x v="273"/>
    <x v="0"/>
    <s v="United States"/>
    <s v="New York City"/>
    <x v="15"/>
    <n v="10035"/>
    <x v="3"/>
    <s v="FUR-BO-10003272"/>
    <x v="0"/>
    <x v="0"/>
    <x v="582"/>
    <x v="669"/>
    <n v="5"/>
    <n v="0.2"/>
    <n v="-110.49000000000007"/>
  </r>
  <r>
    <n v="710"/>
    <s v="CA-2011-112158"/>
    <x v="2"/>
    <x v="266"/>
    <d v="2011-12-04T00:00:00"/>
    <x v="2"/>
    <s v="DP-13165"/>
    <x v="273"/>
    <x v="0"/>
    <s v="United States"/>
    <s v="New York City"/>
    <x v="15"/>
    <n v="10035"/>
    <x v="3"/>
    <s v="OFF-BI-10000050"/>
    <x v="1"/>
    <x v="8"/>
    <x v="343"/>
    <x v="670"/>
    <n v="8"/>
    <n v="0.2"/>
    <n v="15.767999999999997"/>
  </r>
  <r>
    <n v="711"/>
    <s v="CA-2011-113887"/>
    <x v="2"/>
    <x v="267"/>
    <d v="2011-04-07T00:00:00"/>
    <x v="2"/>
    <s v="TH-21550"/>
    <x v="274"/>
    <x v="2"/>
    <s v="United States"/>
    <s v="New York City"/>
    <x v="15"/>
    <n v="10035"/>
    <x v="3"/>
    <s v="OFF-PA-10004071"/>
    <x v="1"/>
    <x v="10"/>
    <x v="412"/>
    <x v="447"/>
    <n v="1"/>
    <n v="0"/>
    <n v="26.630399999999998"/>
  </r>
  <r>
    <n v="712"/>
    <s v="CA-2014-146136"/>
    <x v="3"/>
    <x v="213"/>
    <d v="2014-09-08T00:00:00"/>
    <x v="1"/>
    <s v="AP-10915"/>
    <x v="275"/>
    <x v="0"/>
    <s v="United States"/>
    <s v="Palm Coast"/>
    <x v="2"/>
    <n v="32137"/>
    <x v="0"/>
    <s v="OFF-EN-10001219"/>
    <x v="1"/>
    <x v="12"/>
    <x v="583"/>
    <x v="671"/>
    <n v="4"/>
    <n v="0.2"/>
    <n v="8.8623999999999992"/>
  </r>
  <r>
    <n v="713"/>
    <s v="US-2014-100048"/>
    <x v="3"/>
    <x v="240"/>
    <d v="2014-05-25T00:00:00"/>
    <x v="1"/>
    <s v="RS-19765"/>
    <x v="276"/>
    <x v="1"/>
    <s v="United States"/>
    <s v="Mount Vernon"/>
    <x v="15"/>
    <n v="10550"/>
    <x v="3"/>
    <s v="OFF-AP-10001154"/>
    <x v="1"/>
    <x v="9"/>
    <x v="584"/>
    <x v="672"/>
    <n v="6"/>
    <n v="0"/>
    <n v="109.72260000000001"/>
  </r>
  <r>
    <n v="714"/>
    <s v="US-2014-100048"/>
    <x v="3"/>
    <x v="240"/>
    <d v="2014-05-25T00:00:00"/>
    <x v="1"/>
    <s v="RS-19765"/>
    <x v="276"/>
    <x v="1"/>
    <s v="United States"/>
    <s v="Mount Vernon"/>
    <x v="15"/>
    <n v="10550"/>
    <x v="3"/>
    <s v="TEC-PH-10003012"/>
    <x v="2"/>
    <x v="7"/>
    <x v="344"/>
    <x v="673"/>
    <n v="2"/>
    <n v="0"/>
    <n v="89.314199999999971"/>
  </r>
  <r>
    <n v="715"/>
    <s v="US-2014-100048"/>
    <x v="3"/>
    <x v="240"/>
    <d v="2014-05-25T00:00:00"/>
    <x v="1"/>
    <s v="RS-19765"/>
    <x v="276"/>
    <x v="1"/>
    <s v="United States"/>
    <s v="Mount Vernon"/>
    <x v="15"/>
    <n v="10550"/>
    <x v="3"/>
    <s v="TEC-AC-10001606"/>
    <x v="2"/>
    <x v="11"/>
    <x v="585"/>
    <x v="674"/>
    <n v="3"/>
    <n v="0"/>
    <n v="113.98860000000001"/>
  </r>
  <r>
    <n v="716"/>
    <s v="CA-2011-153150"/>
    <x v="2"/>
    <x v="268"/>
    <d v="2011-07-06T00:00:00"/>
    <x v="0"/>
    <s v="Dl-13600"/>
    <x v="114"/>
    <x v="1"/>
    <s v="United States"/>
    <s v="Seattle"/>
    <x v="4"/>
    <n v="98105"/>
    <x v="1"/>
    <s v="OFF-BI-10003355"/>
    <x v="1"/>
    <x v="8"/>
    <x v="586"/>
    <x v="548"/>
    <n v="5"/>
    <n v="0.2"/>
    <n v="6.9719999999999995"/>
  </r>
  <r>
    <n v="717"/>
    <s v="CA-2011-130092"/>
    <x v="2"/>
    <x v="269"/>
    <d v="2011-01-15T00:00:00"/>
    <x v="2"/>
    <s v="SV-20365"/>
    <x v="277"/>
    <x v="0"/>
    <s v="United States"/>
    <s v="Dover"/>
    <x v="13"/>
    <n v="19901"/>
    <x v="3"/>
    <s v="FUR-FU-10000010"/>
    <x v="0"/>
    <x v="5"/>
    <x v="522"/>
    <x v="587"/>
    <n v="2"/>
    <n v="0"/>
    <n v="3.0813999999999995"/>
  </r>
  <r>
    <n v="718"/>
    <s v="CA-2014-108910"/>
    <x v="3"/>
    <x v="241"/>
    <d v="2014-09-30T00:00:00"/>
    <x v="1"/>
    <s v="KC-16540"/>
    <x v="110"/>
    <x v="0"/>
    <s v="United States"/>
    <s v="Newark"/>
    <x v="24"/>
    <n v="43055"/>
    <x v="3"/>
    <s v="FUR-FU-10002253"/>
    <x v="0"/>
    <x v="5"/>
    <x v="587"/>
    <x v="675"/>
    <n v="3"/>
    <n v="0.2"/>
    <n v="24.475800000000007"/>
  </r>
  <r>
    <n v="719"/>
    <s v="CA-2011-104472"/>
    <x v="2"/>
    <x v="270"/>
    <d v="2011-06-07T00:00:00"/>
    <x v="1"/>
    <s v="CK-12325"/>
    <x v="278"/>
    <x v="2"/>
    <s v="United States"/>
    <s v="Orem"/>
    <x v="7"/>
    <n v="84057"/>
    <x v="1"/>
    <s v="OFF-BI-10001658"/>
    <x v="1"/>
    <x v="8"/>
    <x v="439"/>
    <x v="676"/>
    <n v="3"/>
    <n v="0.2"/>
    <n v="19.4376"/>
  </r>
  <r>
    <n v="720"/>
    <s v="CA-2011-104472"/>
    <x v="2"/>
    <x v="270"/>
    <d v="2011-06-07T00:00:00"/>
    <x v="1"/>
    <s v="CK-12325"/>
    <x v="278"/>
    <x v="2"/>
    <s v="United States"/>
    <s v="Orem"/>
    <x v="7"/>
    <n v="84057"/>
    <x v="1"/>
    <s v="FUR-FU-10000246"/>
    <x v="0"/>
    <x v="5"/>
    <x v="386"/>
    <x v="677"/>
    <n v="6"/>
    <n v="0"/>
    <n v="21.995999999999992"/>
  </r>
  <r>
    <n v="721"/>
    <s v="CA-2013-112942"/>
    <x v="0"/>
    <x v="271"/>
    <d v="2013-02-18T00:00:00"/>
    <x v="1"/>
    <s v="RD-19810"/>
    <x v="279"/>
    <x v="2"/>
    <s v="United States"/>
    <s v="Los Angeles"/>
    <x v="1"/>
    <n v="90045"/>
    <x v="1"/>
    <s v="OFF-PA-10004092"/>
    <x v="1"/>
    <x v="10"/>
    <x v="588"/>
    <x v="678"/>
    <n v="3"/>
    <n v="0"/>
    <n v="73.41"/>
  </r>
  <r>
    <n v="722"/>
    <s v="CA-2013-142335"/>
    <x v="0"/>
    <x v="272"/>
    <d v="2013-12-20T00:00:00"/>
    <x v="1"/>
    <s v="MP-17965"/>
    <x v="172"/>
    <x v="1"/>
    <s v="United States"/>
    <s v="Detroit"/>
    <x v="12"/>
    <n v="48205"/>
    <x v="2"/>
    <s v="FUR-TA-10000198"/>
    <x v="0"/>
    <x v="3"/>
    <x v="589"/>
    <x v="679"/>
    <n v="3"/>
    <n v="0"/>
    <n v="231.41160000000002"/>
  </r>
  <r>
    <n v="723"/>
    <s v="CA-2013-142335"/>
    <x v="0"/>
    <x v="272"/>
    <d v="2013-12-20T00:00:00"/>
    <x v="1"/>
    <s v="MP-17965"/>
    <x v="172"/>
    <x v="1"/>
    <s v="United States"/>
    <s v="Detroit"/>
    <x v="12"/>
    <n v="48205"/>
    <x v="2"/>
    <s v="OFF-ST-10000036"/>
    <x v="1"/>
    <x v="4"/>
    <x v="590"/>
    <x v="680"/>
    <n v="3"/>
    <n v="0"/>
    <n v="80.019899999999993"/>
  </r>
  <r>
    <n v="724"/>
    <s v="CA-2011-117429"/>
    <x v="2"/>
    <x v="273"/>
    <d v="2011-10-13T00:00:00"/>
    <x v="1"/>
    <s v="MR-17545"/>
    <x v="280"/>
    <x v="2"/>
    <s v="United States"/>
    <s v="Philadelphia"/>
    <x v="9"/>
    <n v="19140"/>
    <x v="3"/>
    <s v="FUR-FU-10000222"/>
    <x v="0"/>
    <x v="5"/>
    <x v="591"/>
    <x v="681"/>
    <n v="5"/>
    <n v="0.2"/>
    <n v="21.112000000000002"/>
  </r>
  <r>
    <n v="725"/>
    <s v="CA-2013-114713"/>
    <x v="0"/>
    <x v="274"/>
    <d v="2013-07-13T00:00:00"/>
    <x v="1"/>
    <s v="SC-20695"/>
    <x v="281"/>
    <x v="1"/>
    <s v="United States"/>
    <s v="Hialeah"/>
    <x v="2"/>
    <n v="33012"/>
    <x v="0"/>
    <s v="OFF-SU-10004664"/>
    <x v="1"/>
    <x v="14"/>
    <x v="592"/>
    <x v="682"/>
    <n v="7"/>
    <n v="0.2"/>
    <n v="5.1281999999999996"/>
  </r>
  <r>
    <n v="726"/>
    <s v="CA-2014-144113"/>
    <x v="3"/>
    <x v="118"/>
    <d v="2014-09-21T00:00:00"/>
    <x v="1"/>
    <s v="JF-15355"/>
    <x v="282"/>
    <x v="0"/>
    <s v="United States"/>
    <s v="Austin"/>
    <x v="5"/>
    <n v="78745"/>
    <x v="2"/>
    <s v="OFF-EN-10001141"/>
    <x v="1"/>
    <x v="12"/>
    <x v="593"/>
    <x v="683"/>
    <n v="2"/>
    <n v="0.2"/>
    <n v="6.3684000000000003"/>
  </r>
  <r>
    <n v="727"/>
    <s v="CA-2014-144113"/>
    <x v="3"/>
    <x v="118"/>
    <d v="2014-09-21T00:00:00"/>
    <x v="1"/>
    <s v="JF-15355"/>
    <x v="282"/>
    <x v="0"/>
    <s v="United States"/>
    <s v="Austin"/>
    <x v="5"/>
    <n v="78745"/>
    <x v="2"/>
    <s v="TEC-PH-10002170"/>
    <x v="2"/>
    <x v="7"/>
    <x v="594"/>
    <x v="684"/>
    <n v="1"/>
    <n v="0.2"/>
    <n v="5.5992000000000015"/>
  </r>
  <r>
    <n v="728"/>
    <s v="US-2013-150861"/>
    <x v="0"/>
    <x v="275"/>
    <d v="2013-12-07T00:00:00"/>
    <x v="2"/>
    <s v="EG-13900"/>
    <x v="283"/>
    <x v="0"/>
    <s v="United States"/>
    <s v="Oceanside"/>
    <x v="15"/>
    <n v="11572"/>
    <x v="3"/>
    <s v="OFF-PA-10001954"/>
    <x v="1"/>
    <x v="10"/>
    <x v="595"/>
    <x v="685"/>
    <n v="8"/>
    <n v="0"/>
    <n v="84.051199999999994"/>
  </r>
  <r>
    <n v="729"/>
    <s v="US-2013-150861"/>
    <x v="0"/>
    <x v="275"/>
    <d v="2013-12-07T00:00:00"/>
    <x v="2"/>
    <s v="EG-13900"/>
    <x v="283"/>
    <x v="0"/>
    <s v="United States"/>
    <s v="Oceanside"/>
    <x v="15"/>
    <n v="11572"/>
    <x v="3"/>
    <s v="FUR-TA-10002228"/>
    <x v="0"/>
    <x v="3"/>
    <x v="596"/>
    <x v="686"/>
    <n v="2"/>
    <n v="0.4"/>
    <n v="-153.34560000000005"/>
  </r>
  <r>
    <n v="730"/>
    <s v="US-2013-150861"/>
    <x v="0"/>
    <x v="275"/>
    <d v="2013-12-07T00:00:00"/>
    <x v="2"/>
    <s v="EG-13900"/>
    <x v="283"/>
    <x v="0"/>
    <s v="United States"/>
    <s v="Oceanside"/>
    <x v="15"/>
    <n v="11572"/>
    <x v="3"/>
    <s v="OFF-ST-10004634"/>
    <x v="1"/>
    <x v="4"/>
    <x v="597"/>
    <x v="687"/>
    <n v="3"/>
    <n v="0"/>
    <n v="10.088999999999999"/>
  </r>
  <r>
    <n v="731"/>
    <s v="US-2013-150861"/>
    <x v="0"/>
    <x v="275"/>
    <d v="2013-12-07T00:00:00"/>
    <x v="2"/>
    <s v="EG-13900"/>
    <x v="283"/>
    <x v="0"/>
    <s v="United States"/>
    <s v="Oceanside"/>
    <x v="15"/>
    <n v="11572"/>
    <x v="3"/>
    <s v="FUR-CH-10002965"/>
    <x v="0"/>
    <x v="1"/>
    <x v="226"/>
    <x v="688"/>
    <n v="3"/>
    <n v="0.1"/>
    <n v="102.49980000000001"/>
  </r>
  <r>
    <n v="732"/>
    <s v="US-2013-150861"/>
    <x v="0"/>
    <x v="275"/>
    <d v="2013-12-07T00:00:00"/>
    <x v="2"/>
    <s v="EG-13900"/>
    <x v="283"/>
    <x v="0"/>
    <s v="United States"/>
    <s v="Oceanside"/>
    <x v="15"/>
    <n v="11572"/>
    <x v="3"/>
    <s v="OFF-LA-10001317"/>
    <x v="1"/>
    <x v="2"/>
    <x v="391"/>
    <x v="689"/>
    <n v="2"/>
    <n v="0"/>
    <n v="3.024"/>
  </r>
  <r>
    <n v="733"/>
    <s v="CA-2014-131954"/>
    <x v="3"/>
    <x v="276"/>
    <d v="2014-01-26T00:00:00"/>
    <x v="1"/>
    <s v="DS-13030"/>
    <x v="284"/>
    <x v="2"/>
    <s v="United States"/>
    <s v="Seattle"/>
    <x v="4"/>
    <n v="98115"/>
    <x v="1"/>
    <s v="OFF-ST-10000736"/>
    <x v="1"/>
    <x v="4"/>
    <x v="455"/>
    <x v="423"/>
    <n v="3"/>
    <n v="0"/>
    <n v="9.7175999999999902"/>
  </r>
  <r>
    <n v="734"/>
    <s v="CA-2014-131954"/>
    <x v="3"/>
    <x v="276"/>
    <d v="2014-01-26T00:00:00"/>
    <x v="1"/>
    <s v="DS-13030"/>
    <x v="284"/>
    <x v="2"/>
    <s v="United States"/>
    <s v="Seattle"/>
    <x v="4"/>
    <n v="98115"/>
    <x v="1"/>
    <s v="TEC-AC-10003610"/>
    <x v="2"/>
    <x v="11"/>
    <x v="598"/>
    <x v="690"/>
    <n v="3"/>
    <n v="0"/>
    <n v="86.385600000000011"/>
  </r>
  <r>
    <n v="735"/>
    <s v="CA-2014-131954"/>
    <x v="3"/>
    <x v="276"/>
    <d v="2014-01-26T00:00:00"/>
    <x v="1"/>
    <s v="DS-13030"/>
    <x v="284"/>
    <x v="2"/>
    <s v="United States"/>
    <s v="Seattle"/>
    <x v="4"/>
    <n v="98115"/>
    <x v="1"/>
    <s v="OFF-BI-10003982"/>
    <x v="1"/>
    <x v="8"/>
    <x v="346"/>
    <x v="691"/>
    <n v="6"/>
    <n v="0.2"/>
    <n v="33.647399999999998"/>
  </r>
  <r>
    <n v="736"/>
    <s v="CA-2014-131954"/>
    <x v="3"/>
    <x v="276"/>
    <d v="2014-01-26T00:00:00"/>
    <x v="1"/>
    <s v="DS-13030"/>
    <x v="284"/>
    <x v="2"/>
    <s v="United States"/>
    <s v="Seattle"/>
    <x v="4"/>
    <n v="98115"/>
    <x v="1"/>
    <s v="OFF-BI-10003291"/>
    <x v="1"/>
    <x v="8"/>
    <x v="44"/>
    <x v="692"/>
    <n v="4"/>
    <n v="0.2"/>
    <n v="9.4283999999999963"/>
  </r>
  <r>
    <n v="737"/>
    <s v="CA-2014-131954"/>
    <x v="3"/>
    <x v="276"/>
    <d v="2014-01-26T00:00:00"/>
    <x v="1"/>
    <s v="DS-13030"/>
    <x v="284"/>
    <x v="2"/>
    <s v="United States"/>
    <s v="Seattle"/>
    <x v="4"/>
    <n v="98115"/>
    <x v="1"/>
    <s v="FUR-BO-10001619"/>
    <x v="0"/>
    <x v="0"/>
    <x v="599"/>
    <x v="693"/>
    <n v="1"/>
    <n v="0"/>
    <n v="18.695599999999999"/>
  </r>
  <r>
    <n v="738"/>
    <s v="CA-2014-131954"/>
    <x v="3"/>
    <x v="276"/>
    <d v="2014-01-26T00:00:00"/>
    <x v="1"/>
    <s v="DS-13030"/>
    <x v="284"/>
    <x v="2"/>
    <s v="United States"/>
    <s v="Seattle"/>
    <x v="4"/>
    <n v="98115"/>
    <x v="1"/>
    <s v="OFF-BI-10000138"/>
    <x v="1"/>
    <x v="8"/>
    <x v="600"/>
    <x v="694"/>
    <n v="5"/>
    <n v="0.2"/>
    <n v="6.5519999999999996"/>
  </r>
  <r>
    <n v="739"/>
    <s v="CA-2011-132500"/>
    <x v="2"/>
    <x v="78"/>
    <d v="2011-09-12T00:00:00"/>
    <x v="1"/>
    <s v="GZ-14470"/>
    <x v="47"/>
    <x v="0"/>
    <s v="United States"/>
    <s v="San Francisco"/>
    <x v="1"/>
    <n v="94110"/>
    <x v="1"/>
    <s v="TEC-AC-10001383"/>
    <x v="2"/>
    <x v="11"/>
    <x v="601"/>
    <x v="695"/>
    <n v="2"/>
    <n v="0"/>
    <n v="8.4965999999999937"/>
  </r>
  <r>
    <n v="740"/>
    <s v="CA-2011-112326"/>
    <x v="2"/>
    <x v="277"/>
    <d v="2011-01-09T00:00:00"/>
    <x v="1"/>
    <s v="PO-19195"/>
    <x v="285"/>
    <x v="2"/>
    <s v="United States"/>
    <s v="Naperville"/>
    <x v="10"/>
    <n v="60540"/>
    <x v="2"/>
    <s v="OFF-LA-10003223"/>
    <x v="1"/>
    <x v="2"/>
    <x v="602"/>
    <x v="696"/>
    <n v="3"/>
    <n v="0.2"/>
    <n v="4.2716999999999992"/>
  </r>
  <r>
    <n v="741"/>
    <s v="CA-2011-112326"/>
    <x v="2"/>
    <x v="277"/>
    <d v="2011-01-09T00:00:00"/>
    <x v="1"/>
    <s v="PO-19195"/>
    <x v="285"/>
    <x v="2"/>
    <s v="United States"/>
    <s v="Naperville"/>
    <x v="10"/>
    <n v="60540"/>
    <x v="2"/>
    <s v="OFF-ST-10002743"/>
    <x v="1"/>
    <x v="4"/>
    <x v="413"/>
    <x v="697"/>
    <n v="3"/>
    <n v="0.2"/>
    <n v="-64.774800000000013"/>
  </r>
  <r>
    <n v="742"/>
    <s v="CA-2011-112326"/>
    <x v="2"/>
    <x v="277"/>
    <d v="2011-01-09T00:00:00"/>
    <x v="1"/>
    <s v="PO-19195"/>
    <x v="285"/>
    <x v="2"/>
    <s v="United States"/>
    <s v="Naperville"/>
    <x v="10"/>
    <n v="60540"/>
    <x v="2"/>
    <s v="OFF-BI-10004094"/>
    <x v="1"/>
    <x v="8"/>
    <x v="603"/>
    <x v="698"/>
    <n v="2"/>
    <n v="0.8"/>
    <n v="-5.4870000000000001"/>
  </r>
  <r>
    <n v="743"/>
    <s v="US-2013-146710"/>
    <x v="0"/>
    <x v="278"/>
    <d v="2013-09-02T00:00:00"/>
    <x v="1"/>
    <s v="SS-20875"/>
    <x v="286"/>
    <x v="0"/>
    <s v="United States"/>
    <s v="Dallas"/>
    <x v="5"/>
    <n v="75220"/>
    <x v="2"/>
    <s v="OFF-SU-10004498"/>
    <x v="1"/>
    <x v="14"/>
    <x v="500"/>
    <x v="699"/>
    <n v="5"/>
    <n v="0.2"/>
    <n v="-10.948000000000002"/>
  </r>
  <r>
    <n v="744"/>
    <s v="US-2013-146710"/>
    <x v="0"/>
    <x v="278"/>
    <d v="2013-09-02T00:00:00"/>
    <x v="1"/>
    <s v="SS-20875"/>
    <x v="286"/>
    <x v="0"/>
    <s v="United States"/>
    <s v="Dallas"/>
    <x v="5"/>
    <n v="75220"/>
    <x v="2"/>
    <s v="OFF-PA-10002615"/>
    <x v="1"/>
    <x v="10"/>
    <x v="247"/>
    <x v="700"/>
    <n v="1"/>
    <n v="0.2"/>
    <n v="1.1465999999999998"/>
  </r>
  <r>
    <n v="745"/>
    <s v="US-2013-146710"/>
    <x v="0"/>
    <x v="278"/>
    <d v="2013-09-02T00:00:00"/>
    <x v="1"/>
    <s v="SS-20875"/>
    <x v="286"/>
    <x v="0"/>
    <s v="United States"/>
    <s v="Dallas"/>
    <x v="5"/>
    <n v="75220"/>
    <x v="2"/>
    <s v="OFF-PA-10004971"/>
    <x v="1"/>
    <x v="10"/>
    <x v="604"/>
    <x v="701"/>
    <n v="1"/>
    <n v="0.2"/>
    <n v="1.6762000000000001"/>
  </r>
  <r>
    <n v="746"/>
    <s v="US-2013-146710"/>
    <x v="0"/>
    <x v="278"/>
    <d v="2013-09-02T00:00:00"/>
    <x v="1"/>
    <s v="SS-20875"/>
    <x v="286"/>
    <x v="0"/>
    <s v="United States"/>
    <s v="Dallas"/>
    <x v="5"/>
    <n v="75220"/>
    <x v="2"/>
    <s v="OFF-SU-10004261"/>
    <x v="1"/>
    <x v="14"/>
    <x v="605"/>
    <x v="702"/>
    <n v="4"/>
    <n v="0.2"/>
    <n v="6.2063999999999897"/>
  </r>
  <r>
    <n v="747"/>
    <s v="CA-2011-124429"/>
    <x v="2"/>
    <x v="279"/>
    <d v="2011-05-27T00:00:00"/>
    <x v="3"/>
    <s v="MH-17785"/>
    <x v="186"/>
    <x v="1"/>
    <s v="United States"/>
    <s v="San Diego"/>
    <x v="1"/>
    <n v="92105"/>
    <x v="1"/>
    <s v="FUR-TA-10002607"/>
    <x v="0"/>
    <x v="3"/>
    <x v="221"/>
    <x v="703"/>
    <n v="10"/>
    <n v="0.2"/>
    <n v="-28.355999999999952"/>
  </r>
  <r>
    <n v="748"/>
    <s v="CA-2011-124429"/>
    <x v="2"/>
    <x v="279"/>
    <d v="2011-05-27T00:00:00"/>
    <x v="3"/>
    <s v="MH-17785"/>
    <x v="186"/>
    <x v="1"/>
    <s v="United States"/>
    <s v="San Diego"/>
    <x v="1"/>
    <n v="92105"/>
    <x v="1"/>
    <s v="OFF-ST-10001809"/>
    <x v="1"/>
    <x v="4"/>
    <x v="430"/>
    <x v="704"/>
    <n v="4"/>
    <n v="0"/>
    <n v="7.1863999999999919"/>
  </r>
  <r>
    <n v="749"/>
    <s v="CA-2013-150889"/>
    <x v="0"/>
    <x v="231"/>
    <d v="2013-03-23T00:00:00"/>
    <x v="0"/>
    <s v="PB-19105"/>
    <x v="287"/>
    <x v="0"/>
    <s v="United States"/>
    <s v="Evanston"/>
    <x v="10"/>
    <n v="60201"/>
    <x v="2"/>
    <s v="TEC-PH-10000004"/>
    <x v="2"/>
    <x v="7"/>
    <x v="606"/>
    <x v="705"/>
    <n v="1"/>
    <n v="0.2"/>
    <n v="0.89939999999999909"/>
  </r>
  <r>
    <n v="750"/>
    <s v="CA-2014-126074"/>
    <x v="3"/>
    <x v="280"/>
    <d v="2014-10-07T00:00:00"/>
    <x v="1"/>
    <s v="RF-19735"/>
    <x v="288"/>
    <x v="0"/>
    <s v="United States"/>
    <s v="Trenton"/>
    <x v="12"/>
    <n v="48183"/>
    <x v="2"/>
    <s v="OFF-BI-10003638"/>
    <x v="1"/>
    <x v="8"/>
    <x v="607"/>
    <x v="706"/>
    <n v="3"/>
    <n v="0"/>
    <n v="26.702999999999999"/>
  </r>
  <r>
    <n v="751"/>
    <s v="CA-2014-126074"/>
    <x v="3"/>
    <x v="280"/>
    <d v="2014-10-07T00:00:00"/>
    <x v="1"/>
    <s v="RF-19735"/>
    <x v="288"/>
    <x v="0"/>
    <s v="United States"/>
    <s v="Trenton"/>
    <x v="12"/>
    <n v="48183"/>
    <x v="2"/>
    <s v="FUR-FU-10003577"/>
    <x v="0"/>
    <x v="5"/>
    <x v="608"/>
    <x v="707"/>
    <n v="11"/>
    <n v="0"/>
    <n v="56.7864"/>
  </r>
  <r>
    <n v="752"/>
    <s v="CA-2014-126074"/>
    <x v="3"/>
    <x v="280"/>
    <d v="2014-10-07T00:00:00"/>
    <x v="1"/>
    <s v="RF-19735"/>
    <x v="288"/>
    <x v="0"/>
    <s v="United States"/>
    <s v="Trenton"/>
    <x v="12"/>
    <n v="48183"/>
    <x v="2"/>
    <s v="OFF-AR-10003478"/>
    <x v="1"/>
    <x v="6"/>
    <x v="355"/>
    <x v="708"/>
    <n v="7"/>
    <n v="0"/>
    <n v="22.792000000000002"/>
  </r>
  <r>
    <n v="753"/>
    <s v="CA-2014-126074"/>
    <x v="3"/>
    <x v="280"/>
    <d v="2014-10-07T00:00:00"/>
    <x v="1"/>
    <s v="RF-19735"/>
    <x v="288"/>
    <x v="0"/>
    <s v="United States"/>
    <s v="Trenton"/>
    <x v="12"/>
    <n v="48183"/>
    <x v="2"/>
    <s v="OFF-BI-10000546"/>
    <x v="1"/>
    <x v="8"/>
    <x v="609"/>
    <x v="709"/>
    <n v="1"/>
    <n v="0"/>
    <n v="1.4112"/>
  </r>
  <r>
    <n v="754"/>
    <s v="CA-2013-110499"/>
    <x v="0"/>
    <x v="281"/>
    <d v="2013-04-10T00:00:00"/>
    <x v="2"/>
    <s v="YC-21895"/>
    <x v="289"/>
    <x v="1"/>
    <s v="United States"/>
    <s v="San Francisco"/>
    <x v="1"/>
    <n v="94110"/>
    <x v="1"/>
    <s v="TEC-CO-10002095"/>
    <x v="2"/>
    <x v="16"/>
    <x v="610"/>
    <x v="387"/>
    <n v="3"/>
    <n v="0.2"/>
    <n v="374.99249999999995"/>
  </r>
  <r>
    <n v="755"/>
    <s v="CA-2012-135272"/>
    <x v="1"/>
    <x v="214"/>
    <d v="2012-12-12T00:00:00"/>
    <x v="1"/>
    <s v="MS-17830"/>
    <x v="234"/>
    <x v="0"/>
    <s v="United States"/>
    <s v="Los Angeles"/>
    <x v="1"/>
    <n v="90036"/>
    <x v="1"/>
    <s v="FUR-FU-10002759"/>
    <x v="0"/>
    <x v="5"/>
    <x v="555"/>
    <x v="710"/>
    <n v="4"/>
    <n v="0"/>
    <n v="28.7712"/>
  </r>
  <r>
    <n v="756"/>
    <s v="CA-2013-140928"/>
    <x v="0"/>
    <x v="31"/>
    <d v="2013-09-23T00:00:00"/>
    <x v="1"/>
    <s v="NB-18655"/>
    <x v="240"/>
    <x v="1"/>
    <s v="United States"/>
    <s v="Jacksonville"/>
    <x v="2"/>
    <n v="32216"/>
    <x v="0"/>
    <s v="FUR-TA-10001095"/>
    <x v="0"/>
    <x v="3"/>
    <x v="611"/>
    <x v="711"/>
    <n v="4"/>
    <n v="0.45"/>
    <n v="-167.3184"/>
  </r>
  <r>
    <n v="757"/>
    <s v="CA-2011-106803"/>
    <x v="2"/>
    <x v="282"/>
    <d v="2012-01-02T00:00:00"/>
    <x v="1"/>
    <s v="DC-13285"/>
    <x v="290"/>
    <x v="0"/>
    <s v="United States"/>
    <s v="Cottage Grove"/>
    <x v="11"/>
    <n v="55016"/>
    <x v="2"/>
    <s v="OFF-ST-10002444"/>
    <x v="1"/>
    <x v="4"/>
    <x v="571"/>
    <x v="335"/>
    <n v="2"/>
    <n v="0"/>
    <n v="6.8767999999999994"/>
  </r>
  <r>
    <n v="758"/>
    <s v="CA-2011-106803"/>
    <x v="2"/>
    <x v="282"/>
    <d v="2012-01-02T00:00:00"/>
    <x v="1"/>
    <s v="DC-13285"/>
    <x v="290"/>
    <x v="0"/>
    <s v="United States"/>
    <s v="Cottage Grove"/>
    <x v="11"/>
    <n v="55016"/>
    <x v="2"/>
    <s v="TEC-AC-10001267"/>
    <x v="2"/>
    <x v="11"/>
    <x v="533"/>
    <x v="712"/>
    <n v="4"/>
    <n v="0"/>
    <n v="47.92"/>
  </r>
  <r>
    <n v="759"/>
    <s v="CA-2014-117240"/>
    <x v="3"/>
    <x v="283"/>
    <d v="2014-07-29T00:00:00"/>
    <x v="1"/>
    <s v="CP-12340"/>
    <x v="291"/>
    <x v="1"/>
    <s v="United States"/>
    <s v="New York City"/>
    <x v="15"/>
    <n v="10009"/>
    <x v="3"/>
    <s v="OFF-BI-10000848"/>
    <x v="1"/>
    <x v="8"/>
    <x v="515"/>
    <x v="535"/>
    <n v="3"/>
    <n v="0.2"/>
    <n v="4.2665999999999986"/>
  </r>
  <r>
    <n v="760"/>
    <s v="CA-2014-133333"/>
    <x v="3"/>
    <x v="65"/>
    <d v="2014-09-23T00:00:00"/>
    <x v="1"/>
    <s v="BF-11020"/>
    <x v="292"/>
    <x v="1"/>
    <s v="United States"/>
    <s v="Green Bay"/>
    <x v="6"/>
    <n v="54302"/>
    <x v="2"/>
    <s v="OFF-PA-10002377"/>
    <x v="1"/>
    <x v="10"/>
    <x v="557"/>
    <x v="20"/>
    <n v="4"/>
    <n v="0"/>
    <n v="10.223999999999998"/>
  </r>
  <r>
    <n v="761"/>
    <s v="CA-2012-112319"/>
    <x v="1"/>
    <x v="284"/>
    <d v="2012-09-05T00:00:00"/>
    <x v="1"/>
    <s v="AR-10510"/>
    <x v="239"/>
    <x v="0"/>
    <s v="United States"/>
    <s v="Los Angeles"/>
    <x v="1"/>
    <n v="90004"/>
    <x v="1"/>
    <s v="OFF-PA-10003441"/>
    <x v="1"/>
    <x v="10"/>
    <x v="485"/>
    <x v="713"/>
    <n v="9"/>
    <n v="0"/>
    <n v="27.993600000000001"/>
  </r>
  <r>
    <n v="762"/>
    <s v="CA-2014-126046"/>
    <x v="3"/>
    <x v="132"/>
    <d v="2014-11-08T00:00:00"/>
    <x v="1"/>
    <s v="JC-16105"/>
    <x v="36"/>
    <x v="1"/>
    <s v="United States"/>
    <s v="Atlanta"/>
    <x v="32"/>
    <n v="30318"/>
    <x v="0"/>
    <s v="OFF-LA-10004484"/>
    <x v="1"/>
    <x v="2"/>
    <x v="612"/>
    <x v="714"/>
    <n v="3"/>
    <n v="0"/>
    <n v="5.6993999999999998"/>
  </r>
  <r>
    <n v="763"/>
    <s v="CA-2012-114923"/>
    <x v="1"/>
    <x v="285"/>
    <d v="2012-02-13T00:00:00"/>
    <x v="1"/>
    <s v="LH-17020"/>
    <x v="293"/>
    <x v="0"/>
    <s v="United States"/>
    <s v="Columbus"/>
    <x v="24"/>
    <n v="43229"/>
    <x v="3"/>
    <s v="TEC-PH-10003931"/>
    <x v="2"/>
    <x v="7"/>
    <x v="159"/>
    <x v="715"/>
    <n v="3"/>
    <n v="0.4"/>
    <n v="-26.995499999999993"/>
  </r>
  <r>
    <n v="764"/>
    <s v="CA-2011-162775"/>
    <x v="2"/>
    <x v="286"/>
    <d v="2011-01-16T00:00:00"/>
    <x v="0"/>
    <s v="CS-12250"/>
    <x v="294"/>
    <x v="1"/>
    <s v="United States"/>
    <s v="Bossier City"/>
    <x v="28"/>
    <n v="71111"/>
    <x v="0"/>
    <s v="OFF-EN-10001990"/>
    <x v="1"/>
    <x v="12"/>
    <x v="33"/>
    <x v="716"/>
    <n v="2"/>
    <n v="0"/>
    <n v="5.3391999999999991"/>
  </r>
  <r>
    <n v="765"/>
    <s v="CA-2011-162775"/>
    <x v="2"/>
    <x v="286"/>
    <d v="2011-01-16T00:00:00"/>
    <x v="0"/>
    <s v="CS-12250"/>
    <x v="294"/>
    <x v="1"/>
    <s v="United States"/>
    <s v="Bossier City"/>
    <x v="28"/>
    <n v="71111"/>
    <x v="0"/>
    <s v="OFF-EN-10001532"/>
    <x v="1"/>
    <x v="12"/>
    <x v="613"/>
    <x v="717"/>
    <n v="3"/>
    <n v="0"/>
    <n v="25.47"/>
  </r>
  <r>
    <n v="766"/>
    <s v="CA-2011-162775"/>
    <x v="2"/>
    <x v="286"/>
    <d v="2011-01-16T00:00:00"/>
    <x v="0"/>
    <s v="CS-12250"/>
    <x v="294"/>
    <x v="1"/>
    <s v="United States"/>
    <s v="Bossier City"/>
    <x v="28"/>
    <n v="71111"/>
    <x v="0"/>
    <s v="TEC-AC-10003174"/>
    <x v="2"/>
    <x v="11"/>
    <x v="614"/>
    <x v="718"/>
    <n v="6"/>
    <n v="0"/>
    <n v="258.69600000000003"/>
  </r>
  <r>
    <n v="767"/>
    <s v="CA-2011-162775"/>
    <x v="2"/>
    <x v="286"/>
    <d v="2011-01-16T00:00:00"/>
    <x v="0"/>
    <s v="CS-12250"/>
    <x v="294"/>
    <x v="1"/>
    <s v="United States"/>
    <s v="Bossier City"/>
    <x v="28"/>
    <n v="71111"/>
    <x v="0"/>
    <s v="OFF-BI-10004187"/>
    <x v="1"/>
    <x v="8"/>
    <x v="33"/>
    <x v="719"/>
    <n v="3"/>
    <n v="0"/>
    <n v="2.7071999999999994"/>
  </r>
  <r>
    <n v="768"/>
    <s v="CA-2011-162775"/>
    <x v="2"/>
    <x v="286"/>
    <d v="2011-01-16T00:00:00"/>
    <x v="0"/>
    <s v="CS-12250"/>
    <x v="294"/>
    <x v="1"/>
    <s v="United States"/>
    <s v="Bossier City"/>
    <x v="28"/>
    <n v="71111"/>
    <x v="0"/>
    <s v="OFF-ST-10000025"/>
    <x v="1"/>
    <x v="4"/>
    <x v="615"/>
    <x v="720"/>
    <n v="6"/>
    <n v="0"/>
    <n v="34.354799999999955"/>
  </r>
  <r>
    <n v="769"/>
    <s v="CA-2011-106810"/>
    <x v="2"/>
    <x v="287"/>
    <d v="2011-05-20T00:00:00"/>
    <x v="1"/>
    <s v="AJ-10795"/>
    <x v="295"/>
    <x v="1"/>
    <s v="United States"/>
    <s v="Saint Petersburg"/>
    <x v="2"/>
    <n v="33710"/>
    <x v="0"/>
    <s v="FUR-FU-10004306"/>
    <x v="0"/>
    <x v="5"/>
    <x v="616"/>
    <x v="721"/>
    <n v="2"/>
    <n v="0.2"/>
    <n v="23.315999999999988"/>
  </r>
  <r>
    <n v="770"/>
    <s v="CA-2013-157245"/>
    <x v="0"/>
    <x v="288"/>
    <d v="2013-05-25T00:00:00"/>
    <x v="1"/>
    <s v="LE-16810"/>
    <x v="97"/>
    <x v="0"/>
    <s v="United States"/>
    <s v="Arlington"/>
    <x v="17"/>
    <n v="22204"/>
    <x v="0"/>
    <s v="FUR-CH-10003746"/>
    <x v="0"/>
    <x v="1"/>
    <x v="617"/>
    <x v="722"/>
    <n v="2"/>
    <n v="0"/>
    <n v="179.74880000000002"/>
  </r>
  <r>
    <n v="771"/>
    <s v="CA-2014-104220"/>
    <x v="3"/>
    <x v="289"/>
    <d v="2014-02-06T00:00:00"/>
    <x v="1"/>
    <s v="BV-11245"/>
    <x v="296"/>
    <x v="1"/>
    <s v="United States"/>
    <s v="Des Moines"/>
    <x v="23"/>
    <n v="50315"/>
    <x v="2"/>
    <s v="OFF-BI-10001036"/>
    <x v="1"/>
    <x v="8"/>
    <x v="618"/>
    <x v="723"/>
    <n v="2"/>
    <n v="0"/>
    <n v="9.14"/>
  </r>
  <r>
    <n v="772"/>
    <s v="CA-2014-104220"/>
    <x v="3"/>
    <x v="289"/>
    <d v="2014-02-06T00:00:00"/>
    <x v="1"/>
    <s v="BV-11245"/>
    <x v="296"/>
    <x v="1"/>
    <s v="United States"/>
    <s v="Des Moines"/>
    <x v="23"/>
    <n v="50315"/>
    <x v="2"/>
    <s v="TEC-PH-10004614"/>
    <x v="2"/>
    <x v="7"/>
    <x v="299"/>
    <x v="724"/>
    <n v="3"/>
    <n v="0"/>
    <n v="51.75"/>
  </r>
  <r>
    <n v="773"/>
    <s v="CA-2014-104220"/>
    <x v="3"/>
    <x v="289"/>
    <d v="2014-02-06T00:00:00"/>
    <x v="1"/>
    <s v="BV-11245"/>
    <x v="296"/>
    <x v="1"/>
    <s v="United States"/>
    <s v="Des Moines"/>
    <x v="23"/>
    <n v="50315"/>
    <x v="2"/>
    <s v="OFF-BI-10000301"/>
    <x v="1"/>
    <x v="8"/>
    <x v="619"/>
    <x v="725"/>
    <n v="5"/>
    <n v="0"/>
    <n v="16.175000000000001"/>
  </r>
  <r>
    <n v="774"/>
    <s v="CA-2014-104220"/>
    <x v="3"/>
    <x v="289"/>
    <d v="2014-02-06T00:00:00"/>
    <x v="1"/>
    <s v="BV-11245"/>
    <x v="296"/>
    <x v="1"/>
    <s v="United States"/>
    <s v="Des Moines"/>
    <x v="23"/>
    <n v="50315"/>
    <x v="2"/>
    <s v="OFF-BI-10003910"/>
    <x v="1"/>
    <x v="8"/>
    <x v="8"/>
    <x v="726"/>
    <n v="1"/>
    <n v="0"/>
    <n v="3.4695"/>
  </r>
  <r>
    <n v="775"/>
    <s v="CA-2014-104220"/>
    <x v="3"/>
    <x v="289"/>
    <d v="2014-02-06T00:00:00"/>
    <x v="1"/>
    <s v="BV-11245"/>
    <x v="296"/>
    <x v="1"/>
    <s v="United States"/>
    <s v="Des Moines"/>
    <x v="23"/>
    <n v="50315"/>
    <x v="2"/>
    <s v="OFF-AR-10004648"/>
    <x v="1"/>
    <x v="6"/>
    <x v="620"/>
    <x v="727"/>
    <n v="2"/>
    <n v="0"/>
    <n v="10.881"/>
  </r>
  <r>
    <n v="776"/>
    <s v="CA-2014-104220"/>
    <x v="3"/>
    <x v="289"/>
    <d v="2014-02-06T00:00:00"/>
    <x v="1"/>
    <s v="BV-11245"/>
    <x v="296"/>
    <x v="1"/>
    <s v="United States"/>
    <s v="Des Moines"/>
    <x v="23"/>
    <n v="50315"/>
    <x v="2"/>
    <s v="FUR-FU-10002597"/>
    <x v="0"/>
    <x v="5"/>
    <x v="621"/>
    <x v="728"/>
    <n v="7"/>
    <n v="0"/>
    <n v="14.523600000000002"/>
  </r>
  <r>
    <n v="777"/>
    <s v="CA-2011-165974"/>
    <x v="2"/>
    <x v="290"/>
    <d v="2011-07-06T00:00:00"/>
    <x v="1"/>
    <s v="DL-12865"/>
    <x v="297"/>
    <x v="0"/>
    <s v="United States"/>
    <s v="Cincinnati"/>
    <x v="24"/>
    <n v="45231"/>
    <x v="3"/>
    <s v="OFF-AR-10003405"/>
    <x v="1"/>
    <x v="6"/>
    <x v="622"/>
    <x v="729"/>
    <n v="7"/>
    <n v="0.2"/>
    <n v="3.6854999999999958"/>
  </r>
  <r>
    <n v="778"/>
    <s v="CA-2012-144267"/>
    <x v="1"/>
    <x v="291"/>
    <d v="2012-08-23T00:00:00"/>
    <x v="2"/>
    <s v="NZ-18565"/>
    <x v="125"/>
    <x v="2"/>
    <s v="United States"/>
    <s v="San Francisco"/>
    <x v="1"/>
    <n v="94110"/>
    <x v="1"/>
    <s v="FUR-CH-10002335"/>
    <x v="0"/>
    <x v="1"/>
    <x v="623"/>
    <x v="730"/>
    <n v="3"/>
    <n v="0.2"/>
    <n v="40.800600000000003"/>
  </r>
  <r>
    <n v="779"/>
    <s v="CA-2012-144267"/>
    <x v="1"/>
    <x v="291"/>
    <d v="2012-08-23T00:00:00"/>
    <x v="2"/>
    <s v="NZ-18565"/>
    <x v="125"/>
    <x v="2"/>
    <s v="United States"/>
    <s v="San Francisco"/>
    <x v="1"/>
    <n v="94110"/>
    <x v="1"/>
    <s v="OFF-PA-10000157"/>
    <x v="1"/>
    <x v="10"/>
    <x v="364"/>
    <x v="731"/>
    <n v="3"/>
    <n v="0"/>
    <n v="28.171799999999998"/>
  </r>
  <r>
    <n v="780"/>
    <s v="CA-2012-144267"/>
    <x v="1"/>
    <x v="291"/>
    <d v="2012-08-23T00:00:00"/>
    <x v="2"/>
    <s v="NZ-18565"/>
    <x v="125"/>
    <x v="2"/>
    <s v="United States"/>
    <s v="San Francisco"/>
    <x v="1"/>
    <n v="94110"/>
    <x v="1"/>
    <s v="OFF-PA-10001947"/>
    <x v="1"/>
    <x v="10"/>
    <x v="354"/>
    <x v="100"/>
    <n v="4"/>
    <n v="0"/>
    <n v="11.720800000000001"/>
  </r>
  <r>
    <n v="781"/>
    <s v="CA-2012-144267"/>
    <x v="1"/>
    <x v="291"/>
    <d v="2012-08-23T00:00:00"/>
    <x v="2"/>
    <s v="NZ-18565"/>
    <x v="125"/>
    <x v="2"/>
    <s v="United States"/>
    <s v="San Francisco"/>
    <x v="1"/>
    <n v="94110"/>
    <x v="1"/>
    <s v="OFF-PA-10003657"/>
    <x v="1"/>
    <x v="10"/>
    <x v="624"/>
    <x v="732"/>
    <n v="1"/>
    <n v="0"/>
    <n v="1.9259999999999997"/>
  </r>
  <r>
    <n v="782"/>
    <s v="US-2012-157014"/>
    <x v="1"/>
    <x v="292"/>
    <d v="2012-10-06T00:00:00"/>
    <x v="0"/>
    <s v="BM-11785"/>
    <x v="298"/>
    <x v="0"/>
    <s v="United States"/>
    <s v="Columbus"/>
    <x v="24"/>
    <n v="43229"/>
    <x v="3"/>
    <s v="OFF-BI-10001098"/>
    <x v="1"/>
    <x v="8"/>
    <x v="405"/>
    <x v="733"/>
    <n v="5"/>
    <n v="0.7"/>
    <n v="-22.448999999999991"/>
  </r>
  <r>
    <n v="783"/>
    <s v="US-2012-157014"/>
    <x v="1"/>
    <x v="292"/>
    <d v="2012-10-06T00:00:00"/>
    <x v="0"/>
    <s v="BM-11785"/>
    <x v="298"/>
    <x v="0"/>
    <s v="United States"/>
    <s v="Columbus"/>
    <x v="24"/>
    <n v="43229"/>
    <x v="3"/>
    <s v="TEC-AC-10002167"/>
    <x v="2"/>
    <x v="11"/>
    <x v="46"/>
    <x v="734"/>
    <n v="2"/>
    <n v="0.2"/>
    <n v="-2.6999999999999993"/>
  </r>
  <r>
    <n v="784"/>
    <s v="US-2012-157014"/>
    <x v="1"/>
    <x v="292"/>
    <d v="2012-10-06T00:00:00"/>
    <x v="0"/>
    <s v="BM-11785"/>
    <x v="298"/>
    <x v="0"/>
    <s v="United States"/>
    <s v="Columbus"/>
    <x v="24"/>
    <n v="43229"/>
    <x v="3"/>
    <s v="FUR-BO-10004409"/>
    <x v="0"/>
    <x v="0"/>
    <x v="625"/>
    <x v="735"/>
    <n v="1"/>
    <n v="0.5"/>
    <n v="-15.615600000000001"/>
  </r>
  <r>
    <n v="785"/>
    <s v="US-2012-157014"/>
    <x v="1"/>
    <x v="292"/>
    <d v="2012-10-06T00:00:00"/>
    <x v="0"/>
    <s v="BM-11785"/>
    <x v="298"/>
    <x v="0"/>
    <s v="United States"/>
    <s v="Columbus"/>
    <x v="24"/>
    <n v="43229"/>
    <x v="3"/>
    <s v="TEC-AC-10000057"/>
    <x v="2"/>
    <x v="11"/>
    <x v="626"/>
    <x v="736"/>
    <n v="2"/>
    <n v="0.2"/>
    <n v="0.59979999999999656"/>
  </r>
  <r>
    <n v="786"/>
    <s v="CA-2012-154921"/>
    <x v="1"/>
    <x v="293"/>
    <d v="2012-05-28T00:00:00"/>
    <x v="1"/>
    <s v="EA-14035"/>
    <x v="105"/>
    <x v="1"/>
    <s v="United States"/>
    <s v="Columbia"/>
    <x v="20"/>
    <n v="29203"/>
    <x v="0"/>
    <s v="OFF-EN-10000056"/>
    <x v="1"/>
    <x v="12"/>
    <x v="627"/>
    <x v="737"/>
    <n v="3"/>
    <n v="0"/>
    <n v="87.744299999999981"/>
  </r>
  <r>
    <n v="787"/>
    <s v="CA-2014-129567"/>
    <x v="3"/>
    <x v="294"/>
    <d v="2014-03-22T00:00:00"/>
    <x v="0"/>
    <s v="CL-12565"/>
    <x v="52"/>
    <x v="0"/>
    <s v="United States"/>
    <s v="Lancaster"/>
    <x v="1"/>
    <n v="93534"/>
    <x v="1"/>
    <s v="OFF-BI-10000014"/>
    <x v="1"/>
    <x v="8"/>
    <x v="628"/>
    <x v="738"/>
    <n v="2"/>
    <n v="0.2"/>
    <n v="5.8914"/>
  </r>
  <r>
    <n v="788"/>
    <s v="CA-2012-154620"/>
    <x v="1"/>
    <x v="295"/>
    <d v="2012-12-16T00:00:00"/>
    <x v="1"/>
    <s v="LT-17110"/>
    <x v="299"/>
    <x v="0"/>
    <s v="United States"/>
    <s v="Lancaster"/>
    <x v="1"/>
    <n v="93534"/>
    <x v="1"/>
    <s v="FUR-CH-10004675"/>
    <x v="0"/>
    <x v="1"/>
    <x v="629"/>
    <x v="739"/>
    <n v="2"/>
    <n v="0.2"/>
    <n v="34.89279999999998"/>
  </r>
  <r>
    <n v="789"/>
    <s v="CA-2012-115938"/>
    <x v="1"/>
    <x v="153"/>
    <d v="2012-06-30T00:00:00"/>
    <x v="1"/>
    <s v="SA-20830"/>
    <x v="193"/>
    <x v="0"/>
    <s v="United States"/>
    <s v="Richmond"/>
    <x v="17"/>
    <n v="23223"/>
    <x v="0"/>
    <s v="OFF-BI-10001543"/>
    <x v="1"/>
    <x v="8"/>
    <x v="375"/>
    <x v="740"/>
    <n v="4"/>
    <n v="0"/>
    <n v="69.100800000000007"/>
  </r>
  <r>
    <n v="790"/>
    <s v="CA-2012-115938"/>
    <x v="1"/>
    <x v="153"/>
    <d v="2012-06-30T00:00:00"/>
    <x v="1"/>
    <s v="SA-20830"/>
    <x v="193"/>
    <x v="0"/>
    <s v="United States"/>
    <s v="Richmond"/>
    <x v="17"/>
    <n v="23223"/>
    <x v="0"/>
    <s v="OFF-ST-10001321"/>
    <x v="1"/>
    <x v="4"/>
    <x v="416"/>
    <x v="741"/>
    <n v="1"/>
    <n v="0"/>
    <n v="4.1634000000000011"/>
  </r>
  <r>
    <n v="791"/>
    <s v="CA-2012-115938"/>
    <x v="1"/>
    <x v="153"/>
    <d v="2012-06-30T00:00:00"/>
    <x v="1"/>
    <s v="SA-20830"/>
    <x v="193"/>
    <x v="0"/>
    <s v="United States"/>
    <s v="Richmond"/>
    <x v="17"/>
    <n v="23223"/>
    <x v="0"/>
    <s v="OFF-BI-10001132"/>
    <x v="1"/>
    <x v="8"/>
    <x v="630"/>
    <x v="742"/>
    <n v="8"/>
    <n v="0"/>
    <n v="21.089600000000001"/>
  </r>
  <r>
    <n v="792"/>
    <s v="CA-2012-115938"/>
    <x v="1"/>
    <x v="153"/>
    <d v="2012-06-30T00:00:00"/>
    <x v="1"/>
    <s v="SA-20830"/>
    <x v="193"/>
    <x v="0"/>
    <s v="United States"/>
    <s v="Richmond"/>
    <x v="17"/>
    <n v="23223"/>
    <x v="0"/>
    <s v="FUR-CH-10003199"/>
    <x v="0"/>
    <x v="1"/>
    <x v="631"/>
    <x v="743"/>
    <n v="3"/>
    <n v="0"/>
    <n v="79.905599999999993"/>
  </r>
  <r>
    <n v="793"/>
    <s v="CA-2013-105256"/>
    <x v="0"/>
    <x v="244"/>
    <d v="2013-05-21T00:00:00"/>
    <x v="3"/>
    <s v="JK-15730"/>
    <x v="300"/>
    <x v="0"/>
    <s v="United States"/>
    <s v="Asheville"/>
    <x v="3"/>
    <n v="28806"/>
    <x v="0"/>
    <s v="TEC-PH-10001530"/>
    <x v="2"/>
    <x v="7"/>
    <x v="632"/>
    <x v="744"/>
    <n v="5"/>
    <n v="0.2"/>
    <n v="85.247500000000002"/>
  </r>
  <r>
    <n v="794"/>
    <s v="CA-2011-156433"/>
    <x v="2"/>
    <x v="59"/>
    <d v="2011-09-26T00:00:00"/>
    <x v="1"/>
    <s v="ES-14020"/>
    <x v="301"/>
    <x v="0"/>
    <s v="United States"/>
    <s v="San Francisco"/>
    <x v="1"/>
    <n v="94110"/>
    <x v="1"/>
    <s v="OFF-LA-10001569"/>
    <x v="1"/>
    <x v="2"/>
    <x v="633"/>
    <x v="745"/>
    <n v="2"/>
    <n v="0"/>
    <n v="4.5815999999999999"/>
  </r>
  <r>
    <n v="795"/>
    <s v="CA-2011-156433"/>
    <x v="2"/>
    <x v="59"/>
    <d v="2011-09-26T00:00:00"/>
    <x v="1"/>
    <s v="ES-14020"/>
    <x v="301"/>
    <x v="0"/>
    <s v="United States"/>
    <s v="San Francisco"/>
    <x v="1"/>
    <n v="94110"/>
    <x v="1"/>
    <s v="OFF-PA-10003724"/>
    <x v="1"/>
    <x v="10"/>
    <x v="357"/>
    <x v="746"/>
    <n v="4"/>
    <n v="0"/>
    <n v="10.642799999999999"/>
  </r>
  <r>
    <n v="796"/>
    <s v="CA-2014-151428"/>
    <x v="3"/>
    <x v="296"/>
    <d v="2014-09-27T00:00:00"/>
    <x v="1"/>
    <s v="RH-19495"/>
    <x v="302"/>
    <x v="0"/>
    <s v="United States"/>
    <s v="Rochester"/>
    <x v="11"/>
    <n v="55901"/>
    <x v="2"/>
    <s v="OFF-BI-10000546"/>
    <x v="1"/>
    <x v="8"/>
    <x v="609"/>
    <x v="171"/>
    <n v="7"/>
    <n v="0"/>
    <n v="9.8783999999999992"/>
  </r>
  <r>
    <n v="797"/>
    <s v="CA-2012-124653"/>
    <x v="1"/>
    <x v="100"/>
    <d v="2012-12-26T00:00:00"/>
    <x v="2"/>
    <s v="DB-13120"/>
    <x v="106"/>
    <x v="1"/>
    <s v="United States"/>
    <s v="Rochester"/>
    <x v="15"/>
    <n v="14609"/>
    <x v="3"/>
    <s v="OFF-PA-10000176"/>
    <x v="1"/>
    <x v="10"/>
    <x v="634"/>
    <x v="747"/>
    <n v="7"/>
    <n v="0"/>
    <n v="63.739199999999997"/>
  </r>
  <r>
    <n v="798"/>
    <s v="CA-2012-124653"/>
    <x v="1"/>
    <x v="100"/>
    <d v="2012-12-26T00:00:00"/>
    <x v="2"/>
    <s v="DB-13120"/>
    <x v="106"/>
    <x v="1"/>
    <s v="United States"/>
    <s v="Rochester"/>
    <x v="15"/>
    <n v="14609"/>
    <x v="3"/>
    <s v="OFF-PA-10002365"/>
    <x v="1"/>
    <x v="10"/>
    <x v="12"/>
    <x v="91"/>
    <n v="2"/>
    <n v="0"/>
    <n v="6.2208000000000006"/>
  </r>
  <r>
    <n v="799"/>
    <s v="CA-2012-124653"/>
    <x v="1"/>
    <x v="100"/>
    <d v="2012-12-26T00:00:00"/>
    <x v="2"/>
    <s v="DB-13120"/>
    <x v="106"/>
    <x v="1"/>
    <s v="United States"/>
    <s v="Rochester"/>
    <x v="15"/>
    <n v="14609"/>
    <x v="3"/>
    <s v="OFF-LA-10002271"/>
    <x v="1"/>
    <x v="2"/>
    <x v="635"/>
    <x v="748"/>
    <n v="7"/>
    <n v="0"/>
    <n v="10.348799999999999"/>
  </r>
  <r>
    <n v="800"/>
    <s v="CA-2012-101910"/>
    <x v="1"/>
    <x v="154"/>
    <d v="2012-12-03T00:00:00"/>
    <x v="1"/>
    <s v="CD-11920"/>
    <x v="303"/>
    <x v="0"/>
    <s v="United States"/>
    <s v="Lake Elsinore"/>
    <x v="1"/>
    <n v="92530"/>
    <x v="1"/>
    <s v="FUR-CH-10002647"/>
    <x v="0"/>
    <x v="1"/>
    <x v="470"/>
    <x v="514"/>
    <n v="5"/>
    <n v="0.2"/>
    <n v="17.745000000000019"/>
  </r>
  <r>
    <n v="801"/>
    <s v="CA-2014-105809"/>
    <x v="3"/>
    <x v="297"/>
    <d v="2014-02-24T00:00:00"/>
    <x v="2"/>
    <s v="HW-14935"/>
    <x v="304"/>
    <x v="1"/>
    <s v="United States"/>
    <s v="San Diego"/>
    <x v="1"/>
    <n v="92105"/>
    <x v="1"/>
    <s v="FUR-FU-10004090"/>
    <x v="0"/>
    <x v="5"/>
    <x v="636"/>
    <x v="749"/>
    <n v="1"/>
    <n v="0"/>
    <n v="7.3358999999999988"/>
  </r>
  <r>
    <n v="802"/>
    <s v="CA-2014-105809"/>
    <x v="3"/>
    <x v="297"/>
    <d v="2014-02-24T00:00:00"/>
    <x v="2"/>
    <s v="HW-14935"/>
    <x v="304"/>
    <x v="1"/>
    <s v="United States"/>
    <s v="San Diego"/>
    <x v="1"/>
    <n v="92105"/>
    <x v="1"/>
    <s v="TEC-PH-10001580"/>
    <x v="2"/>
    <x v="7"/>
    <x v="231"/>
    <x v="750"/>
    <n v="2"/>
    <n v="0.2"/>
    <n v="18.897199999999991"/>
  </r>
  <r>
    <n v="803"/>
    <s v="CA-2013-136133"/>
    <x v="0"/>
    <x v="298"/>
    <d v="2013-08-24T00:00:00"/>
    <x v="0"/>
    <s v="HW-14935"/>
    <x v="304"/>
    <x v="1"/>
    <s v="United States"/>
    <s v="New York City"/>
    <x v="15"/>
    <n v="10024"/>
    <x v="3"/>
    <s v="OFF-AP-10000576"/>
    <x v="1"/>
    <x v="9"/>
    <x v="637"/>
    <x v="751"/>
    <n v="9"/>
    <n v="0"/>
    <n v="99.48960000000001"/>
  </r>
  <r>
    <n v="804"/>
    <s v="CA-2013-115504"/>
    <x v="0"/>
    <x v="299"/>
    <d v="2013-03-18T00:00:00"/>
    <x v="1"/>
    <s v="MC-18130"/>
    <x v="305"/>
    <x v="1"/>
    <s v="United States"/>
    <s v="Monroe"/>
    <x v="28"/>
    <n v="71203"/>
    <x v="0"/>
    <s v="OFF-PA-10003953"/>
    <x v="1"/>
    <x v="10"/>
    <x v="638"/>
    <x v="91"/>
    <n v="2"/>
    <n v="0"/>
    <n v="6.2208000000000006"/>
  </r>
  <r>
    <n v="805"/>
    <s v="CA-2014-135783"/>
    <x v="3"/>
    <x v="300"/>
    <d v="2014-04-25T00:00:00"/>
    <x v="2"/>
    <s v="GM-14440"/>
    <x v="306"/>
    <x v="0"/>
    <s v="United States"/>
    <s v="San Francisco"/>
    <x v="1"/>
    <n v="94122"/>
    <x v="1"/>
    <s v="FUR-FU-10000794"/>
    <x v="0"/>
    <x v="5"/>
    <x v="639"/>
    <x v="723"/>
    <n v="2"/>
    <n v="0"/>
    <n v="6.2151999999999994"/>
  </r>
  <r>
    <n v="806"/>
    <s v="CA-2011-134313"/>
    <x v="2"/>
    <x v="301"/>
    <d v="2011-11-07T00:00:00"/>
    <x v="1"/>
    <s v="RA-19915"/>
    <x v="154"/>
    <x v="0"/>
    <s v="United States"/>
    <s v="Denver"/>
    <x v="22"/>
    <n v="80219"/>
    <x v="1"/>
    <s v="OFF-AR-10001897"/>
    <x v="1"/>
    <x v="6"/>
    <x v="640"/>
    <x v="752"/>
    <n v="3"/>
    <n v="0.2"/>
    <n v="4.3176000000000005"/>
  </r>
  <r>
    <n v="807"/>
    <s v="CA-2011-134313"/>
    <x v="2"/>
    <x v="301"/>
    <d v="2011-11-07T00:00:00"/>
    <x v="1"/>
    <s v="RA-19915"/>
    <x v="154"/>
    <x v="0"/>
    <s v="United States"/>
    <s v="Denver"/>
    <x v="22"/>
    <n v="80219"/>
    <x v="1"/>
    <s v="TEC-PH-10001795"/>
    <x v="2"/>
    <x v="7"/>
    <x v="641"/>
    <x v="753"/>
    <n v="4"/>
    <n v="0.2"/>
    <n v="247.99599999999981"/>
  </r>
  <r>
    <n v="808"/>
    <s v="CA-2012-140921"/>
    <x v="1"/>
    <x v="302"/>
    <d v="2012-02-05T00:00:00"/>
    <x v="2"/>
    <s v="AA-10375"/>
    <x v="211"/>
    <x v="0"/>
    <s v="United States"/>
    <s v="Omaha"/>
    <x v="8"/>
    <n v="68104"/>
    <x v="2"/>
    <s v="FUR-FU-10003347"/>
    <x v="0"/>
    <x v="5"/>
    <x v="374"/>
    <x v="158"/>
    <n v="2"/>
    <n v="0"/>
    <n v="11.076000000000001"/>
  </r>
  <r>
    <n v="809"/>
    <s v="CA-2012-140921"/>
    <x v="1"/>
    <x v="302"/>
    <d v="2012-02-05T00:00:00"/>
    <x v="2"/>
    <s v="AA-10375"/>
    <x v="211"/>
    <x v="0"/>
    <s v="United States"/>
    <s v="Omaha"/>
    <x v="8"/>
    <n v="68104"/>
    <x v="2"/>
    <s v="TEC-AC-10004901"/>
    <x v="2"/>
    <x v="11"/>
    <x v="642"/>
    <x v="145"/>
    <n v="3"/>
    <n v="0"/>
    <n v="50.989800000000002"/>
  </r>
  <r>
    <n v="810"/>
    <s v="CA-2011-151995"/>
    <x v="2"/>
    <x v="303"/>
    <d v="2011-10-15T00:00:00"/>
    <x v="2"/>
    <s v="ZC-21910"/>
    <x v="233"/>
    <x v="0"/>
    <s v="United States"/>
    <s v="Edmonds"/>
    <x v="4"/>
    <n v="98026"/>
    <x v="1"/>
    <s v="OFF-AR-10003190"/>
    <x v="1"/>
    <x v="6"/>
    <x v="643"/>
    <x v="132"/>
    <n v="4"/>
    <n v="0"/>
    <n v="3.2256"/>
  </r>
  <r>
    <n v="811"/>
    <s v="CA-2011-151995"/>
    <x v="2"/>
    <x v="303"/>
    <d v="2011-10-15T00:00:00"/>
    <x v="2"/>
    <s v="ZC-21910"/>
    <x v="233"/>
    <x v="0"/>
    <s v="United States"/>
    <s v="Edmonds"/>
    <x v="4"/>
    <n v="98026"/>
    <x v="1"/>
    <s v="FUR-TA-10002903"/>
    <x v="0"/>
    <x v="3"/>
    <x v="255"/>
    <x v="754"/>
    <n v="5"/>
    <n v="0"/>
    <n v="311.65199999999999"/>
  </r>
  <r>
    <n v="812"/>
    <s v="CA-2011-151995"/>
    <x v="2"/>
    <x v="303"/>
    <d v="2011-10-15T00:00:00"/>
    <x v="2"/>
    <s v="ZC-21910"/>
    <x v="233"/>
    <x v="0"/>
    <s v="United States"/>
    <s v="Edmonds"/>
    <x v="4"/>
    <n v="98026"/>
    <x v="1"/>
    <s v="OFF-AP-10000240"/>
    <x v="1"/>
    <x v="9"/>
    <x v="644"/>
    <x v="755"/>
    <n v="4"/>
    <n v="0"/>
    <n v="62.036799999999971"/>
  </r>
  <r>
    <n v="813"/>
    <s v="CA-2011-151995"/>
    <x v="2"/>
    <x v="303"/>
    <d v="2011-10-15T00:00:00"/>
    <x v="2"/>
    <s v="ZC-21910"/>
    <x v="233"/>
    <x v="0"/>
    <s v="United States"/>
    <s v="Edmonds"/>
    <x v="4"/>
    <n v="98026"/>
    <x v="1"/>
    <s v="TEC-AC-10001101"/>
    <x v="2"/>
    <x v="11"/>
    <x v="547"/>
    <x v="756"/>
    <n v="2"/>
    <n v="0"/>
    <n v="2.5779999999999994"/>
  </r>
  <r>
    <n v="814"/>
    <s v="CA-2014-143686"/>
    <x v="3"/>
    <x v="304"/>
    <d v="2014-05-15T00:00:00"/>
    <x v="3"/>
    <s v="PJ-19015"/>
    <x v="307"/>
    <x v="0"/>
    <s v="United States"/>
    <s v="Santa Ana"/>
    <x v="1"/>
    <n v="92704"/>
    <x v="1"/>
    <s v="FUR-FU-10000794"/>
    <x v="0"/>
    <x v="5"/>
    <x v="639"/>
    <x v="723"/>
    <n v="2"/>
    <n v="0"/>
    <n v="6.2151999999999994"/>
  </r>
  <r>
    <n v="815"/>
    <s v="CA-2014-143686"/>
    <x v="3"/>
    <x v="304"/>
    <d v="2014-05-15T00:00:00"/>
    <x v="3"/>
    <s v="PJ-19015"/>
    <x v="307"/>
    <x v="0"/>
    <s v="United States"/>
    <s v="Santa Ana"/>
    <x v="1"/>
    <n v="92704"/>
    <x v="1"/>
    <s v="TEC-AC-10001838"/>
    <x v="2"/>
    <x v="11"/>
    <x v="645"/>
    <x v="757"/>
    <n v="7"/>
    <n v="0"/>
    <n v="601.96990000000005"/>
  </r>
  <r>
    <n v="816"/>
    <s v="CA-2012-106565"/>
    <x v="1"/>
    <x v="305"/>
    <d v="2012-03-23T00:00:00"/>
    <x v="2"/>
    <s v="BW-11110"/>
    <x v="308"/>
    <x v="1"/>
    <s v="United States"/>
    <s v="Milwaukee"/>
    <x v="6"/>
    <n v="53209"/>
    <x v="2"/>
    <s v="OFF-PA-10000061"/>
    <x v="1"/>
    <x v="10"/>
    <x v="179"/>
    <x v="187"/>
    <n v="8"/>
    <n v="0"/>
    <n v="24.883200000000002"/>
  </r>
  <r>
    <n v="817"/>
    <s v="CA-2013-149370"/>
    <x v="0"/>
    <x v="306"/>
    <d v="2013-09-20T00:00:00"/>
    <x v="1"/>
    <s v="DB-13210"/>
    <x v="203"/>
    <x v="0"/>
    <s v="United States"/>
    <s v="Philadelphia"/>
    <x v="9"/>
    <n v="19140"/>
    <x v="3"/>
    <s v="OFF-PA-10003651"/>
    <x v="1"/>
    <x v="10"/>
    <x v="646"/>
    <x v="758"/>
    <n v="1"/>
    <n v="0.2"/>
    <n v="1.8703999999999998"/>
  </r>
  <r>
    <n v="818"/>
    <s v="CA-2011-140858"/>
    <x v="2"/>
    <x v="307"/>
    <d v="2011-07-02T00:00:00"/>
    <x v="1"/>
    <s v="CA-12775"/>
    <x v="222"/>
    <x v="0"/>
    <s v="United States"/>
    <s v="Philadelphia"/>
    <x v="9"/>
    <n v="19140"/>
    <x v="3"/>
    <s v="OFF-PA-10000304"/>
    <x v="1"/>
    <x v="10"/>
    <x v="88"/>
    <x v="759"/>
    <n v="8"/>
    <n v="0.2"/>
    <n v="14.5152"/>
  </r>
  <r>
    <n v="819"/>
    <s v="CA-2011-140858"/>
    <x v="2"/>
    <x v="307"/>
    <d v="2011-07-02T00:00:00"/>
    <x v="1"/>
    <s v="CA-12775"/>
    <x v="222"/>
    <x v="0"/>
    <s v="United States"/>
    <s v="Philadelphia"/>
    <x v="9"/>
    <n v="19140"/>
    <x v="3"/>
    <s v="OFF-BI-10003094"/>
    <x v="1"/>
    <x v="8"/>
    <x v="647"/>
    <x v="760"/>
    <n v="3"/>
    <n v="0.7"/>
    <n v="-2.4287999999999998"/>
  </r>
  <r>
    <n v="820"/>
    <s v="CA-2011-140858"/>
    <x v="2"/>
    <x v="307"/>
    <d v="2011-07-02T00:00:00"/>
    <x v="1"/>
    <s v="CA-12775"/>
    <x v="222"/>
    <x v="0"/>
    <s v="United States"/>
    <s v="Philadelphia"/>
    <x v="9"/>
    <n v="19140"/>
    <x v="3"/>
    <s v="FUR-CH-10001394"/>
    <x v="0"/>
    <x v="1"/>
    <x v="648"/>
    <x v="761"/>
    <n v="5"/>
    <n v="0.3"/>
    <n v="0"/>
  </r>
  <r>
    <n v="821"/>
    <s v="CA-2011-140858"/>
    <x v="2"/>
    <x v="307"/>
    <d v="2011-07-02T00:00:00"/>
    <x v="1"/>
    <s v="CA-12775"/>
    <x v="222"/>
    <x v="0"/>
    <s v="United States"/>
    <s v="Philadelphia"/>
    <x v="9"/>
    <n v="19140"/>
    <x v="3"/>
    <s v="OFF-BI-10004230"/>
    <x v="1"/>
    <x v="8"/>
    <x v="649"/>
    <x v="762"/>
    <n v="3"/>
    <n v="0.7"/>
    <n v="-22.796399999999991"/>
  </r>
  <r>
    <n v="822"/>
    <s v="CA-2011-140858"/>
    <x v="2"/>
    <x v="307"/>
    <d v="2011-07-02T00:00:00"/>
    <x v="1"/>
    <s v="CA-12775"/>
    <x v="222"/>
    <x v="0"/>
    <s v="United States"/>
    <s v="Philadelphia"/>
    <x v="9"/>
    <n v="19140"/>
    <x v="3"/>
    <s v="OFF-PA-10003395"/>
    <x v="1"/>
    <x v="10"/>
    <x v="650"/>
    <x v="763"/>
    <n v="4"/>
    <n v="0.2"/>
    <n v="117.43199999999999"/>
  </r>
  <r>
    <n v="823"/>
    <s v="CA-2014-101434"/>
    <x v="3"/>
    <x v="308"/>
    <d v="2014-06-28T00:00:00"/>
    <x v="1"/>
    <s v="TR-21325"/>
    <x v="309"/>
    <x v="0"/>
    <s v="United States"/>
    <s v="Belleville"/>
    <x v="30"/>
    <n v="7109"/>
    <x v="3"/>
    <s v="TEC-AC-10002402"/>
    <x v="2"/>
    <x v="11"/>
    <x v="651"/>
    <x v="764"/>
    <n v="3"/>
    <n v="0"/>
    <n v="71.990999999999985"/>
  </r>
  <r>
    <n v="824"/>
    <s v="CA-2014-101434"/>
    <x v="3"/>
    <x v="308"/>
    <d v="2014-06-28T00:00:00"/>
    <x v="1"/>
    <s v="TR-21325"/>
    <x v="309"/>
    <x v="0"/>
    <s v="United States"/>
    <s v="Belleville"/>
    <x v="30"/>
    <n v="7109"/>
    <x v="3"/>
    <s v="OFF-LA-10003223"/>
    <x v="1"/>
    <x v="2"/>
    <x v="602"/>
    <x v="765"/>
    <n v="2"/>
    <n v="0"/>
    <n v="4.8117999999999999"/>
  </r>
  <r>
    <n v="825"/>
    <s v="US-2011-102071"/>
    <x v="2"/>
    <x v="309"/>
    <d v="2011-05-15T00:00:00"/>
    <x v="1"/>
    <s v="PG-18820"/>
    <x v="310"/>
    <x v="0"/>
    <s v="United States"/>
    <s v="San Francisco"/>
    <x v="1"/>
    <n v="94110"/>
    <x v="1"/>
    <s v="TEC-AC-10003441"/>
    <x v="2"/>
    <x v="11"/>
    <x v="652"/>
    <x v="766"/>
    <n v="4"/>
    <n v="0"/>
    <n v="4.0679999999999978"/>
  </r>
  <r>
    <n v="826"/>
    <s v="US-2011-102071"/>
    <x v="2"/>
    <x v="309"/>
    <d v="2011-05-15T00:00:00"/>
    <x v="1"/>
    <s v="PG-18820"/>
    <x v="310"/>
    <x v="0"/>
    <s v="United States"/>
    <s v="San Francisco"/>
    <x v="1"/>
    <n v="94110"/>
    <x v="1"/>
    <s v="TEC-AC-10000109"/>
    <x v="2"/>
    <x v="11"/>
    <x v="200"/>
    <x v="767"/>
    <n v="3"/>
    <n v="0"/>
    <n v="40.31280000000001"/>
  </r>
  <r>
    <n v="827"/>
    <s v="CA-2014-126956"/>
    <x v="3"/>
    <x v="170"/>
    <d v="2014-08-29T00:00:00"/>
    <x v="1"/>
    <s v="GT-14710"/>
    <x v="218"/>
    <x v="0"/>
    <s v="United States"/>
    <s v="Lakeville"/>
    <x v="11"/>
    <n v="55044"/>
    <x v="2"/>
    <s v="OFF-FA-10002280"/>
    <x v="1"/>
    <x v="13"/>
    <x v="653"/>
    <x v="768"/>
    <n v="7"/>
    <n v="0"/>
    <n v="16.8"/>
  </r>
  <r>
    <n v="828"/>
    <s v="CA-2014-126956"/>
    <x v="3"/>
    <x v="170"/>
    <d v="2014-08-29T00:00:00"/>
    <x v="1"/>
    <s v="GT-14710"/>
    <x v="218"/>
    <x v="0"/>
    <s v="United States"/>
    <s v="Lakeville"/>
    <x v="11"/>
    <n v="55044"/>
    <x v="2"/>
    <s v="OFF-SU-10000381"/>
    <x v="1"/>
    <x v="14"/>
    <x v="654"/>
    <x v="769"/>
    <n v="4"/>
    <n v="0"/>
    <n v="10.799599999999998"/>
  </r>
  <r>
    <n v="829"/>
    <s v="CA-2014-126956"/>
    <x v="3"/>
    <x v="170"/>
    <d v="2014-08-29T00:00:00"/>
    <x v="1"/>
    <s v="GT-14710"/>
    <x v="218"/>
    <x v="0"/>
    <s v="United States"/>
    <s v="Lakeville"/>
    <x v="11"/>
    <n v="55044"/>
    <x v="2"/>
    <s v="OFF-EN-10004459"/>
    <x v="1"/>
    <x v="12"/>
    <x v="655"/>
    <x v="770"/>
    <n v="2"/>
    <n v="0"/>
    <n v="7.4871999999999996"/>
  </r>
  <r>
    <n v="830"/>
    <s v="CA-2014-129462"/>
    <x v="3"/>
    <x v="114"/>
    <d v="2014-06-22T00:00:00"/>
    <x v="0"/>
    <s v="JE-15745"/>
    <x v="32"/>
    <x v="0"/>
    <s v="United States"/>
    <s v="Florence"/>
    <x v="0"/>
    <n v="41042"/>
    <x v="0"/>
    <s v="FUR-CH-10000665"/>
    <x v="0"/>
    <x v="1"/>
    <x v="656"/>
    <x v="85"/>
    <n v="2"/>
    <n v="0"/>
    <n v="90.587999999999965"/>
  </r>
  <r>
    <n v="831"/>
    <s v="CA-2014-129462"/>
    <x v="3"/>
    <x v="114"/>
    <d v="2014-06-22T00:00:00"/>
    <x v="0"/>
    <s v="JE-15745"/>
    <x v="32"/>
    <x v="0"/>
    <s v="United States"/>
    <s v="Florence"/>
    <x v="0"/>
    <n v="41042"/>
    <x v="0"/>
    <s v="OFF-AP-10003884"/>
    <x v="1"/>
    <x v="9"/>
    <x v="657"/>
    <x v="771"/>
    <n v="3"/>
    <n v="0"/>
    <n v="50.584800000000008"/>
  </r>
  <r>
    <n v="832"/>
    <s v="CA-2014-129462"/>
    <x v="3"/>
    <x v="114"/>
    <d v="2014-06-22T00:00:00"/>
    <x v="0"/>
    <s v="JE-15745"/>
    <x v="32"/>
    <x v="0"/>
    <s v="United States"/>
    <s v="Florence"/>
    <x v="0"/>
    <n v="41042"/>
    <x v="0"/>
    <s v="TEC-PH-10001557"/>
    <x v="2"/>
    <x v="7"/>
    <x v="658"/>
    <x v="772"/>
    <n v="2"/>
    <n v="0"/>
    <n v="51.834599999999995"/>
  </r>
  <r>
    <n v="833"/>
    <s v="CA-2014-129462"/>
    <x v="3"/>
    <x v="114"/>
    <d v="2014-06-22T00:00:00"/>
    <x v="0"/>
    <s v="JE-15745"/>
    <x v="32"/>
    <x v="0"/>
    <s v="United States"/>
    <s v="Florence"/>
    <x v="0"/>
    <n v="41042"/>
    <x v="0"/>
    <s v="TEC-PH-10002085"/>
    <x v="2"/>
    <x v="7"/>
    <x v="659"/>
    <x v="773"/>
    <n v="1"/>
    <n v="0"/>
    <n v="17.157400000000003"/>
  </r>
  <r>
    <n v="834"/>
    <s v="CA-2013-165316"/>
    <x v="0"/>
    <x v="310"/>
    <d v="2013-07-28T00:00:00"/>
    <x v="1"/>
    <s v="JB-15400"/>
    <x v="80"/>
    <x v="1"/>
    <s v="United States"/>
    <s v="Tampa"/>
    <x v="2"/>
    <n v="33614"/>
    <x v="0"/>
    <s v="OFF-AR-10002956"/>
    <x v="1"/>
    <x v="6"/>
    <x v="660"/>
    <x v="774"/>
    <n v="2"/>
    <n v="0.2"/>
    <n v="2.6411999999999995"/>
  </r>
  <r>
    <n v="835"/>
    <s v="CA-2013-165316"/>
    <x v="0"/>
    <x v="310"/>
    <d v="2013-07-28T00:00:00"/>
    <x v="1"/>
    <s v="JB-15400"/>
    <x v="80"/>
    <x v="1"/>
    <s v="United States"/>
    <s v="Tampa"/>
    <x v="2"/>
    <n v="33614"/>
    <x v="0"/>
    <s v="OFF-AP-10003266"/>
    <x v="1"/>
    <x v="9"/>
    <x v="661"/>
    <x v="775"/>
    <n v="2"/>
    <n v="0.2"/>
    <n v="6.5164"/>
  </r>
  <r>
    <n v="836"/>
    <s v="CA-2013-165316"/>
    <x v="0"/>
    <x v="310"/>
    <d v="2013-07-28T00:00:00"/>
    <x v="1"/>
    <s v="JB-15400"/>
    <x v="80"/>
    <x v="1"/>
    <s v="United States"/>
    <s v="Tampa"/>
    <x v="2"/>
    <n v="33614"/>
    <x v="0"/>
    <s v="TEC-MA-10004002"/>
    <x v="2"/>
    <x v="15"/>
    <x v="662"/>
    <x v="776"/>
    <n v="1"/>
    <n v="0.5"/>
    <n v="-111.49950000000007"/>
  </r>
  <r>
    <n v="837"/>
    <s v="US-2011-115987"/>
    <x v="2"/>
    <x v="78"/>
    <d v="2011-09-13T00:00:00"/>
    <x v="0"/>
    <s v="LH-17020"/>
    <x v="293"/>
    <x v="0"/>
    <s v="United States"/>
    <s v="Tyler"/>
    <x v="5"/>
    <n v="75701"/>
    <x v="2"/>
    <s v="OFF-BI-10001071"/>
    <x v="1"/>
    <x v="8"/>
    <x v="663"/>
    <x v="777"/>
    <n v="4"/>
    <n v="0.8"/>
    <n v="-79.335199999999986"/>
  </r>
  <r>
    <n v="838"/>
    <s v="US-2014-156083"/>
    <x v="3"/>
    <x v="259"/>
    <d v="2014-11-12T00:00:00"/>
    <x v="1"/>
    <s v="JL-15175"/>
    <x v="311"/>
    <x v="2"/>
    <s v="United States"/>
    <s v="Columbia"/>
    <x v="18"/>
    <n v="38401"/>
    <x v="0"/>
    <s v="OFF-PA-10001560"/>
    <x v="1"/>
    <x v="10"/>
    <x v="664"/>
    <x v="778"/>
    <n v="2"/>
    <n v="0.2"/>
    <n v="3.2615999999999996"/>
  </r>
  <r>
    <n v="839"/>
    <s v="US-2013-137547"/>
    <x v="0"/>
    <x v="311"/>
    <d v="2013-03-13T00:00:00"/>
    <x v="1"/>
    <s v="EB-13705"/>
    <x v="182"/>
    <x v="1"/>
    <s v="United States"/>
    <s v="Fort Worth"/>
    <x v="5"/>
    <n v="76106"/>
    <x v="2"/>
    <s v="TEC-PH-10002365"/>
    <x v="2"/>
    <x v="7"/>
    <x v="398"/>
    <x v="779"/>
    <n v="3"/>
    <n v="0.2"/>
    <n v="1.5804"/>
  </r>
  <r>
    <n v="840"/>
    <s v="CA-2012-100454"/>
    <x v="1"/>
    <x v="312"/>
    <d v="2012-11-25T00:00:00"/>
    <x v="1"/>
    <s v="BM-11650"/>
    <x v="312"/>
    <x v="1"/>
    <s v="United States"/>
    <s v="New York City"/>
    <x v="15"/>
    <n v="10035"/>
    <x v="3"/>
    <s v="OFF-AR-10004648"/>
    <x v="1"/>
    <x v="6"/>
    <x v="620"/>
    <x v="780"/>
    <n v="3"/>
    <n v="0"/>
    <n v="16.3215"/>
  </r>
  <r>
    <n v="841"/>
    <s v="CA-2012-100454"/>
    <x v="1"/>
    <x v="312"/>
    <d v="2012-11-25T00:00:00"/>
    <x v="1"/>
    <s v="BM-11650"/>
    <x v="312"/>
    <x v="1"/>
    <s v="United States"/>
    <s v="New York City"/>
    <x v="15"/>
    <n v="10035"/>
    <x v="3"/>
    <s v="OFF-AR-10002578"/>
    <x v="1"/>
    <x v="6"/>
    <x v="665"/>
    <x v="132"/>
    <n v="4"/>
    <n v="0"/>
    <n v="3.3407999999999998"/>
  </r>
  <r>
    <n v="842"/>
    <s v="CA-2012-100454"/>
    <x v="1"/>
    <x v="312"/>
    <d v="2012-11-25T00:00:00"/>
    <x v="1"/>
    <s v="BM-11650"/>
    <x v="312"/>
    <x v="1"/>
    <s v="United States"/>
    <s v="New York City"/>
    <x v="15"/>
    <n v="10035"/>
    <x v="3"/>
    <s v="FUR-BO-10001519"/>
    <x v="0"/>
    <x v="0"/>
    <x v="666"/>
    <x v="781"/>
    <n v="4"/>
    <n v="0.2"/>
    <n v="9.3024000000000058"/>
  </r>
  <r>
    <n v="843"/>
    <s v="CA-2013-161669"/>
    <x v="0"/>
    <x v="77"/>
    <d v="2013-11-10T00:00:00"/>
    <x v="2"/>
    <s v="EM-14095"/>
    <x v="313"/>
    <x v="1"/>
    <s v="United States"/>
    <s v="Los Angeles"/>
    <x v="1"/>
    <n v="90036"/>
    <x v="1"/>
    <s v="OFF-BI-10001294"/>
    <x v="1"/>
    <x v="8"/>
    <x v="667"/>
    <x v="782"/>
    <n v="4"/>
    <n v="0.2"/>
    <n v="11.699999999999996"/>
  </r>
  <r>
    <n v="844"/>
    <s v="CA-2013-161669"/>
    <x v="0"/>
    <x v="77"/>
    <d v="2013-11-10T00:00:00"/>
    <x v="2"/>
    <s v="EM-14095"/>
    <x v="313"/>
    <x v="1"/>
    <s v="United States"/>
    <s v="Los Angeles"/>
    <x v="1"/>
    <n v="90036"/>
    <x v="1"/>
    <s v="OFF-BI-10001636"/>
    <x v="1"/>
    <x v="8"/>
    <x v="668"/>
    <x v="783"/>
    <n v="4"/>
    <n v="0.2"/>
    <n v="8.767199999999999"/>
  </r>
  <r>
    <n v="845"/>
    <s v="CA-2013-161669"/>
    <x v="0"/>
    <x v="77"/>
    <d v="2013-11-10T00:00:00"/>
    <x v="2"/>
    <s v="EM-14095"/>
    <x v="313"/>
    <x v="1"/>
    <s v="United States"/>
    <s v="Los Angeles"/>
    <x v="1"/>
    <n v="90036"/>
    <x v="1"/>
    <s v="OFF-SU-10002503"/>
    <x v="1"/>
    <x v="14"/>
    <x v="669"/>
    <x v="716"/>
    <n v="2"/>
    <n v="0"/>
    <n v="3.2943999999999996"/>
  </r>
  <r>
    <n v="846"/>
    <s v="CA-2013-161669"/>
    <x v="0"/>
    <x v="77"/>
    <d v="2013-11-10T00:00:00"/>
    <x v="2"/>
    <s v="EM-14095"/>
    <x v="313"/>
    <x v="1"/>
    <s v="United States"/>
    <s v="Los Angeles"/>
    <x v="1"/>
    <n v="90036"/>
    <x v="1"/>
    <s v="OFF-LA-10004093"/>
    <x v="1"/>
    <x v="2"/>
    <x v="670"/>
    <x v="2"/>
    <n v="2"/>
    <n v="0"/>
    <n v="6.8713999999999995"/>
  </r>
  <r>
    <n v="847"/>
    <s v="CA-2012-114300"/>
    <x v="1"/>
    <x v="313"/>
    <d v="2012-10-17T00:00:00"/>
    <x v="1"/>
    <s v="AF-10885"/>
    <x v="314"/>
    <x v="0"/>
    <s v="United States"/>
    <s v="Louisville"/>
    <x v="0"/>
    <n v="40214"/>
    <x v="0"/>
    <s v="TEC-PH-10001552"/>
    <x v="2"/>
    <x v="7"/>
    <x v="178"/>
    <x v="784"/>
    <n v="7"/>
    <n v="0"/>
    <n v="23.441600000000005"/>
  </r>
  <r>
    <n v="848"/>
    <s v="CA-2012-114300"/>
    <x v="1"/>
    <x v="313"/>
    <d v="2012-10-17T00:00:00"/>
    <x v="1"/>
    <s v="AF-10885"/>
    <x v="314"/>
    <x v="0"/>
    <s v="United States"/>
    <s v="Louisville"/>
    <x v="0"/>
    <n v="40214"/>
    <x v="0"/>
    <s v="FUR-CH-10001891"/>
    <x v="0"/>
    <x v="1"/>
    <x v="265"/>
    <x v="785"/>
    <n v="3"/>
    <n v="0"/>
    <n v="77.743800000000022"/>
  </r>
  <r>
    <n v="849"/>
    <s v="CA-2014-107503"/>
    <x v="3"/>
    <x v="314"/>
    <d v="2014-01-07T00:00:00"/>
    <x v="1"/>
    <s v="GA-14725"/>
    <x v="315"/>
    <x v="0"/>
    <s v="United States"/>
    <s v="Lorain"/>
    <x v="24"/>
    <n v="44052"/>
    <x v="3"/>
    <s v="FUR-FU-10003878"/>
    <x v="0"/>
    <x v="5"/>
    <x v="671"/>
    <x v="786"/>
    <n v="4"/>
    <n v="0.2"/>
    <n v="8.5567999999999991"/>
  </r>
  <r>
    <n v="850"/>
    <s v="CA-2011-107755"/>
    <x v="2"/>
    <x v="315"/>
    <d v="2011-02-13T00:00:00"/>
    <x v="1"/>
    <s v="CK-12760"/>
    <x v="316"/>
    <x v="1"/>
    <s v="United States"/>
    <s v="Linden"/>
    <x v="30"/>
    <n v="7036"/>
    <x v="3"/>
    <s v="TEC-AC-10000710"/>
    <x v="2"/>
    <x v="11"/>
    <x v="672"/>
    <x v="787"/>
    <n v="7"/>
    <n v="0"/>
    <n v="49.604800000000012"/>
  </r>
  <r>
    <n v="851"/>
    <s v="CA-2013-152534"/>
    <x v="0"/>
    <x v="23"/>
    <d v="2013-06-26T00:00:00"/>
    <x v="0"/>
    <s v="DP-13105"/>
    <x v="317"/>
    <x v="1"/>
    <s v="United States"/>
    <s v="Salinas"/>
    <x v="1"/>
    <n v="93905"/>
    <x v="1"/>
    <s v="OFF-AR-10002335"/>
    <x v="1"/>
    <x v="6"/>
    <x v="673"/>
    <x v="788"/>
    <n v="2"/>
    <n v="0"/>
    <n v="1.3416000000000001"/>
  </r>
  <r>
    <n v="852"/>
    <s v="CA-2013-152534"/>
    <x v="0"/>
    <x v="23"/>
    <d v="2013-06-26T00:00:00"/>
    <x v="0"/>
    <s v="DP-13105"/>
    <x v="317"/>
    <x v="1"/>
    <s v="United States"/>
    <s v="Salinas"/>
    <x v="1"/>
    <n v="93905"/>
    <x v="1"/>
    <s v="OFF-PA-10001870"/>
    <x v="1"/>
    <x v="10"/>
    <x v="674"/>
    <x v="789"/>
    <n v="6"/>
    <n v="0"/>
    <n v="18.662400000000002"/>
  </r>
  <r>
    <n v="853"/>
    <s v="CA-2013-113747"/>
    <x v="0"/>
    <x v="316"/>
    <d v="2013-06-05T00:00:00"/>
    <x v="1"/>
    <s v="VD-21670"/>
    <x v="104"/>
    <x v="0"/>
    <s v="United States"/>
    <s v="Jackson"/>
    <x v="35"/>
    <n v="39212"/>
    <x v="0"/>
    <s v="OFF-AR-10003373"/>
    <x v="1"/>
    <x v="6"/>
    <x v="287"/>
    <x v="790"/>
    <n v="6"/>
    <n v="0"/>
    <n v="50.187599999999996"/>
  </r>
  <r>
    <n v="854"/>
    <s v="CA-2013-123274"/>
    <x v="0"/>
    <x v="317"/>
    <d v="2013-02-24T00:00:00"/>
    <x v="1"/>
    <s v="GT-14710"/>
    <x v="218"/>
    <x v="0"/>
    <s v="United States"/>
    <s v="New York City"/>
    <x v="15"/>
    <n v="10035"/>
    <x v="3"/>
    <s v="FUR-FU-10004090"/>
    <x v="0"/>
    <x v="5"/>
    <x v="636"/>
    <x v="791"/>
    <n v="2"/>
    <n v="0"/>
    <n v="14.671799999999998"/>
  </r>
  <r>
    <n v="855"/>
    <s v="CA-2013-123274"/>
    <x v="0"/>
    <x v="317"/>
    <d v="2013-02-24T00:00:00"/>
    <x v="1"/>
    <s v="GT-14710"/>
    <x v="218"/>
    <x v="0"/>
    <s v="United States"/>
    <s v="New York City"/>
    <x v="15"/>
    <n v="10035"/>
    <x v="3"/>
    <s v="OFF-ST-10000736"/>
    <x v="1"/>
    <x v="4"/>
    <x v="455"/>
    <x v="423"/>
    <n v="3"/>
    <n v="0"/>
    <n v="9.7175999999999902"/>
  </r>
  <r>
    <n v="856"/>
    <s v="CA-2011-125612"/>
    <x v="2"/>
    <x v="93"/>
    <d v="2011-08-08T00:00:00"/>
    <x v="1"/>
    <s v="BK-11260"/>
    <x v="318"/>
    <x v="0"/>
    <s v="United States"/>
    <s v="New York City"/>
    <x v="15"/>
    <n v="10035"/>
    <x v="3"/>
    <s v="OFF-PA-10001019"/>
    <x v="1"/>
    <x v="10"/>
    <x v="675"/>
    <x v="792"/>
    <n v="2"/>
    <n v="0"/>
    <n v="18.781199999999998"/>
  </r>
  <r>
    <n v="857"/>
    <s v="CA-2011-125612"/>
    <x v="2"/>
    <x v="93"/>
    <d v="2011-08-08T00:00:00"/>
    <x v="1"/>
    <s v="BK-11260"/>
    <x v="318"/>
    <x v="0"/>
    <s v="United States"/>
    <s v="New York City"/>
    <x v="15"/>
    <n v="10035"/>
    <x v="3"/>
    <s v="OFF-SU-10002537"/>
    <x v="1"/>
    <x v="14"/>
    <x v="676"/>
    <x v="793"/>
    <n v="10"/>
    <n v="0"/>
    <n v="26.598000000000006"/>
  </r>
  <r>
    <n v="858"/>
    <s v="CA-2011-125612"/>
    <x v="2"/>
    <x v="93"/>
    <d v="2011-08-08T00:00:00"/>
    <x v="1"/>
    <s v="BK-11260"/>
    <x v="318"/>
    <x v="0"/>
    <s v="United States"/>
    <s v="New York City"/>
    <x v="15"/>
    <n v="10035"/>
    <x v="3"/>
    <s v="OFF-ST-10003221"/>
    <x v="1"/>
    <x v="4"/>
    <x v="33"/>
    <x v="794"/>
    <n v="2"/>
    <n v="0"/>
    <n v="5.7672000000000008"/>
  </r>
  <r>
    <n v="859"/>
    <s v="CA-2014-161984"/>
    <x v="3"/>
    <x v="318"/>
    <d v="2014-04-16T00:00:00"/>
    <x v="1"/>
    <s v="SJ-20125"/>
    <x v="319"/>
    <x v="2"/>
    <s v="United States"/>
    <s v="New Brunswick"/>
    <x v="30"/>
    <n v="8901"/>
    <x v="3"/>
    <s v="OFF-PA-10004569"/>
    <x v="1"/>
    <x v="10"/>
    <x v="227"/>
    <x v="245"/>
    <n v="1"/>
    <n v="0"/>
    <n v="3.5766999999999998"/>
  </r>
  <r>
    <n v="860"/>
    <s v="CA-2014-161984"/>
    <x v="3"/>
    <x v="318"/>
    <d v="2014-04-16T00:00:00"/>
    <x v="1"/>
    <s v="SJ-20125"/>
    <x v="319"/>
    <x v="2"/>
    <s v="United States"/>
    <s v="New Brunswick"/>
    <x v="30"/>
    <n v="8901"/>
    <x v="3"/>
    <s v="OFF-FA-10000624"/>
    <x v="1"/>
    <x v="13"/>
    <x v="291"/>
    <x v="181"/>
    <n v="2"/>
    <n v="0"/>
    <n v="3.58"/>
  </r>
  <r>
    <n v="861"/>
    <s v="CA-2011-133851"/>
    <x v="2"/>
    <x v="3"/>
    <d v="2011-06-16T00:00:00"/>
    <x v="1"/>
    <s v="CM-12445"/>
    <x v="320"/>
    <x v="0"/>
    <s v="United States"/>
    <s v="San Francisco"/>
    <x v="1"/>
    <n v="94122"/>
    <x v="1"/>
    <s v="OFF-SU-10001225"/>
    <x v="1"/>
    <x v="14"/>
    <x v="33"/>
    <x v="351"/>
    <n v="2"/>
    <n v="0"/>
    <n v="0.14719999999999978"/>
  </r>
  <r>
    <n v="862"/>
    <s v="CA-2011-133851"/>
    <x v="2"/>
    <x v="3"/>
    <d v="2011-06-16T00:00:00"/>
    <x v="1"/>
    <s v="CM-12445"/>
    <x v="320"/>
    <x v="0"/>
    <s v="United States"/>
    <s v="San Francisco"/>
    <x v="1"/>
    <n v="94122"/>
    <x v="1"/>
    <s v="OFF-AR-10003752"/>
    <x v="1"/>
    <x v="6"/>
    <x v="677"/>
    <x v="795"/>
    <n v="2"/>
    <n v="0"/>
    <n v="10.625999999999999"/>
  </r>
  <r>
    <n v="863"/>
    <s v="CA-2013-134474"/>
    <x v="0"/>
    <x v="319"/>
    <d v="2013-01-07T00:00:00"/>
    <x v="0"/>
    <s v="AJ-10795"/>
    <x v="295"/>
    <x v="1"/>
    <s v="United States"/>
    <s v="Jacksonville"/>
    <x v="2"/>
    <n v="32216"/>
    <x v="0"/>
    <s v="TEC-AC-10001714"/>
    <x v="2"/>
    <x v="11"/>
    <x v="678"/>
    <x v="796"/>
    <n v="6"/>
    <n v="0.2"/>
    <n v="40.687800000000003"/>
  </r>
  <r>
    <n v="864"/>
    <s v="CA-2013-134474"/>
    <x v="0"/>
    <x v="319"/>
    <d v="2013-01-07T00:00:00"/>
    <x v="0"/>
    <s v="AJ-10795"/>
    <x v="295"/>
    <x v="1"/>
    <s v="United States"/>
    <s v="Jacksonville"/>
    <x v="2"/>
    <n v="32216"/>
    <x v="0"/>
    <s v="OFF-AR-10003958"/>
    <x v="1"/>
    <x v="6"/>
    <x v="679"/>
    <x v="797"/>
    <n v="2"/>
    <n v="0.2"/>
    <n v="0.59039999999999915"/>
  </r>
  <r>
    <n v="865"/>
    <s v="CA-2013-134474"/>
    <x v="0"/>
    <x v="319"/>
    <d v="2013-01-07T00:00:00"/>
    <x v="0"/>
    <s v="AJ-10795"/>
    <x v="295"/>
    <x v="1"/>
    <s v="United States"/>
    <s v="Jacksonville"/>
    <x v="2"/>
    <n v="32216"/>
    <x v="0"/>
    <s v="TEC-PH-10002923"/>
    <x v="2"/>
    <x v="7"/>
    <x v="680"/>
    <x v="798"/>
    <n v="2"/>
    <n v="0.2"/>
    <n v="5.1786000000000012"/>
  </r>
  <r>
    <n v="866"/>
    <s v="CA-2011-149020"/>
    <x v="2"/>
    <x v="320"/>
    <d v="2011-01-16T00:00:00"/>
    <x v="1"/>
    <s v="AJ-10780"/>
    <x v="321"/>
    <x v="1"/>
    <s v="United States"/>
    <s v="Springfield"/>
    <x v="17"/>
    <n v="22153"/>
    <x v="0"/>
    <s v="OFF-LA-10004272"/>
    <x v="1"/>
    <x v="2"/>
    <x v="681"/>
    <x v="799"/>
    <n v="1"/>
    <n v="0"/>
    <n v="1.3583000000000001"/>
  </r>
  <r>
    <n v="867"/>
    <s v="CA-2011-149020"/>
    <x v="2"/>
    <x v="320"/>
    <d v="2011-01-16T00:00:00"/>
    <x v="1"/>
    <s v="AJ-10780"/>
    <x v="321"/>
    <x v="1"/>
    <s v="United States"/>
    <s v="Springfield"/>
    <x v="17"/>
    <n v="22153"/>
    <x v="0"/>
    <s v="FUR-FU-10000965"/>
    <x v="0"/>
    <x v="5"/>
    <x v="682"/>
    <x v="800"/>
    <n v="1"/>
    <n v="0"/>
    <n v="21.295400000000001"/>
  </r>
  <r>
    <n v="868"/>
    <s v="CA-2013-134362"/>
    <x v="0"/>
    <x v="321"/>
    <d v="2013-10-03T00:00:00"/>
    <x v="2"/>
    <s v="LS-16945"/>
    <x v="322"/>
    <x v="1"/>
    <s v="United States"/>
    <s v="Philadelphia"/>
    <x v="9"/>
    <n v="19140"/>
    <x v="3"/>
    <s v="OFF-LA-10004853"/>
    <x v="1"/>
    <x v="2"/>
    <x v="683"/>
    <x v="801"/>
    <n v="4"/>
    <n v="0.2"/>
    <n v="5.1791999999999998"/>
  </r>
  <r>
    <n v="869"/>
    <s v="CA-2011-136742"/>
    <x v="2"/>
    <x v="322"/>
    <d v="2011-04-10T00:00:00"/>
    <x v="1"/>
    <s v="GP-14740"/>
    <x v="323"/>
    <x v="1"/>
    <s v="United States"/>
    <s v="Lancaster"/>
    <x v="9"/>
    <n v="17602"/>
    <x v="3"/>
    <s v="OFF-BI-10003719"/>
    <x v="1"/>
    <x v="8"/>
    <x v="684"/>
    <x v="802"/>
    <n v="6"/>
    <n v="0.7"/>
    <n v="-35.927999999999997"/>
  </r>
  <r>
    <n v="870"/>
    <s v="CA-2013-158099"/>
    <x v="0"/>
    <x v="323"/>
    <d v="2013-09-06T00:00:00"/>
    <x v="2"/>
    <s v="PK-18910"/>
    <x v="324"/>
    <x v="2"/>
    <s v="United States"/>
    <s v="Philadelphia"/>
    <x v="9"/>
    <n v="19143"/>
    <x v="3"/>
    <s v="OFF-BI-10000545"/>
    <x v="1"/>
    <x v="8"/>
    <x v="685"/>
    <x v="803"/>
    <n v="5"/>
    <n v="0.7"/>
    <n v="-760.98000000000025"/>
  </r>
  <r>
    <n v="871"/>
    <s v="CA-2013-158099"/>
    <x v="0"/>
    <x v="323"/>
    <d v="2013-09-06T00:00:00"/>
    <x v="2"/>
    <s v="PK-18910"/>
    <x v="324"/>
    <x v="2"/>
    <s v="United States"/>
    <s v="Philadelphia"/>
    <x v="9"/>
    <n v="19143"/>
    <x v="3"/>
    <s v="TEC-PH-10002496"/>
    <x v="2"/>
    <x v="7"/>
    <x v="490"/>
    <x v="804"/>
    <n v="3"/>
    <n v="0.4"/>
    <n v="-46.797000000000025"/>
  </r>
  <r>
    <n v="872"/>
    <s v="CA-2012-131128"/>
    <x v="1"/>
    <x v="324"/>
    <d v="2012-10-20T00:00:00"/>
    <x v="2"/>
    <s v="TB-21520"/>
    <x v="14"/>
    <x v="0"/>
    <s v="United States"/>
    <s v="Concord"/>
    <x v="38"/>
    <n v="3301"/>
    <x v="3"/>
    <s v="OFF-PA-10003591"/>
    <x v="1"/>
    <x v="10"/>
    <x v="686"/>
    <x v="805"/>
    <n v="3"/>
    <n v="0"/>
    <n v="17.22"/>
  </r>
  <r>
    <n v="873"/>
    <s v="CA-2011-148488"/>
    <x v="2"/>
    <x v="325"/>
    <d v="2011-12-15T00:00:00"/>
    <x v="1"/>
    <s v="SM-20005"/>
    <x v="325"/>
    <x v="0"/>
    <s v="United States"/>
    <s v="New York City"/>
    <x v="15"/>
    <n v="10009"/>
    <x v="3"/>
    <s v="OFF-PA-10004470"/>
    <x v="1"/>
    <x v="10"/>
    <x v="250"/>
    <x v="716"/>
    <n v="2"/>
    <n v="0"/>
    <n v="5.2255999999999991"/>
  </r>
  <r>
    <n v="874"/>
    <s v="CA-2011-148488"/>
    <x v="2"/>
    <x v="325"/>
    <d v="2011-12-15T00:00:00"/>
    <x v="1"/>
    <s v="SM-20005"/>
    <x v="325"/>
    <x v="0"/>
    <s v="United States"/>
    <s v="New York City"/>
    <x v="15"/>
    <n v="10009"/>
    <x v="3"/>
    <s v="OFF-BI-10000315"/>
    <x v="1"/>
    <x v="8"/>
    <x v="407"/>
    <x v="806"/>
    <n v="7"/>
    <n v="0.2"/>
    <n v="37.220399999999998"/>
  </r>
  <r>
    <n v="875"/>
    <s v="CA-2014-114636"/>
    <x v="3"/>
    <x v="326"/>
    <d v="2014-08-30T00:00:00"/>
    <x v="1"/>
    <s v="GA-14725"/>
    <x v="315"/>
    <x v="0"/>
    <s v="United States"/>
    <s v="Charlotte"/>
    <x v="3"/>
    <n v="28205"/>
    <x v="0"/>
    <s v="OFF-PA-10001790"/>
    <x v="1"/>
    <x v="10"/>
    <x v="687"/>
    <x v="807"/>
    <n v="5"/>
    <n v="0.2"/>
    <n v="67.255999999999986"/>
  </r>
  <r>
    <n v="876"/>
    <s v="CA-2013-116736"/>
    <x v="0"/>
    <x v="327"/>
    <d v="2013-01-21T00:00:00"/>
    <x v="1"/>
    <s v="CC-12430"/>
    <x v="254"/>
    <x v="2"/>
    <s v="United States"/>
    <s v="Concord"/>
    <x v="38"/>
    <n v="3301"/>
    <x v="3"/>
    <s v="FUR-FU-10004017"/>
    <x v="0"/>
    <x v="5"/>
    <x v="215"/>
    <x v="808"/>
    <n v="3"/>
    <n v="0"/>
    <n v="64.518000000000001"/>
  </r>
  <r>
    <n v="877"/>
    <s v="CA-2013-116736"/>
    <x v="0"/>
    <x v="327"/>
    <d v="2013-01-21T00:00:00"/>
    <x v="1"/>
    <s v="CC-12430"/>
    <x v="254"/>
    <x v="2"/>
    <s v="United States"/>
    <s v="Concord"/>
    <x v="38"/>
    <n v="3301"/>
    <x v="3"/>
    <s v="TEC-AC-10003628"/>
    <x v="2"/>
    <x v="11"/>
    <x v="244"/>
    <x v="809"/>
    <n v="1"/>
    <n v="0"/>
    <n v="13.195600000000002"/>
  </r>
  <r>
    <n v="878"/>
    <s v="CA-2013-116736"/>
    <x v="0"/>
    <x v="327"/>
    <d v="2013-01-21T00:00:00"/>
    <x v="1"/>
    <s v="CC-12430"/>
    <x v="254"/>
    <x v="2"/>
    <s v="United States"/>
    <s v="Concord"/>
    <x v="38"/>
    <n v="3301"/>
    <x v="3"/>
    <s v="TEC-AC-10002049"/>
    <x v="2"/>
    <x v="11"/>
    <x v="688"/>
    <x v="810"/>
    <n v="3"/>
    <n v="0"/>
    <n v="66.954599999999971"/>
  </r>
  <r>
    <n v="879"/>
    <s v="US-2011-158638"/>
    <x v="2"/>
    <x v="328"/>
    <d v="2011-09-21T00:00:00"/>
    <x v="1"/>
    <s v="AG-10765"/>
    <x v="326"/>
    <x v="2"/>
    <s v="United States"/>
    <s v="Philadelphia"/>
    <x v="9"/>
    <n v="19120"/>
    <x v="3"/>
    <s v="OFF-BI-10003712"/>
    <x v="1"/>
    <x v="8"/>
    <x v="689"/>
    <x v="811"/>
    <n v="4"/>
    <n v="0.7"/>
    <n v="-4.1243999999999996"/>
  </r>
  <r>
    <n v="880"/>
    <s v="CA-2014-111689"/>
    <x v="3"/>
    <x v="329"/>
    <d v="2014-12-03T00:00:00"/>
    <x v="0"/>
    <s v="HP-14815"/>
    <x v="6"/>
    <x v="2"/>
    <s v="United States"/>
    <s v="New York City"/>
    <x v="15"/>
    <n v="10024"/>
    <x v="3"/>
    <s v="OFF-BI-10003984"/>
    <x v="1"/>
    <x v="8"/>
    <x v="690"/>
    <x v="812"/>
    <n v="3"/>
    <n v="0.2"/>
    <n v="23.109299999999998"/>
  </r>
  <r>
    <n v="881"/>
    <s v="CA-2014-111689"/>
    <x v="3"/>
    <x v="329"/>
    <d v="2014-12-03T00:00:00"/>
    <x v="0"/>
    <s v="HP-14815"/>
    <x v="6"/>
    <x v="2"/>
    <s v="United States"/>
    <s v="New York City"/>
    <x v="15"/>
    <n v="10024"/>
    <x v="3"/>
    <s v="FUR-CH-10004287"/>
    <x v="0"/>
    <x v="1"/>
    <x v="156"/>
    <x v="813"/>
    <n v="5"/>
    <n v="0.1"/>
    <n v="262.38999999999987"/>
  </r>
  <r>
    <n v="882"/>
    <s v="CA-2012-129098"/>
    <x v="1"/>
    <x v="330"/>
    <d v="2012-10-13T00:00:00"/>
    <x v="1"/>
    <s v="DK-13090"/>
    <x v="54"/>
    <x v="0"/>
    <s v="United States"/>
    <s v="Springfield"/>
    <x v="17"/>
    <n v="22153"/>
    <x v="0"/>
    <s v="OFF-ST-10001321"/>
    <x v="1"/>
    <x v="4"/>
    <x v="416"/>
    <x v="117"/>
    <n v="2"/>
    <n v="0"/>
    <n v="8.3268000000000022"/>
  </r>
  <r>
    <n v="883"/>
    <s v="US-2014-123463"/>
    <x v="3"/>
    <x v="331"/>
    <d v="2014-12-24T00:00:00"/>
    <x v="3"/>
    <s v="GZ-14470"/>
    <x v="47"/>
    <x v="0"/>
    <s v="United States"/>
    <s v="San Francisco"/>
    <x v="1"/>
    <n v="94109"/>
    <x v="1"/>
    <s v="OFF-AR-10001118"/>
    <x v="1"/>
    <x v="6"/>
    <x v="576"/>
    <x v="814"/>
    <n v="4"/>
    <n v="0"/>
    <n v="5.9312000000000014"/>
  </r>
  <r>
    <n v="884"/>
    <s v="CA-2013-165148"/>
    <x v="0"/>
    <x v="332"/>
    <d v="2013-10-25T00:00:00"/>
    <x v="2"/>
    <s v="PM-19135"/>
    <x v="327"/>
    <x v="2"/>
    <s v="United States"/>
    <s v="Detroit"/>
    <x v="12"/>
    <n v="48227"/>
    <x v="2"/>
    <s v="FUR-FU-10000732"/>
    <x v="0"/>
    <x v="5"/>
    <x v="540"/>
    <x v="815"/>
    <n v="5"/>
    <n v="0"/>
    <n v="10.047999999999998"/>
  </r>
  <r>
    <n v="885"/>
    <s v="CA-2011-134061"/>
    <x v="2"/>
    <x v="333"/>
    <d v="2011-05-04T00:00:00"/>
    <x v="1"/>
    <s v="LL-16840"/>
    <x v="328"/>
    <x v="0"/>
    <s v="United States"/>
    <s v="Rochester"/>
    <x v="15"/>
    <n v="14609"/>
    <x v="3"/>
    <s v="FUR-FU-10001424"/>
    <x v="0"/>
    <x v="5"/>
    <x v="691"/>
    <x v="45"/>
    <n v="2"/>
    <n v="0"/>
    <n v="5.936399999999999"/>
  </r>
  <r>
    <n v="886"/>
    <s v="CA-2012-143602"/>
    <x v="1"/>
    <x v="334"/>
    <d v="2012-04-28T00:00:00"/>
    <x v="0"/>
    <s v="JS-15595"/>
    <x v="329"/>
    <x v="1"/>
    <s v="United States"/>
    <s v="Los Angeles"/>
    <x v="1"/>
    <n v="90045"/>
    <x v="1"/>
    <s v="OFF-BI-10002071"/>
    <x v="1"/>
    <x v="8"/>
    <x v="692"/>
    <x v="816"/>
    <n v="3"/>
    <n v="0.2"/>
    <n v="4.5317999999999996"/>
  </r>
  <r>
    <n v="887"/>
    <s v="CA-2014-115364"/>
    <x v="3"/>
    <x v="335"/>
    <d v="2014-07-03T00:00:00"/>
    <x v="1"/>
    <s v="OT-18730"/>
    <x v="220"/>
    <x v="0"/>
    <s v="United States"/>
    <s v="San Diego"/>
    <x v="1"/>
    <n v="92105"/>
    <x v="1"/>
    <s v="OFF-ST-10002486"/>
    <x v="1"/>
    <x v="4"/>
    <x v="693"/>
    <x v="817"/>
    <n v="12"/>
    <n v="0"/>
    <n v="1.6751999999999967"/>
  </r>
  <r>
    <n v="888"/>
    <s v="CA-2014-150707"/>
    <x v="3"/>
    <x v="336"/>
    <d v="2014-10-20T00:00:00"/>
    <x v="1"/>
    <s v="EL-13735"/>
    <x v="330"/>
    <x v="2"/>
    <s v="United States"/>
    <s v="Columbia"/>
    <x v="39"/>
    <n v="21044"/>
    <x v="3"/>
    <s v="OFF-BI-10001078"/>
    <x v="1"/>
    <x v="8"/>
    <x v="61"/>
    <x v="818"/>
    <n v="7"/>
    <n v="0"/>
    <n v="18.453400000000002"/>
  </r>
  <r>
    <n v="889"/>
    <s v="CA-2011-104976"/>
    <x v="2"/>
    <x v="337"/>
    <d v="2011-12-16T00:00:00"/>
    <x v="1"/>
    <s v="CK-12760"/>
    <x v="316"/>
    <x v="1"/>
    <s v="United States"/>
    <s v="San Francisco"/>
    <x v="1"/>
    <n v="94122"/>
    <x v="1"/>
    <s v="OFF-PA-10003845"/>
    <x v="1"/>
    <x v="10"/>
    <x v="367"/>
    <x v="819"/>
    <n v="6"/>
    <n v="0"/>
    <n v="16.993200000000002"/>
  </r>
  <r>
    <n v="890"/>
    <s v="CA-2014-132934"/>
    <x v="3"/>
    <x v="308"/>
    <d v="2014-06-27T00:00:00"/>
    <x v="1"/>
    <s v="JE-15475"/>
    <x v="188"/>
    <x v="0"/>
    <s v="United States"/>
    <s v="New Rochelle"/>
    <x v="15"/>
    <n v="10801"/>
    <x v="3"/>
    <s v="TEC-AC-10000927"/>
    <x v="2"/>
    <x v="11"/>
    <x v="694"/>
    <x v="179"/>
    <n v="5"/>
    <n v="0"/>
    <n v="14.994999999999994"/>
  </r>
  <r>
    <n v="891"/>
    <s v="CA-2014-132934"/>
    <x v="3"/>
    <x v="308"/>
    <d v="2014-06-27T00:00:00"/>
    <x v="1"/>
    <s v="JE-15475"/>
    <x v="188"/>
    <x v="0"/>
    <s v="United States"/>
    <s v="New Rochelle"/>
    <x v="15"/>
    <n v="10801"/>
    <x v="3"/>
    <s v="OFF-BI-10001098"/>
    <x v="1"/>
    <x v="8"/>
    <x v="405"/>
    <x v="96"/>
    <n v="3"/>
    <n v="0.2"/>
    <n v="18.600599999999996"/>
  </r>
  <r>
    <n v="892"/>
    <s v="CA-2014-133256"/>
    <x v="3"/>
    <x v="335"/>
    <d v="2014-06-28T00:00:00"/>
    <x v="2"/>
    <s v="TH-21550"/>
    <x v="274"/>
    <x v="2"/>
    <s v="United States"/>
    <s v="Detroit"/>
    <x v="12"/>
    <n v="48227"/>
    <x v="2"/>
    <s v="OFF-PA-10001622"/>
    <x v="1"/>
    <x v="10"/>
    <x v="695"/>
    <x v="820"/>
    <n v="1"/>
    <n v="0"/>
    <n v="2.0429999999999997"/>
  </r>
  <r>
    <n v="893"/>
    <s v="CA-2014-133256"/>
    <x v="3"/>
    <x v="335"/>
    <d v="2014-06-28T00:00:00"/>
    <x v="2"/>
    <s v="TH-21550"/>
    <x v="274"/>
    <x v="2"/>
    <s v="United States"/>
    <s v="Detroit"/>
    <x v="12"/>
    <n v="48227"/>
    <x v="2"/>
    <s v="OFF-AR-10003158"/>
    <x v="1"/>
    <x v="6"/>
    <x v="696"/>
    <x v="204"/>
    <n v="4"/>
    <n v="0"/>
    <n v="5.4127999999999989"/>
  </r>
  <r>
    <n v="894"/>
    <s v="CA-2014-133256"/>
    <x v="3"/>
    <x v="335"/>
    <d v="2014-06-28T00:00:00"/>
    <x v="2"/>
    <s v="TH-21550"/>
    <x v="274"/>
    <x v="2"/>
    <s v="United States"/>
    <s v="Detroit"/>
    <x v="12"/>
    <n v="48227"/>
    <x v="2"/>
    <s v="TEC-PH-10002660"/>
    <x v="2"/>
    <x v="7"/>
    <x v="697"/>
    <x v="821"/>
    <n v="8"/>
    <n v="0"/>
    <n v="135.98000000000002"/>
  </r>
  <r>
    <n v="895"/>
    <s v="CA-2013-105494"/>
    <x v="0"/>
    <x v="338"/>
    <d v="2013-11-13T00:00:00"/>
    <x v="2"/>
    <s v="PC-18745"/>
    <x v="331"/>
    <x v="1"/>
    <s v="United States"/>
    <s v="San Francisco"/>
    <x v="1"/>
    <n v="94122"/>
    <x v="1"/>
    <s v="OFF-ST-10002205"/>
    <x v="1"/>
    <x v="4"/>
    <x v="326"/>
    <x v="822"/>
    <n v="7"/>
    <n v="0"/>
    <n v="42.071400000000011"/>
  </r>
  <r>
    <n v="896"/>
    <s v="CA-2013-105494"/>
    <x v="0"/>
    <x v="338"/>
    <d v="2013-11-13T00:00:00"/>
    <x v="2"/>
    <s v="PC-18745"/>
    <x v="331"/>
    <x v="1"/>
    <s v="United States"/>
    <s v="San Francisco"/>
    <x v="1"/>
    <n v="94122"/>
    <x v="1"/>
    <s v="OFF-BI-10003364"/>
    <x v="1"/>
    <x v="8"/>
    <x v="698"/>
    <x v="823"/>
    <n v="3"/>
    <n v="0.2"/>
    <n v="24.502800000000001"/>
  </r>
  <r>
    <n v="897"/>
    <s v="CA-2013-140634"/>
    <x v="0"/>
    <x v="339"/>
    <d v="2013-10-07T00:00:00"/>
    <x v="0"/>
    <s v="HL-15040"/>
    <x v="332"/>
    <x v="0"/>
    <s v="United States"/>
    <s v="Houston"/>
    <x v="5"/>
    <n v="77095"/>
    <x v="2"/>
    <s v="OFF-EN-10001099"/>
    <x v="1"/>
    <x v="12"/>
    <x v="33"/>
    <x v="824"/>
    <n v="2"/>
    <n v="0.2"/>
    <n v="5.0855999999999986"/>
  </r>
  <r>
    <n v="898"/>
    <s v="CA-2011-144407"/>
    <x v="2"/>
    <x v="340"/>
    <d v="2011-09-15T00:00:00"/>
    <x v="1"/>
    <s v="MS-17365"/>
    <x v="333"/>
    <x v="0"/>
    <s v="United States"/>
    <s v="Detroit"/>
    <x v="12"/>
    <n v="48227"/>
    <x v="2"/>
    <s v="OFF-LA-10003923"/>
    <x v="1"/>
    <x v="2"/>
    <x v="424"/>
    <x v="825"/>
    <n v="7"/>
    <n v="0"/>
    <n v="51.800000000000004"/>
  </r>
  <r>
    <n v="899"/>
    <s v="CA-2014-160983"/>
    <x v="3"/>
    <x v="341"/>
    <d v="2014-11-01T00:00:00"/>
    <x v="0"/>
    <s v="GB-14530"/>
    <x v="334"/>
    <x v="1"/>
    <s v="United States"/>
    <s v="Auburn"/>
    <x v="15"/>
    <n v="13021"/>
    <x v="3"/>
    <s v="OFF-PA-10002250"/>
    <x v="1"/>
    <x v="10"/>
    <x v="699"/>
    <x v="826"/>
    <n v="8"/>
    <n v="0"/>
    <n v="22.540800000000001"/>
  </r>
  <r>
    <n v="900"/>
    <s v="US-2013-114622"/>
    <x v="0"/>
    <x v="342"/>
    <d v="2013-04-13T00:00:00"/>
    <x v="2"/>
    <s v="JR-16210"/>
    <x v="335"/>
    <x v="1"/>
    <s v="United States"/>
    <s v="Springfield"/>
    <x v="24"/>
    <n v="45503"/>
    <x v="3"/>
    <s v="OFF-BI-10004716"/>
    <x v="1"/>
    <x v="8"/>
    <x v="700"/>
    <x v="827"/>
    <n v="2"/>
    <n v="0.7"/>
    <n v="-6.5296000000000003"/>
  </r>
  <r>
    <n v="901"/>
    <s v="CA-2014-150959"/>
    <x v="3"/>
    <x v="343"/>
    <d v="2014-11-14T00:00:00"/>
    <x v="2"/>
    <s v="TD-20995"/>
    <x v="143"/>
    <x v="0"/>
    <s v="United States"/>
    <s v="Garland"/>
    <x v="5"/>
    <n v="75043"/>
    <x v="2"/>
    <s v="OFF-LA-10001045"/>
    <x v="1"/>
    <x v="2"/>
    <x v="701"/>
    <x v="828"/>
    <n v="5"/>
    <n v="0.2"/>
    <n v="3.3929999999999989"/>
  </r>
  <r>
    <n v="902"/>
    <s v="CA-2014-150959"/>
    <x v="3"/>
    <x v="343"/>
    <d v="2014-11-14T00:00:00"/>
    <x v="2"/>
    <s v="TD-20995"/>
    <x v="143"/>
    <x v="0"/>
    <s v="United States"/>
    <s v="Garland"/>
    <x v="5"/>
    <n v="75043"/>
    <x v="2"/>
    <s v="OFF-BI-10001510"/>
    <x v="1"/>
    <x v="8"/>
    <x v="702"/>
    <x v="829"/>
    <n v="4"/>
    <n v="0.8"/>
    <n v="-32.088000000000008"/>
  </r>
  <r>
    <n v="903"/>
    <s v="CA-2014-132353"/>
    <x v="3"/>
    <x v="175"/>
    <d v="2014-09-18T00:00:00"/>
    <x v="2"/>
    <s v="DB-13060"/>
    <x v="72"/>
    <x v="0"/>
    <s v="United States"/>
    <s v="Chicago"/>
    <x v="10"/>
    <n v="60653"/>
    <x v="2"/>
    <s v="TEC-PH-10004536"/>
    <x v="2"/>
    <x v="7"/>
    <x v="149"/>
    <x v="830"/>
    <n v="3"/>
    <n v="0.2"/>
    <n v="20.248499999999993"/>
  </r>
  <r>
    <n v="904"/>
    <s v="CA-2013-130477"/>
    <x v="0"/>
    <x v="143"/>
    <d v="2013-04-13T00:00:00"/>
    <x v="1"/>
    <s v="LC-17140"/>
    <x v="95"/>
    <x v="0"/>
    <s v="United States"/>
    <s v="Los Angeles"/>
    <x v="1"/>
    <n v="90032"/>
    <x v="1"/>
    <s v="OFF-PA-10002947"/>
    <x v="1"/>
    <x v="10"/>
    <x v="703"/>
    <x v="130"/>
    <n v="3"/>
    <n v="0"/>
    <n v="9.6191999999999993"/>
  </r>
  <r>
    <n v="905"/>
    <s v="CA-2013-130477"/>
    <x v="0"/>
    <x v="143"/>
    <d v="2013-04-13T00:00:00"/>
    <x v="1"/>
    <s v="LC-17140"/>
    <x v="95"/>
    <x v="0"/>
    <s v="United States"/>
    <s v="Los Angeles"/>
    <x v="1"/>
    <n v="90032"/>
    <x v="1"/>
    <s v="OFF-ST-10002583"/>
    <x v="1"/>
    <x v="4"/>
    <x v="566"/>
    <x v="647"/>
    <n v="2"/>
    <n v="0"/>
    <n v="2.598399999999998"/>
  </r>
  <r>
    <n v="906"/>
    <s v="CA-2013-130477"/>
    <x v="0"/>
    <x v="143"/>
    <d v="2013-04-13T00:00:00"/>
    <x v="1"/>
    <s v="LC-17140"/>
    <x v="95"/>
    <x v="0"/>
    <s v="United States"/>
    <s v="Los Angeles"/>
    <x v="1"/>
    <n v="90032"/>
    <x v="1"/>
    <s v="OFF-PA-10000019"/>
    <x v="1"/>
    <x v="10"/>
    <x v="704"/>
    <x v="91"/>
    <n v="2"/>
    <n v="0"/>
    <n v="6.2208000000000006"/>
  </r>
  <r>
    <n v="907"/>
    <s v="CA-2014-143259"/>
    <x v="3"/>
    <x v="247"/>
    <d v="2015-01-04T00:00:00"/>
    <x v="1"/>
    <s v="PO-18865"/>
    <x v="22"/>
    <x v="0"/>
    <s v="United States"/>
    <s v="New York City"/>
    <x v="15"/>
    <n v="10009"/>
    <x v="3"/>
    <s v="FUR-BO-10003441"/>
    <x v="0"/>
    <x v="0"/>
    <x v="705"/>
    <x v="831"/>
    <n v="4"/>
    <n v="0.2"/>
    <n v="12.117599999999968"/>
  </r>
  <r>
    <n v="908"/>
    <s v="CA-2014-143259"/>
    <x v="3"/>
    <x v="247"/>
    <d v="2015-01-04T00:00:00"/>
    <x v="1"/>
    <s v="PO-18865"/>
    <x v="22"/>
    <x v="0"/>
    <s v="United States"/>
    <s v="New York City"/>
    <x v="15"/>
    <n v="10009"/>
    <x v="3"/>
    <s v="TEC-PH-10004774"/>
    <x v="2"/>
    <x v="7"/>
    <x v="706"/>
    <x v="832"/>
    <n v="7"/>
    <n v="0"/>
    <n v="2.7278999999999964"/>
  </r>
  <r>
    <n v="909"/>
    <s v="CA-2014-143259"/>
    <x v="3"/>
    <x v="247"/>
    <d v="2015-01-04T00:00:00"/>
    <x v="1"/>
    <s v="PO-18865"/>
    <x v="22"/>
    <x v="0"/>
    <s v="United States"/>
    <s v="New York City"/>
    <x v="15"/>
    <n v="10009"/>
    <x v="3"/>
    <s v="OFF-BI-10003684"/>
    <x v="1"/>
    <x v="8"/>
    <x v="707"/>
    <x v="833"/>
    <n v="3"/>
    <n v="0.2"/>
    <n v="19.791"/>
  </r>
  <r>
    <n v="910"/>
    <s v="CA-2014-137596"/>
    <x v="3"/>
    <x v="264"/>
    <d v="2014-09-08T00:00:00"/>
    <x v="1"/>
    <s v="BE-11335"/>
    <x v="336"/>
    <x v="2"/>
    <s v="United States"/>
    <s v="Jackson"/>
    <x v="12"/>
    <n v="49201"/>
    <x v="2"/>
    <s v="TEC-PH-10001494"/>
    <x v="2"/>
    <x v="7"/>
    <x v="708"/>
    <x v="834"/>
    <n v="4"/>
    <n v="0"/>
    <n v="323.94600000000003"/>
  </r>
  <r>
    <n v="911"/>
    <s v="CA-2014-137596"/>
    <x v="3"/>
    <x v="264"/>
    <d v="2014-09-08T00:00:00"/>
    <x v="1"/>
    <s v="BE-11335"/>
    <x v="336"/>
    <x v="2"/>
    <s v="United States"/>
    <s v="Jackson"/>
    <x v="12"/>
    <n v="49201"/>
    <x v="2"/>
    <s v="TEC-AC-10004666"/>
    <x v="2"/>
    <x v="11"/>
    <x v="709"/>
    <x v="835"/>
    <n v="7"/>
    <n v="0"/>
    <n v="829.37540000000024"/>
  </r>
  <r>
    <n v="912"/>
    <s v="CA-2014-137596"/>
    <x v="3"/>
    <x v="264"/>
    <d v="2014-09-08T00:00:00"/>
    <x v="1"/>
    <s v="BE-11335"/>
    <x v="336"/>
    <x v="2"/>
    <s v="United States"/>
    <s v="Jackson"/>
    <x v="12"/>
    <n v="49201"/>
    <x v="2"/>
    <s v="OFF-ST-10003816"/>
    <x v="1"/>
    <x v="4"/>
    <x v="710"/>
    <x v="836"/>
    <n v="2"/>
    <n v="0"/>
    <n v="81.047399999999982"/>
  </r>
  <r>
    <n v="913"/>
    <s v="CA-2012-133627"/>
    <x v="1"/>
    <x v="70"/>
    <d v="2012-06-07T00:00:00"/>
    <x v="1"/>
    <s v="SC-20050"/>
    <x v="337"/>
    <x v="2"/>
    <s v="United States"/>
    <s v="Norwich"/>
    <x v="29"/>
    <n v="6360"/>
    <x v="3"/>
    <s v="FUR-FU-10001935"/>
    <x v="0"/>
    <x v="5"/>
    <x v="341"/>
    <x v="500"/>
    <n v="6"/>
    <n v="0"/>
    <n v="9.1020000000000021"/>
  </r>
  <r>
    <n v="914"/>
    <s v="CA-2014-102519"/>
    <x v="3"/>
    <x v="344"/>
    <d v="2014-11-30T00:00:00"/>
    <x v="2"/>
    <s v="BM-11650"/>
    <x v="312"/>
    <x v="1"/>
    <s v="United States"/>
    <s v="Milwaukee"/>
    <x v="6"/>
    <n v="53209"/>
    <x v="2"/>
    <s v="FUR-FU-10004091"/>
    <x v="0"/>
    <x v="5"/>
    <x v="264"/>
    <x v="837"/>
    <n v="1"/>
    <n v="0"/>
    <n v="19.2454"/>
  </r>
  <r>
    <n v="915"/>
    <s v="CA-2014-102519"/>
    <x v="3"/>
    <x v="344"/>
    <d v="2014-11-30T00:00:00"/>
    <x v="2"/>
    <s v="BM-11650"/>
    <x v="312"/>
    <x v="1"/>
    <s v="United States"/>
    <s v="Milwaukee"/>
    <x v="6"/>
    <n v="53209"/>
    <x v="2"/>
    <s v="TEC-AC-10001772"/>
    <x v="2"/>
    <x v="11"/>
    <x v="400"/>
    <x v="838"/>
    <n v="9"/>
    <n v="0"/>
    <n v="56.054700000000011"/>
  </r>
  <r>
    <n v="916"/>
    <s v="US-2011-141215"/>
    <x v="2"/>
    <x v="345"/>
    <d v="2011-06-21T00:00:00"/>
    <x v="1"/>
    <s v="KL-16555"/>
    <x v="126"/>
    <x v="1"/>
    <s v="United States"/>
    <s v="San Antonio"/>
    <x v="5"/>
    <n v="78207"/>
    <x v="2"/>
    <s v="FUR-TA-10001520"/>
    <x v="0"/>
    <x v="3"/>
    <x v="711"/>
    <x v="839"/>
    <n v="2"/>
    <n v="0.3"/>
    <n v="-18.556200000000018"/>
  </r>
  <r>
    <n v="917"/>
    <s v="US-2011-141215"/>
    <x v="2"/>
    <x v="345"/>
    <d v="2011-06-21T00:00:00"/>
    <x v="1"/>
    <s v="KL-16555"/>
    <x v="126"/>
    <x v="1"/>
    <s v="United States"/>
    <s v="San Antonio"/>
    <x v="5"/>
    <n v="78207"/>
    <x v="2"/>
    <s v="FUR-CH-10003379"/>
    <x v="0"/>
    <x v="1"/>
    <x v="459"/>
    <x v="840"/>
    <n v="4"/>
    <n v="0.3"/>
    <n v="-56.995999999999981"/>
  </r>
  <r>
    <n v="918"/>
    <s v="US-2011-141215"/>
    <x v="2"/>
    <x v="345"/>
    <d v="2011-06-21T00:00:00"/>
    <x v="1"/>
    <s v="KL-16555"/>
    <x v="126"/>
    <x v="1"/>
    <s v="United States"/>
    <s v="San Antonio"/>
    <x v="5"/>
    <n v="78207"/>
    <x v="2"/>
    <s v="OFF-BI-10002706"/>
    <x v="1"/>
    <x v="8"/>
    <x v="273"/>
    <x v="841"/>
    <n v="3"/>
    <n v="0.8"/>
    <n v="-14.5656"/>
  </r>
  <r>
    <n v="919"/>
    <s v="CA-2013-165218"/>
    <x v="0"/>
    <x v="346"/>
    <d v="2013-03-12T00:00:00"/>
    <x v="1"/>
    <s v="RW-19630"/>
    <x v="338"/>
    <x v="1"/>
    <s v="United States"/>
    <s v="Dallas"/>
    <x v="5"/>
    <n v="75220"/>
    <x v="2"/>
    <s v="OFF-EN-10000056"/>
    <x v="1"/>
    <x v="12"/>
    <x v="627"/>
    <x v="842"/>
    <n v="3"/>
    <n v="0.2"/>
    <n v="50.40629999999998"/>
  </r>
  <r>
    <n v="920"/>
    <s v="CA-2013-165218"/>
    <x v="0"/>
    <x v="346"/>
    <d v="2013-03-12T00:00:00"/>
    <x v="1"/>
    <s v="RW-19630"/>
    <x v="338"/>
    <x v="1"/>
    <s v="United States"/>
    <s v="Dallas"/>
    <x v="5"/>
    <n v="75220"/>
    <x v="2"/>
    <s v="OFF-ST-10001558"/>
    <x v="1"/>
    <x v="4"/>
    <x v="712"/>
    <x v="843"/>
    <n v="1"/>
    <n v="0.2"/>
    <n v="-0.81199999999999983"/>
  </r>
  <r>
    <n v="921"/>
    <s v="CA-2011-138296"/>
    <x v="2"/>
    <x v="29"/>
    <d v="2011-12-12T00:00:00"/>
    <x v="1"/>
    <s v="RC-19825"/>
    <x v="116"/>
    <x v="0"/>
    <s v="United States"/>
    <s v="Alexandria"/>
    <x v="17"/>
    <n v="22304"/>
    <x v="0"/>
    <s v="OFF-ST-10002444"/>
    <x v="1"/>
    <x v="4"/>
    <x v="571"/>
    <x v="335"/>
    <n v="2"/>
    <n v="0"/>
    <n v="6.8767999999999994"/>
  </r>
  <r>
    <n v="922"/>
    <s v="CA-2012-111164"/>
    <x v="1"/>
    <x v="347"/>
    <d v="2012-04-15T00:00:00"/>
    <x v="1"/>
    <s v="SE-20110"/>
    <x v="339"/>
    <x v="0"/>
    <s v="United States"/>
    <s v="New York City"/>
    <x v="15"/>
    <n v="10009"/>
    <x v="3"/>
    <s v="TEC-AC-10002473"/>
    <x v="2"/>
    <x v="11"/>
    <x v="713"/>
    <x v="844"/>
    <n v="3"/>
    <n v="0"/>
    <n v="34.907399999999996"/>
  </r>
  <r>
    <n v="923"/>
    <s v="CA-2012-111164"/>
    <x v="1"/>
    <x v="347"/>
    <d v="2012-04-15T00:00:00"/>
    <x v="1"/>
    <s v="SE-20110"/>
    <x v="339"/>
    <x v="0"/>
    <s v="United States"/>
    <s v="New York City"/>
    <x v="15"/>
    <n v="10009"/>
    <x v="3"/>
    <s v="TEC-PH-10004531"/>
    <x v="2"/>
    <x v="7"/>
    <x v="714"/>
    <x v="845"/>
    <n v="1"/>
    <n v="0"/>
    <n v="10.555199999999999"/>
  </r>
  <r>
    <n v="924"/>
    <s v="CA-2012-111164"/>
    <x v="1"/>
    <x v="347"/>
    <d v="2012-04-15T00:00:00"/>
    <x v="1"/>
    <s v="SE-20110"/>
    <x v="339"/>
    <x v="0"/>
    <s v="United States"/>
    <s v="New York City"/>
    <x v="15"/>
    <n v="10009"/>
    <x v="3"/>
    <s v="OFF-AP-10004487"/>
    <x v="1"/>
    <x v="9"/>
    <x v="715"/>
    <x v="846"/>
    <n v="5"/>
    <n v="0"/>
    <n v="113.84799999999998"/>
  </r>
  <r>
    <n v="925"/>
    <s v="CA-2013-149797"/>
    <x v="0"/>
    <x v="306"/>
    <d v="2013-09-21T00:00:00"/>
    <x v="1"/>
    <s v="AH-10075"/>
    <x v="340"/>
    <x v="1"/>
    <s v="United States"/>
    <s v="New York City"/>
    <x v="15"/>
    <n v="10011"/>
    <x v="3"/>
    <s v="OFF-BI-10003650"/>
    <x v="1"/>
    <x v="8"/>
    <x v="115"/>
    <x v="847"/>
    <n v="2"/>
    <n v="0.2"/>
    <n v="294.54879999999991"/>
  </r>
  <r>
    <n v="926"/>
    <s v="CA-2011-132962"/>
    <x v="2"/>
    <x v="103"/>
    <d v="2011-09-16T00:00:00"/>
    <x v="2"/>
    <s v="JM-15535"/>
    <x v="341"/>
    <x v="0"/>
    <s v="United States"/>
    <s v="Philadelphia"/>
    <x v="9"/>
    <n v="19143"/>
    <x v="3"/>
    <s v="OFF-PA-10003543"/>
    <x v="1"/>
    <x v="10"/>
    <x v="716"/>
    <x v="12"/>
    <n v="3"/>
    <n v="0.2"/>
    <n v="5.4432"/>
  </r>
  <r>
    <n v="927"/>
    <s v="CA-2011-132962"/>
    <x v="2"/>
    <x v="103"/>
    <d v="2011-09-16T00:00:00"/>
    <x v="2"/>
    <s v="JM-15535"/>
    <x v="341"/>
    <x v="0"/>
    <s v="United States"/>
    <s v="Philadelphia"/>
    <x v="9"/>
    <n v="19143"/>
    <x v="3"/>
    <s v="TEC-AC-10004353"/>
    <x v="2"/>
    <x v="11"/>
    <x v="717"/>
    <x v="848"/>
    <n v="5"/>
    <n v="0.2"/>
    <n v="53.550000000000004"/>
  </r>
  <r>
    <n v="928"/>
    <s v="CA-2012-115091"/>
    <x v="1"/>
    <x v="348"/>
    <d v="2012-10-09T00:00:00"/>
    <x v="1"/>
    <s v="JJ-15760"/>
    <x v="342"/>
    <x v="2"/>
    <s v="United States"/>
    <s v="Springfield"/>
    <x v="17"/>
    <n v="22153"/>
    <x v="0"/>
    <s v="OFF-AR-10000658"/>
    <x v="1"/>
    <x v="6"/>
    <x v="328"/>
    <x v="849"/>
    <n v="4"/>
    <n v="0"/>
    <n v="12.936"/>
  </r>
  <r>
    <n v="929"/>
    <s v="CA-2012-115091"/>
    <x v="1"/>
    <x v="348"/>
    <d v="2012-10-09T00:00:00"/>
    <x v="1"/>
    <s v="JJ-15760"/>
    <x v="342"/>
    <x v="2"/>
    <s v="United States"/>
    <s v="Springfield"/>
    <x v="17"/>
    <n v="22153"/>
    <x v="0"/>
    <s v="OFF-AP-10000696"/>
    <x v="1"/>
    <x v="9"/>
    <x v="332"/>
    <x v="850"/>
    <n v="2"/>
    <n v="0"/>
    <n v="9.517199999999999"/>
  </r>
  <r>
    <n v="930"/>
    <s v="CA-2014-144932"/>
    <x v="3"/>
    <x v="349"/>
    <d v="2014-04-18T00:00:00"/>
    <x v="2"/>
    <s v="AB-10165"/>
    <x v="269"/>
    <x v="0"/>
    <s v="United States"/>
    <s v="Toledo"/>
    <x v="24"/>
    <n v="43615"/>
    <x v="3"/>
    <s v="OFF-AR-10003560"/>
    <x v="1"/>
    <x v="6"/>
    <x v="482"/>
    <x v="851"/>
    <n v="3"/>
    <n v="0.2"/>
    <n v="2.5535999999999985"/>
  </r>
  <r>
    <n v="931"/>
    <s v="CA-2014-144932"/>
    <x v="3"/>
    <x v="349"/>
    <d v="2014-04-18T00:00:00"/>
    <x v="2"/>
    <s v="AB-10165"/>
    <x v="269"/>
    <x v="0"/>
    <s v="United States"/>
    <s v="Toledo"/>
    <x v="24"/>
    <n v="43615"/>
    <x v="3"/>
    <s v="OFF-AR-10001468"/>
    <x v="1"/>
    <x v="6"/>
    <x v="718"/>
    <x v="852"/>
    <n v="3"/>
    <n v="0.2"/>
    <n v="21.340800000000002"/>
  </r>
  <r>
    <n v="932"/>
    <s v="CA-2014-144932"/>
    <x v="3"/>
    <x v="349"/>
    <d v="2014-04-18T00:00:00"/>
    <x v="2"/>
    <s v="AB-10165"/>
    <x v="269"/>
    <x v="0"/>
    <s v="United States"/>
    <s v="Toledo"/>
    <x v="24"/>
    <n v="43615"/>
    <x v="3"/>
    <s v="OFF-PA-10004971"/>
    <x v="1"/>
    <x v="10"/>
    <x v="604"/>
    <x v="853"/>
    <n v="3"/>
    <n v="0.2"/>
    <n v="5.0286000000000008"/>
  </r>
  <r>
    <n v="933"/>
    <s v="CA-2014-114216"/>
    <x v="3"/>
    <x v="264"/>
    <d v="2014-09-07T00:00:00"/>
    <x v="1"/>
    <s v="RK-19300"/>
    <x v="343"/>
    <x v="0"/>
    <s v="United States"/>
    <s v="Philadelphia"/>
    <x v="9"/>
    <n v="19140"/>
    <x v="3"/>
    <s v="OFF-PA-10002195"/>
    <x v="1"/>
    <x v="10"/>
    <x v="719"/>
    <x v="854"/>
    <n v="3"/>
    <n v="0.2"/>
    <n v="4.1147999999999998"/>
  </r>
  <r>
    <n v="934"/>
    <s v="CA-2013-140081"/>
    <x v="0"/>
    <x v="23"/>
    <d v="2013-06-25T00:00:00"/>
    <x v="1"/>
    <s v="CG-12040"/>
    <x v="344"/>
    <x v="2"/>
    <s v="United States"/>
    <s v="Philadelphia"/>
    <x v="9"/>
    <n v="19120"/>
    <x v="3"/>
    <s v="OFF-PA-10001745"/>
    <x v="1"/>
    <x v="10"/>
    <x v="720"/>
    <x v="855"/>
    <n v="8"/>
    <n v="0.2"/>
    <n v="15.206399999999997"/>
  </r>
  <r>
    <n v="935"/>
    <s v="CA-2013-140081"/>
    <x v="0"/>
    <x v="23"/>
    <d v="2013-06-25T00:00:00"/>
    <x v="1"/>
    <s v="CG-12040"/>
    <x v="344"/>
    <x v="2"/>
    <s v="United States"/>
    <s v="Philadelphia"/>
    <x v="9"/>
    <n v="19120"/>
    <x v="3"/>
    <s v="OFF-BI-10004826"/>
    <x v="1"/>
    <x v="8"/>
    <x v="721"/>
    <x v="856"/>
    <n v="6"/>
    <n v="0.7"/>
    <n v="-21.793199999999992"/>
  </r>
  <r>
    <n v="936"/>
    <s v="CA-2013-140081"/>
    <x v="0"/>
    <x v="23"/>
    <d v="2013-06-25T00:00:00"/>
    <x v="1"/>
    <s v="CG-12040"/>
    <x v="344"/>
    <x v="2"/>
    <s v="United States"/>
    <s v="Philadelphia"/>
    <x v="9"/>
    <n v="19120"/>
    <x v="3"/>
    <s v="OFF-PA-10001870"/>
    <x v="1"/>
    <x v="10"/>
    <x v="674"/>
    <x v="12"/>
    <n v="3"/>
    <n v="0.2"/>
    <n v="5.4432"/>
  </r>
  <r>
    <n v="937"/>
    <s v="CA-2013-140081"/>
    <x v="0"/>
    <x v="23"/>
    <d v="2013-06-25T00:00:00"/>
    <x v="1"/>
    <s v="CG-12040"/>
    <x v="344"/>
    <x v="2"/>
    <s v="United States"/>
    <s v="Philadelphia"/>
    <x v="9"/>
    <n v="19120"/>
    <x v="3"/>
    <s v="OFF-AP-10001058"/>
    <x v="1"/>
    <x v="9"/>
    <x v="137"/>
    <x v="857"/>
    <n v="2"/>
    <n v="0.2"/>
    <n v="33.577199999999976"/>
  </r>
  <r>
    <n v="938"/>
    <s v="US-2014-111745"/>
    <x v="3"/>
    <x v="60"/>
    <d v="2014-11-07T00:00:00"/>
    <x v="2"/>
    <s v="RA-19885"/>
    <x v="19"/>
    <x v="1"/>
    <s v="United States"/>
    <s v="Farmington"/>
    <x v="27"/>
    <n v="87401"/>
    <x v="1"/>
    <s v="TEC-AC-10003911"/>
    <x v="2"/>
    <x v="11"/>
    <x v="327"/>
    <x v="858"/>
    <n v="1"/>
    <n v="0"/>
    <n v="54.396599999999992"/>
  </r>
  <r>
    <n v="939"/>
    <s v="CA-2012-148250"/>
    <x v="1"/>
    <x v="350"/>
    <d v="2012-12-17T00:00:00"/>
    <x v="1"/>
    <s v="RP-19270"/>
    <x v="345"/>
    <x v="1"/>
    <s v="United States"/>
    <s v="Riverside"/>
    <x v="1"/>
    <n v="92503"/>
    <x v="1"/>
    <s v="OFF-PA-10000289"/>
    <x v="1"/>
    <x v="10"/>
    <x v="722"/>
    <x v="91"/>
    <n v="2"/>
    <n v="0"/>
    <n v="6.2208000000000006"/>
  </r>
  <r>
    <n v="940"/>
    <s v="CA-2012-148250"/>
    <x v="1"/>
    <x v="350"/>
    <d v="2012-12-17T00:00:00"/>
    <x v="1"/>
    <s v="RP-19270"/>
    <x v="345"/>
    <x v="1"/>
    <s v="United States"/>
    <s v="Riverside"/>
    <x v="1"/>
    <n v="92503"/>
    <x v="1"/>
    <s v="OFF-AP-10003040"/>
    <x v="1"/>
    <x v="9"/>
    <x v="723"/>
    <x v="859"/>
    <n v="4"/>
    <n v="0"/>
    <n v="34.964799999999997"/>
  </r>
  <r>
    <n v="941"/>
    <s v="CA-2013-105760"/>
    <x v="0"/>
    <x v="351"/>
    <d v="2013-06-21T00:00:00"/>
    <x v="2"/>
    <s v="KC-16255"/>
    <x v="346"/>
    <x v="1"/>
    <s v="United States"/>
    <s v="San Francisco"/>
    <x v="1"/>
    <n v="94110"/>
    <x v="1"/>
    <s v="OFF-PA-10000350"/>
    <x v="1"/>
    <x v="10"/>
    <x v="724"/>
    <x v="860"/>
    <n v="2"/>
    <n v="0"/>
    <n v="8.0464000000000002"/>
  </r>
  <r>
    <n v="942"/>
    <s v="CA-2013-142958"/>
    <x v="0"/>
    <x v="180"/>
    <d v="2013-12-21T00:00:00"/>
    <x v="1"/>
    <s v="RW-19630"/>
    <x v="338"/>
    <x v="1"/>
    <s v="United States"/>
    <s v="Torrance"/>
    <x v="1"/>
    <n v="90503"/>
    <x v="1"/>
    <s v="OFF-BI-10001759"/>
    <x v="1"/>
    <x v="8"/>
    <x v="725"/>
    <x v="861"/>
    <n v="2"/>
    <n v="0.2"/>
    <n v="2.2098"/>
  </r>
  <r>
    <n v="943"/>
    <s v="CA-2013-142958"/>
    <x v="0"/>
    <x v="180"/>
    <d v="2013-12-21T00:00:00"/>
    <x v="1"/>
    <s v="RW-19630"/>
    <x v="338"/>
    <x v="1"/>
    <s v="United States"/>
    <s v="Torrance"/>
    <x v="1"/>
    <n v="90503"/>
    <x v="1"/>
    <s v="FUR-TA-10000577"/>
    <x v="0"/>
    <x v="3"/>
    <x v="3"/>
    <x v="862"/>
    <n v="4"/>
    <n v="0.2"/>
    <n v="41.785200000000032"/>
  </r>
  <r>
    <n v="944"/>
    <s v="CA-2012-120880"/>
    <x v="1"/>
    <x v="352"/>
    <d v="2012-06-03T00:00:00"/>
    <x v="1"/>
    <s v="JL-15850"/>
    <x v="139"/>
    <x v="0"/>
    <s v="United States"/>
    <s v="Seattle"/>
    <x v="4"/>
    <n v="98105"/>
    <x v="1"/>
    <s v="OFF-PA-10004101"/>
    <x v="1"/>
    <x v="10"/>
    <x v="506"/>
    <x v="56"/>
    <n v="5"/>
    <n v="0"/>
    <n v="15.552000000000001"/>
  </r>
  <r>
    <n v="945"/>
    <s v="CA-2012-120880"/>
    <x v="1"/>
    <x v="352"/>
    <d v="2012-06-03T00:00:00"/>
    <x v="1"/>
    <s v="JL-15850"/>
    <x v="139"/>
    <x v="0"/>
    <s v="United States"/>
    <s v="Seattle"/>
    <x v="4"/>
    <n v="98105"/>
    <x v="1"/>
    <s v="OFF-ST-10001496"/>
    <x v="1"/>
    <x v="4"/>
    <x v="726"/>
    <x v="863"/>
    <n v="3"/>
    <n v="0"/>
    <n v="140.54820000000001"/>
  </r>
  <r>
    <n v="946"/>
    <s v="CA-2012-120880"/>
    <x v="1"/>
    <x v="352"/>
    <d v="2012-06-03T00:00:00"/>
    <x v="1"/>
    <s v="JL-15850"/>
    <x v="139"/>
    <x v="0"/>
    <s v="United States"/>
    <s v="Seattle"/>
    <x v="4"/>
    <n v="98105"/>
    <x v="1"/>
    <s v="OFF-BI-10002931"/>
    <x v="1"/>
    <x v="8"/>
    <x v="727"/>
    <x v="864"/>
    <n v="5"/>
    <n v="0.2"/>
    <n v="62.91"/>
  </r>
  <r>
    <n v="947"/>
    <s v="US-2012-140200"/>
    <x v="1"/>
    <x v="353"/>
    <d v="2012-07-28T00:00:00"/>
    <x v="2"/>
    <s v="CA-12775"/>
    <x v="222"/>
    <x v="0"/>
    <s v="United States"/>
    <s v="Mesa"/>
    <x v="16"/>
    <n v="85204"/>
    <x v="1"/>
    <s v="FUR-TA-10002356"/>
    <x v="0"/>
    <x v="3"/>
    <x v="728"/>
    <x v="865"/>
    <n v="3"/>
    <n v="0.5"/>
    <n v="-204.44580000000005"/>
  </r>
  <r>
    <n v="948"/>
    <s v="US-2014-110576"/>
    <x v="3"/>
    <x v="354"/>
    <d v="2014-12-03T00:00:00"/>
    <x v="1"/>
    <s v="RB-19795"/>
    <x v="176"/>
    <x v="2"/>
    <s v="United States"/>
    <s v="Philadelphia"/>
    <x v="9"/>
    <n v="19120"/>
    <x v="3"/>
    <s v="FUR-FU-10003601"/>
    <x v="0"/>
    <x v="5"/>
    <x v="729"/>
    <x v="866"/>
    <n v="7"/>
    <n v="0.2"/>
    <n v="-12.912200000000027"/>
  </r>
  <r>
    <n v="949"/>
    <s v="US-2014-110576"/>
    <x v="3"/>
    <x v="354"/>
    <d v="2014-12-03T00:00:00"/>
    <x v="1"/>
    <s v="RB-19795"/>
    <x v="176"/>
    <x v="2"/>
    <s v="United States"/>
    <s v="Philadelphia"/>
    <x v="9"/>
    <n v="19120"/>
    <x v="3"/>
    <s v="FUR-FU-10000576"/>
    <x v="0"/>
    <x v="5"/>
    <x v="219"/>
    <x v="867"/>
    <n v="6"/>
    <n v="0.2"/>
    <n v="75.542400000000015"/>
  </r>
  <r>
    <n v="950"/>
    <s v="US-2014-110576"/>
    <x v="3"/>
    <x v="354"/>
    <d v="2014-12-03T00:00:00"/>
    <x v="1"/>
    <s v="RB-19795"/>
    <x v="176"/>
    <x v="2"/>
    <s v="United States"/>
    <s v="Philadelphia"/>
    <x v="9"/>
    <n v="19120"/>
    <x v="3"/>
    <s v="FUR-TA-10004154"/>
    <x v="0"/>
    <x v="3"/>
    <x v="730"/>
    <x v="868"/>
    <n v="12"/>
    <n v="0.4"/>
    <n v="-619.59600000000012"/>
  </r>
  <r>
    <n v="951"/>
    <s v="US-2014-110576"/>
    <x v="3"/>
    <x v="354"/>
    <d v="2014-12-03T00:00:00"/>
    <x v="1"/>
    <s v="RB-19795"/>
    <x v="176"/>
    <x v="2"/>
    <s v="United States"/>
    <s v="Philadelphia"/>
    <x v="9"/>
    <n v="19120"/>
    <x v="3"/>
    <s v="OFF-PA-10000788"/>
    <x v="1"/>
    <x v="10"/>
    <x v="731"/>
    <x v="12"/>
    <n v="3"/>
    <n v="0.2"/>
    <n v="5.4432"/>
  </r>
  <r>
    <n v="952"/>
    <s v="US-2014-110576"/>
    <x v="3"/>
    <x v="354"/>
    <d v="2014-12-03T00:00:00"/>
    <x v="1"/>
    <s v="RB-19795"/>
    <x v="176"/>
    <x v="2"/>
    <s v="United States"/>
    <s v="Philadelphia"/>
    <x v="9"/>
    <n v="19120"/>
    <x v="3"/>
    <s v="OFF-PA-10002479"/>
    <x v="1"/>
    <x v="10"/>
    <x v="217"/>
    <x v="869"/>
    <n v="6"/>
    <n v="0.2"/>
    <n v="7.92"/>
  </r>
  <r>
    <n v="953"/>
    <s v="CA-2014-131156"/>
    <x v="3"/>
    <x v="355"/>
    <d v="2014-04-08T00:00:00"/>
    <x v="1"/>
    <s v="KH-16360"/>
    <x v="347"/>
    <x v="0"/>
    <s v="United States"/>
    <s v="Philadelphia"/>
    <x v="9"/>
    <n v="19143"/>
    <x v="3"/>
    <s v="FUR-FU-10001940"/>
    <x v="0"/>
    <x v="5"/>
    <x v="33"/>
    <x v="870"/>
    <n v="4"/>
    <n v="0.2"/>
    <n v="7.6416000000000022"/>
  </r>
  <r>
    <n v="954"/>
    <s v="CA-2014-136539"/>
    <x v="3"/>
    <x v="116"/>
    <d v="2015-01-02T00:00:00"/>
    <x v="1"/>
    <s v="GH-14665"/>
    <x v="348"/>
    <x v="0"/>
    <s v="United States"/>
    <s v="Round Rock"/>
    <x v="5"/>
    <n v="78664"/>
    <x v="2"/>
    <s v="OFF-AR-10001958"/>
    <x v="1"/>
    <x v="6"/>
    <x v="206"/>
    <x v="220"/>
    <n v="2"/>
    <n v="0.2"/>
    <n v="2.7168000000000001"/>
  </r>
  <r>
    <n v="955"/>
    <s v="CA-2014-136539"/>
    <x v="3"/>
    <x v="116"/>
    <d v="2015-01-02T00:00:00"/>
    <x v="1"/>
    <s v="GH-14665"/>
    <x v="348"/>
    <x v="0"/>
    <s v="United States"/>
    <s v="Round Rock"/>
    <x v="5"/>
    <n v="78664"/>
    <x v="2"/>
    <s v="FUR-BO-10004709"/>
    <x v="0"/>
    <x v="0"/>
    <x v="263"/>
    <x v="871"/>
    <n v="2"/>
    <n v="0.32"/>
    <n v="-11.595999999999997"/>
  </r>
  <r>
    <n v="956"/>
    <s v="CA-2014-119305"/>
    <x v="3"/>
    <x v="329"/>
    <d v="2014-12-05T00:00:00"/>
    <x v="1"/>
    <s v="SW-20275"/>
    <x v="349"/>
    <x v="0"/>
    <s v="United States"/>
    <s v="Jackson"/>
    <x v="35"/>
    <n v="39212"/>
    <x v="0"/>
    <s v="OFF-ST-10000604"/>
    <x v="1"/>
    <x v="4"/>
    <x v="54"/>
    <x v="872"/>
    <n v="5"/>
    <n v="0"/>
    <n v="43.449999999999989"/>
  </r>
  <r>
    <n v="957"/>
    <s v="CA-2014-102414"/>
    <x v="3"/>
    <x v="356"/>
    <d v="2014-05-19T00:00:00"/>
    <x v="0"/>
    <s v="JA-15970"/>
    <x v="350"/>
    <x v="0"/>
    <s v="United States"/>
    <s v="Phoenix"/>
    <x v="16"/>
    <n v="85023"/>
    <x v="1"/>
    <s v="TEC-PH-10002923"/>
    <x v="2"/>
    <x v="7"/>
    <x v="680"/>
    <x v="873"/>
    <n v="1"/>
    <n v="0.2"/>
    <n v="2.5893000000000006"/>
  </r>
  <r>
    <n v="958"/>
    <s v="CA-2014-102414"/>
    <x v="3"/>
    <x v="356"/>
    <d v="2014-05-19T00:00:00"/>
    <x v="0"/>
    <s v="JA-15970"/>
    <x v="350"/>
    <x v="0"/>
    <s v="United States"/>
    <s v="Phoenix"/>
    <x v="16"/>
    <n v="85023"/>
    <x v="1"/>
    <s v="OFF-BI-10004465"/>
    <x v="1"/>
    <x v="8"/>
    <x v="732"/>
    <x v="323"/>
    <n v="2"/>
    <n v="0.7"/>
    <n v="-3.1679999999999993"/>
  </r>
  <r>
    <n v="959"/>
    <s v="CA-2014-102414"/>
    <x v="3"/>
    <x v="356"/>
    <d v="2014-05-19T00:00:00"/>
    <x v="0"/>
    <s v="JA-15970"/>
    <x v="350"/>
    <x v="0"/>
    <s v="United States"/>
    <s v="Phoenix"/>
    <x v="16"/>
    <n v="85023"/>
    <x v="1"/>
    <s v="OFF-PA-10002333"/>
    <x v="1"/>
    <x v="10"/>
    <x v="733"/>
    <x v="12"/>
    <n v="3"/>
    <n v="0.2"/>
    <n v="5.6375999999999999"/>
  </r>
  <r>
    <n v="960"/>
    <s v="CA-2012-112571"/>
    <x v="1"/>
    <x v="357"/>
    <d v="2012-09-22T00:00:00"/>
    <x v="3"/>
    <s v="DL-12925"/>
    <x v="351"/>
    <x v="0"/>
    <s v="United States"/>
    <s v="Oceanside"/>
    <x v="1"/>
    <n v="92054"/>
    <x v="1"/>
    <s v="FUR-FU-10004188"/>
    <x v="0"/>
    <x v="5"/>
    <x v="734"/>
    <x v="874"/>
    <n v="2"/>
    <n v="0"/>
    <n v="53.195999999999998"/>
  </r>
  <r>
    <n v="961"/>
    <s v="CA-2014-152142"/>
    <x v="3"/>
    <x v="237"/>
    <d v="2014-11-20T00:00:00"/>
    <x v="1"/>
    <s v="LW-16990"/>
    <x v="352"/>
    <x v="1"/>
    <s v="United States"/>
    <s v="San Francisco"/>
    <x v="1"/>
    <n v="94110"/>
    <x v="1"/>
    <s v="FUR-CH-10002965"/>
    <x v="0"/>
    <x v="1"/>
    <x v="226"/>
    <x v="244"/>
    <n v="2"/>
    <n v="0.2"/>
    <n v="28.137200000000007"/>
  </r>
  <r>
    <n v="962"/>
    <s v="CA-2012-160059"/>
    <x v="1"/>
    <x v="154"/>
    <d v="2012-12-01T00:00:00"/>
    <x v="1"/>
    <s v="TB-21190"/>
    <x v="353"/>
    <x v="2"/>
    <s v="United States"/>
    <s v="Fayetteville"/>
    <x v="36"/>
    <n v="72701"/>
    <x v="0"/>
    <s v="OFF-BI-10000145"/>
    <x v="1"/>
    <x v="8"/>
    <x v="735"/>
    <x v="875"/>
    <n v="2"/>
    <n v="0"/>
    <n v="3.0575999999999999"/>
  </r>
  <r>
    <n v="963"/>
    <s v="CA-2013-120859"/>
    <x v="0"/>
    <x v="142"/>
    <d v="2013-09-05T00:00:00"/>
    <x v="2"/>
    <s v="CV-12805"/>
    <x v="51"/>
    <x v="1"/>
    <s v="United States"/>
    <s v="San Francisco"/>
    <x v="1"/>
    <n v="94110"/>
    <x v="1"/>
    <s v="OFF-EN-10001335"/>
    <x v="1"/>
    <x v="12"/>
    <x v="462"/>
    <x v="876"/>
    <n v="2"/>
    <n v="0"/>
    <n v="10.94"/>
  </r>
  <r>
    <n v="964"/>
    <s v="CA-2011-127488"/>
    <x v="2"/>
    <x v="358"/>
    <d v="2011-09-24T00:00:00"/>
    <x v="0"/>
    <s v="MS-17365"/>
    <x v="333"/>
    <x v="0"/>
    <s v="United States"/>
    <s v="Boca Raton"/>
    <x v="2"/>
    <n v="33433"/>
    <x v="0"/>
    <s v="OFF-LA-10001613"/>
    <x v="1"/>
    <x v="2"/>
    <x v="736"/>
    <x v="877"/>
    <n v="2"/>
    <n v="0.2"/>
    <n v="1.6704000000000001"/>
  </r>
  <r>
    <n v="965"/>
    <s v="CA-2014-135279"/>
    <x v="3"/>
    <x v="359"/>
    <d v="2014-04-12T00:00:00"/>
    <x v="2"/>
    <s v="BS-11800"/>
    <x v="354"/>
    <x v="2"/>
    <s v="United States"/>
    <s v="New York City"/>
    <x v="15"/>
    <n v="10011"/>
    <x v="3"/>
    <s v="OFF-LA-10004055"/>
    <x v="1"/>
    <x v="2"/>
    <x v="737"/>
    <x v="765"/>
    <n v="2"/>
    <n v="0"/>
    <n v="4.8117999999999999"/>
  </r>
  <r>
    <n v="966"/>
    <s v="CA-2014-135279"/>
    <x v="3"/>
    <x v="359"/>
    <d v="2014-04-12T00:00:00"/>
    <x v="2"/>
    <s v="BS-11800"/>
    <x v="354"/>
    <x v="2"/>
    <s v="United States"/>
    <s v="New York City"/>
    <x v="15"/>
    <n v="10011"/>
    <x v="3"/>
    <s v="OFF-AR-10004344"/>
    <x v="1"/>
    <x v="6"/>
    <x v="365"/>
    <x v="878"/>
    <n v="3"/>
    <n v="0"/>
    <n v="9.7118999999999982"/>
  </r>
  <r>
    <n v="967"/>
    <s v="CA-2014-135279"/>
    <x v="3"/>
    <x v="359"/>
    <d v="2014-04-12T00:00:00"/>
    <x v="2"/>
    <s v="BS-11800"/>
    <x v="354"/>
    <x v="2"/>
    <s v="United States"/>
    <s v="New York City"/>
    <x v="15"/>
    <n v="10011"/>
    <x v="3"/>
    <s v="OFF-PA-10004621"/>
    <x v="1"/>
    <x v="10"/>
    <x v="738"/>
    <x v="91"/>
    <n v="2"/>
    <n v="0"/>
    <n v="6.2208000000000006"/>
  </r>
  <r>
    <n v="968"/>
    <s v="CA-2014-135279"/>
    <x v="3"/>
    <x v="359"/>
    <d v="2014-04-12T00:00:00"/>
    <x v="2"/>
    <s v="BS-11800"/>
    <x v="354"/>
    <x v="2"/>
    <s v="United States"/>
    <s v="New York City"/>
    <x v="15"/>
    <n v="10011"/>
    <x v="3"/>
    <s v="OFF-PA-10001281"/>
    <x v="1"/>
    <x v="10"/>
    <x v="739"/>
    <x v="879"/>
    <n v="4"/>
    <n v="0"/>
    <n v="91.967999999999989"/>
  </r>
  <r>
    <n v="969"/>
    <s v="CA-2014-135279"/>
    <x v="3"/>
    <x v="359"/>
    <d v="2014-04-12T00:00:00"/>
    <x v="2"/>
    <s v="BS-11800"/>
    <x v="354"/>
    <x v="2"/>
    <s v="United States"/>
    <s v="New York City"/>
    <x v="15"/>
    <n v="10011"/>
    <x v="3"/>
    <s v="OFF-LA-10001613"/>
    <x v="1"/>
    <x v="2"/>
    <x v="736"/>
    <x v="880"/>
    <n v="3"/>
    <n v="0"/>
    <n v="4.2336"/>
  </r>
  <r>
    <n v="970"/>
    <s v="CA-2014-135279"/>
    <x v="3"/>
    <x v="359"/>
    <d v="2014-04-12T00:00:00"/>
    <x v="2"/>
    <s v="BS-11800"/>
    <x v="354"/>
    <x v="2"/>
    <s v="United States"/>
    <s v="New York City"/>
    <x v="15"/>
    <n v="10011"/>
    <x v="3"/>
    <s v="OFF-ST-10001097"/>
    <x v="1"/>
    <x v="4"/>
    <x v="740"/>
    <x v="881"/>
    <n v="3"/>
    <n v="0"/>
    <n v="0"/>
  </r>
  <r>
    <n v="971"/>
    <s v="CA-2011-115791"/>
    <x v="2"/>
    <x v="360"/>
    <d v="2011-01-19T00:00:00"/>
    <x v="0"/>
    <s v="DL-13315"/>
    <x v="111"/>
    <x v="0"/>
    <s v="United States"/>
    <s v="Philadelphia"/>
    <x v="9"/>
    <n v="19134"/>
    <x v="3"/>
    <s v="FUR-FU-10001095"/>
    <x v="0"/>
    <x v="5"/>
    <x v="741"/>
    <x v="882"/>
    <n v="6"/>
    <n v="0.2"/>
    <n v="28.598399999999998"/>
  </r>
  <r>
    <n v="972"/>
    <s v="CA-2011-115791"/>
    <x v="2"/>
    <x v="360"/>
    <d v="2011-01-19T00:00:00"/>
    <x v="0"/>
    <s v="DL-13315"/>
    <x v="111"/>
    <x v="0"/>
    <s v="United States"/>
    <s v="Philadelphia"/>
    <x v="9"/>
    <n v="19134"/>
    <x v="3"/>
    <s v="TEC-PH-10004614"/>
    <x v="2"/>
    <x v="7"/>
    <x v="299"/>
    <x v="883"/>
    <n v="3"/>
    <n v="0.4"/>
    <n v="-31.050000000000011"/>
  </r>
  <r>
    <n v="973"/>
    <s v="CA-2011-115791"/>
    <x v="2"/>
    <x v="360"/>
    <d v="2011-01-19T00:00:00"/>
    <x v="0"/>
    <s v="DL-13315"/>
    <x v="111"/>
    <x v="0"/>
    <s v="United States"/>
    <s v="Philadelphia"/>
    <x v="9"/>
    <n v="19134"/>
    <x v="3"/>
    <s v="OFF-BI-10001575"/>
    <x v="1"/>
    <x v="8"/>
    <x v="577"/>
    <x v="662"/>
    <n v="2"/>
    <n v="0.7"/>
    <n v="-13.6312"/>
  </r>
  <r>
    <n v="974"/>
    <s v="CA-2011-115791"/>
    <x v="2"/>
    <x v="360"/>
    <d v="2011-01-19T00:00:00"/>
    <x v="0"/>
    <s v="DL-13315"/>
    <x v="111"/>
    <x v="0"/>
    <s v="United States"/>
    <s v="Philadelphia"/>
    <x v="9"/>
    <n v="19134"/>
    <x v="3"/>
    <s v="OFF-LA-10001074"/>
    <x v="1"/>
    <x v="2"/>
    <x v="297"/>
    <x v="884"/>
    <n v="3"/>
    <n v="0.2"/>
    <n v="10.149299999999997"/>
  </r>
  <r>
    <n v="975"/>
    <s v="US-2014-103247"/>
    <x v="3"/>
    <x v="361"/>
    <d v="2014-10-09T00:00:00"/>
    <x v="0"/>
    <s v="PO-19195"/>
    <x v="285"/>
    <x v="2"/>
    <s v="United States"/>
    <s v="New York City"/>
    <x v="15"/>
    <n v="10011"/>
    <x v="3"/>
    <s v="TEC-PH-10003555"/>
    <x v="2"/>
    <x v="7"/>
    <x v="457"/>
    <x v="885"/>
    <n v="7"/>
    <n v="0"/>
    <n v="3.2186000000000092"/>
  </r>
  <r>
    <n v="976"/>
    <s v="US-2014-103247"/>
    <x v="3"/>
    <x v="361"/>
    <d v="2014-10-09T00:00:00"/>
    <x v="0"/>
    <s v="PO-19195"/>
    <x v="285"/>
    <x v="2"/>
    <s v="United States"/>
    <s v="New York City"/>
    <x v="15"/>
    <n v="10011"/>
    <x v="3"/>
    <s v="OFF-BI-10004492"/>
    <x v="1"/>
    <x v="8"/>
    <x v="347"/>
    <x v="376"/>
    <n v="3"/>
    <n v="0.2"/>
    <n v="25.579799999999992"/>
  </r>
  <r>
    <n v="977"/>
    <s v="US-2014-100209"/>
    <x v="3"/>
    <x v="362"/>
    <d v="2014-07-16T00:00:00"/>
    <x v="1"/>
    <s v="TD-20995"/>
    <x v="143"/>
    <x v="0"/>
    <s v="United States"/>
    <s v="Portland"/>
    <x v="21"/>
    <n v="97206"/>
    <x v="1"/>
    <s v="OFF-BI-10002012"/>
    <x v="1"/>
    <x v="8"/>
    <x v="742"/>
    <x v="886"/>
    <n v="2"/>
    <n v="0.7"/>
    <n v="-0.79200000000000004"/>
  </r>
  <r>
    <n v="978"/>
    <s v="CA-2014-159366"/>
    <x v="3"/>
    <x v="363"/>
    <d v="2014-01-11T00:00:00"/>
    <x v="2"/>
    <s v="BW-11110"/>
    <x v="308"/>
    <x v="1"/>
    <s v="United States"/>
    <s v="Detroit"/>
    <x v="12"/>
    <n v="48205"/>
    <x v="2"/>
    <s v="TEC-MA-10000822"/>
    <x v="2"/>
    <x v="15"/>
    <x v="154"/>
    <x v="257"/>
    <n v="2"/>
    <n v="0.1"/>
    <n v="679.99599999999964"/>
  </r>
  <r>
    <n v="979"/>
    <s v="CA-2013-145499"/>
    <x v="0"/>
    <x v="198"/>
    <d v="2013-06-01T00:00:00"/>
    <x v="2"/>
    <s v="RW-19690"/>
    <x v="355"/>
    <x v="0"/>
    <s v="United States"/>
    <s v="Wilmington"/>
    <x v="3"/>
    <n v="28403"/>
    <x v="0"/>
    <s v="OFF-BI-10000848"/>
    <x v="1"/>
    <x v="8"/>
    <x v="515"/>
    <x v="577"/>
    <n v="2"/>
    <n v="0.7"/>
    <n v="-2.6256000000000004"/>
  </r>
  <r>
    <n v="980"/>
    <s v="CA-2012-157035"/>
    <x v="1"/>
    <x v="364"/>
    <d v="2012-12-12T00:00:00"/>
    <x v="2"/>
    <s v="KB-16600"/>
    <x v="33"/>
    <x v="1"/>
    <s v="United States"/>
    <s v="Columbus"/>
    <x v="14"/>
    <n v="47201"/>
    <x v="2"/>
    <s v="OFF-PA-10004156"/>
    <x v="1"/>
    <x v="10"/>
    <x v="743"/>
    <x v="887"/>
    <n v="3"/>
    <n v="0"/>
    <n v="16.669799999999999"/>
  </r>
  <r>
    <n v="981"/>
    <s v="CA-2013-144939"/>
    <x v="0"/>
    <x v="339"/>
    <d v="2013-10-09T00:00:00"/>
    <x v="1"/>
    <s v="EB-13870"/>
    <x v="12"/>
    <x v="0"/>
    <s v="United States"/>
    <s v="New York City"/>
    <x v="15"/>
    <n v="10035"/>
    <x v="3"/>
    <s v="FUR-CH-10003199"/>
    <x v="0"/>
    <x v="1"/>
    <x v="631"/>
    <x v="888"/>
    <n v="6"/>
    <n v="0.1"/>
    <n v="93.223199999999977"/>
  </r>
  <r>
    <n v="982"/>
    <s v="CA-2011-163419"/>
    <x v="2"/>
    <x v="7"/>
    <d v="2011-11-14T00:00:00"/>
    <x v="0"/>
    <s v="TZ-21580"/>
    <x v="356"/>
    <x v="0"/>
    <s v="United States"/>
    <s v="Louisville"/>
    <x v="22"/>
    <n v="80027"/>
    <x v="1"/>
    <s v="OFF-AR-10000034"/>
    <x v="1"/>
    <x v="6"/>
    <x v="744"/>
    <x v="889"/>
    <n v="1"/>
    <n v="0.2"/>
    <n v="0.80559999999999987"/>
  </r>
  <r>
    <n v="983"/>
    <s v="CA-2011-163419"/>
    <x v="2"/>
    <x v="7"/>
    <d v="2011-11-14T00:00:00"/>
    <x v="0"/>
    <s v="TZ-21580"/>
    <x v="356"/>
    <x v="0"/>
    <s v="United States"/>
    <s v="Louisville"/>
    <x v="22"/>
    <n v="80027"/>
    <x v="1"/>
    <s v="TEC-PH-10000560"/>
    <x v="2"/>
    <x v="7"/>
    <x v="745"/>
    <x v="890"/>
    <n v="2"/>
    <n v="0.2"/>
    <n v="55.998400000000032"/>
  </r>
  <r>
    <n v="984"/>
    <s v="CA-2011-163419"/>
    <x v="2"/>
    <x v="7"/>
    <d v="2011-11-14T00:00:00"/>
    <x v="0"/>
    <s v="TZ-21580"/>
    <x v="356"/>
    <x v="0"/>
    <s v="United States"/>
    <s v="Louisville"/>
    <x v="22"/>
    <n v="80027"/>
    <x v="1"/>
    <s v="FUR-CH-10000665"/>
    <x v="0"/>
    <x v="1"/>
    <x v="656"/>
    <x v="891"/>
    <n v="5"/>
    <n v="0.2"/>
    <n v="75.489999999999924"/>
  </r>
  <r>
    <n v="985"/>
    <s v="CA-2014-100314"/>
    <x v="3"/>
    <x v="365"/>
    <d v="2014-10-06T00:00:00"/>
    <x v="1"/>
    <s v="AS-10630"/>
    <x v="357"/>
    <x v="2"/>
    <s v="United States"/>
    <s v="Pasadena"/>
    <x v="5"/>
    <n v="77506"/>
    <x v="2"/>
    <s v="OFF-LA-10001569"/>
    <x v="1"/>
    <x v="2"/>
    <x v="633"/>
    <x v="892"/>
    <n v="2"/>
    <n v="0.2"/>
    <n v="2.5895999999999999"/>
  </r>
  <r>
    <n v="986"/>
    <s v="CA-2014-100314"/>
    <x v="3"/>
    <x v="365"/>
    <d v="2014-10-06T00:00:00"/>
    <x v="1"/>
    <s v="AS-10630"/>
    <x v="357"/>
    <x v="2"/>
    <s v="United States"/>
    <s v="Pasadena"/>
    <x v="5"/>
    <n v="77506"/>
    <x v="2"/>
    <s v="OFF-EN-10000461"/>
    <x v="1"/>
    <x v="12"/>
    <x v="746"/>
    <x v="893"/>
    <n v="4"/>
    <n v="0.2"/>
    <n v="9.4391999999999996"/>
  </r>
  <r>
    <n v="987"/>
    <s v="CA-2014-100314"/>
    <x v="3"/>
    <x v="365"/>
    <d v="2014-10-06T00:00:00"/>
    <x v="1"/>
    <s v="AS-10630"/>
    <x v="357"/>
    <x v="2"/>
    <s v="United States"/>
    <s v="Pasadena"/>
    <x v="5"/>
    <n v="77506"/>
    <x v="2"/>
    <s v="TEC-MA-10003066"/>
    <x v="2"/>
    <x v="15"/>
    <x v="747"/>
    <x v="894"/>
    <n v="3"/>
    <n v="0.4"/>
    <n v="44.867999999999967"/>
  </r>
  <r>
    <n v="988"/>
    <s v="CA-2012-146829"/>
    <x v="1"/>
    <x v="366"/>
    <d v="2012-03-10T00:00:00"/>
    <x v="3"/>
    <s v="TS-21340"/>
    <x v="358"/>
    <x v="0"/>
    <s v="United States"/>
    <s v="Houston"/>
    <x v="5"/>
    <n v="77041"/>
    <x v="2"/>
    <s v="OFF-BI-10004022"/>
    <x v="1"/>
    <x v="8"/>
    <x v="748"/>
    <x v="895"/>
    <n v="2"/>
    <n v="0.8"/>
    <n v="-1.8904000000000001"/>
  </r>
  <r>
    <n v="989"/>
    <s v="CA-2014-167899"/>
    <x v="3"/>
    <x v="367"/>
    <d v="2014-05-27T00:00:00"/>
    <x v="1"/>
    <s v="JG-15805"/>
    <x v="189"/>
    <x v="1"/>
    <s v="United States"/>
    <s v="Auburn"/>
    <x v="15"/>
    <n v="13021"/>
    <x v="3"/>
    <s v="FUR-FU-10004071"/>
    <x v="0"/>
    <x v="5"/>
    <x v="570"/>
    <x v="896"/>
    <n v="5"/>
    <n v="0"/>
    <n v="72.807000000000031"/>
  </r>
  <r>
    <n v="990"/>
    <s v="CA-2014-167899"/>
    <x v="3"/>
    <x v="367"/>
    <d v="2014-05-27T00:00:00"/>
    <x v="1"/>
    <s v="JG-15805"/>
    <x v="189"/>
    <x v="1"/>
    <s v="United States"/>
    <s v="Auburn"/>
    <x v="15"/>
    <n v="13021"/>
    <x v="3"/>
    <s v="OFF-AR-10001988"/>
    <x v="1"/>
    <x v="6"/>
    <x v="749"/>
    <x v="897"/>
    <n v="3"/>
    <n v="0"/>
    <n v="5.2112999999999996"/>
  </r>
  <r>
    <n v="991"/>
    <s v="CA-2012-153549"/>
    <x v="1"/>
    <x v="368"/>
    <d v="2012-03-31T00:00:00"/>
    <x v="0"/>
    <s v="SL-20155"/>
    <x v="359"/>
    <x v="2"/>
    <s v="United States"/>
    <s v="Jacksonville"/>
    <x v="2"/>
    <n v="32216"/>
    <x v="0"/>
    <s v="FUR-CH-10004086"/>
    <x v="0"/>
    <x v="1"/>
    <x v="281"/>
    <x v="898"/>
    <n v="5"/>
    <n v="0.2"/>
    <n v="131.27849999999995"/>
  </r>
  <r>
    <n v="992"/>
    <s v="CA-2013-110023"/>
    <x v="0"/>
    <x v="369"/>
    <d v="2013-09-12T00:00:00"/>
    <x v="2"/>
    <s v="TS-21610"/>
    <x v="59"/>
    <x v="0"/>
    <s v="United States"/>
    <s v="New York City"/>
    <x v="15"/>
    <n v="10024"/>
    <x v="3"/>
    <s v="OFF-BI-10001036"/>
    <x v="1"/>
    <x v="8"/>
    <x v="618"/>
    <x v="899"/>
    <n v="2"/>
    <n v="0.2"/>
    <n v="5.484"/>
  </r>
  <r>
    <n v="993"/>
    <s v="CA-2013-105585"/>
    <x v="0"/>
    <x v="370"/>
    <d v="2013-08-28T00:00:00"/>
    <x v="2"/>
    <s v="RF-19735"/>
    <x v="288"/>
    <x v="0"/>
    <s v="United States"/>
    <s v="San Jose"/>
    <x v="1"/>
    <n v="95123"/>
    <x v="1"/>
    <s v="OFF-FA-10002983"/>
    <x v="1"/>
    <x v="13"/>
    <x v="260"/>
    <x v="900"/>
    <n v="3"/>
    <n v="0"/>
    <n v="4.9104000000000001"/>
  </r>
  <r>
    <n v="994"/>
    <s v="CA-2013-105585"/>
    <x v="0"/>
    <x v="370"/>
    <d v="2013-08-28T00:00:00"/>
    <x v="2"/>
    <s v="RF-19735"/>
    <x v="288"/>
    <x v="0"/>
    <s v="United States"/>
    <s v="San Jose"/>
    <x v="1"/>
    <n v="95123"/>
    <x v="1"/>
    <s v="OFF-PA-10003625"/>
    <x v="1"/>
    <x v="10"/>
    <x v="750"/>
    <x v="901"/>
    <n v="5"/>
    <n v="0"/>
    <n v="69.704999999999998"/>
  </r>
  <r>
    <n v="995"/>
    <s v="CA-2011-117639"/>
    <x v="2"/>
    <x v="371"/>
    <d v="2011-05-25T00:00:00"/>
    <x v="1"/>
    <s v="MW-18235"/>
    <x v="360"/>
    <x v="1"/>
    <s v="United States"/>
    <s v="Virginia Beach"/>
    <x v="17"/>
    <n v="23464"/>
    <x v="0"/>
    <s v="OFF-BI-10003925"/>
    <x v="1"/>
    <x v="8"/>
    <x v="751"/>
    <x v="902"/>
    <n v="7"/>
    <n v="0"/>
    <n v="1276.4871000000001"/>
  </r>
  <r>
    <n v="996"/>
    <s v="CA-2011-117639"/>
    <x v="2"/>
    <x v="371"/>
    <d v="2011-05-25T00:00:00"/>
    <x v="1"/>
    <s v="MW-18235"/>
    <x v="360"/>
    <x v="1"/>
    <s v="United States"/>
    <s v="Virginia Beach"/>
    <x v="17"/>
    <n v="23464"/>
    <x v="0"/>
    <s v="TEC-PH-10001530"/>
    <x v="2"/>
    <x v="7"/>
    <x v="752"/>
    <x v="903"/>
    <n v="3"/>
    <n v="0"/>
    <n v="173.0316"/>
  </r>
  <r>
    <n v="997"/>
    <s v="CA-2012-162537"/>
    <x v="1"/>
    <x v="372"/>
    <d v="2012-11-03T00:00:00"/>
    <x v="1"/>
    <s v="RD-19585"/>
    <x v="361"/>
    <x v="0"/>
    <s v="United States"/>
    <s v="Henderson"/>
    <x v="0"/>
    <n v="42420"/>
    <x v="0"/>
    <s v="OFF-EN-10003862"/>
    <x v="1"/>
    <x v="12"/>
    <x v="753"/>
    <x v="904"/>
    <n v="1"/>
    <n v="0"/>
    <n v="4.9081999999999999"/>
  </r>
  <r>
    <n v="998"/>
    <s v="CA-2012-162537"/>
    <x v="1"/>
    <x v="372"/>
    <d v="2012-11-03T00:00:00"/>
    <x v="1"/>
    <s v="RD-19585"/>
    <x v="361"/>
    <x v="0"/>
    <s v="United States"/>
    <s v="Henderson"/>
    <x v="0"/>
    <n v="42420"/>
    <x v="0"/>
    <s v="OFF-ST-10004258"/>
    <x v="1"/>
    <x v="4"/>
    <x v="754"/>
    <x v="905"/>
    <n v="3"/>
    <n v="0"/>
    <n v="9.8901000000000039"/>
  </r>
  <r>
    <n v="999"/>
    <s v="CA-2012-162537"/>
    <x v="1"/>
    <x v="372"/>
    <d v="2012-11-03T00:00:00"/>
    <x v="1"/>
    <s v="RD-19585"/>
    <x v="361"/>
    <x v="0"/>
    <s v="United States"/>
    <s v="Henderson"/>
    <x v="0"/>
    <n v="42420"/>
    <x v="0"/>
    <s v="FUR-FU-10002885"/>
    <x v="0"/>
    <x v="5"/>
    <x v="755"/>
    <x v="906"/>
    <n v="5"/>
    <n v="0"/>
    <n v="9.1580000000000013"/>
  </r>
  <r>
    <n v="1000"/>
    <s v="CA-2012-162537"/>
    <x v="1"/>
    <x v="372"/>
    <d v="2012-11-03T00:00:00"/>
    <x v="1"/>
    <s v="RD-19585"/>
    <x v="361"/>
    <x v="0"/>
    <s v="United States"/>
    <s v="Henderson"/>
    <x v="0"/>
    <n v="42420"/>
    <x v="0"/>
    <s v="FUR-FU-10001918"/>
    <x v="0"/>
    <x v="5"/>
    <x v="280"/>
    <x v="907"/>
    <n v="7"/>
    <n v="0"/>
    <n v="12.912900000000004"/>
  </r>
  <r>
    <n v="1001"/>
    <s v="CA-2013-155488"/>
    <x v="0"/>
    <x v="373"/>
    <d v="2013-11-18T00:00:00"/>
    <x v="1"/>
    <s v="FM-14290"/>
    <x v="86"/>
    <x v="2"/>
    <s v="United States"/>
    <s v="Vancouver"/>
    <x v="4"/>
    <n v="98661"/>
    <x v="1"/>
    <s v="OFF-AR-10002956"/>
    <x v="1"/>
    <x v="6"/>
    <x v="660"/>
    <x v="908"/>
    <n v="2"/>
    <n v="0"/>
    <n v="11.4452"/>
  </r>
  <r>
    <n v="1002"/>
    <s v="CA-2012-124891"/>
    <x v="1"/>
    <x v="374"/>
    <d v="2012-07-31T00:00:00"/>
    <x v="3"/>
    <s v="RH-19495"/>
    <x v="302"/>
    <x v="0"/>
    <s v="United States"/>
    <s v="New York City"/>
    <x v="15"/>
    <n v="10024"/>
    <x v="3"/>
    <s v="TEC-AC-10003033"/>
    <x v="2"/>
    <x v="11"/>
    <x v="756"/>
    <x v="909"/>
    <n v="7"/>
    <n v="0"/>
    <n v="762.18449999999984"/>
  </r>
  <r>
    <n v="1003"/>
    <s v="CA-2012-124891"/>
    <x v="1"/>
    <x v="374"/>
    <d v="2012-07-31T00:00:00"/>
    <x v="3"/>
    <s v="RH-19495"/>
    <x v="302"/>
    <x v="0"/>
    <s v="United States"/>
    <s v="New York City"/>
    <x v="15"/>
    <n v="10024"/>
    <x v="3"/>
    <s v="FUR-TA-10002903"/>
    <x v="0"/>
    <x v="3"/>
    <x v="255"/>
    <x v="910"/>
    <n v="7"/>
    <n v="0.4"/>
    <n v="-290.87520000000001"/>
  </r>
  <r>
    <n v="1004"/>
    <s v="CA-2012-124891"/>
    <x v="1"/>
    <x v="374"/>
    <d v="2012-07-31T00:00:00"/>
    <x v="3"/>
    <s v="RH-19495"/>
    <x v="302"/>
    <x v="0"/>
    <s v="United States"/>
    <s v="New York City"/>
    <x v="15"/>
    <n v="10024"/>
    <x v="3"/>
    <s v="OFF-PA-10004621"/>
    <x v="1"/>
    <x v="10"/>
    <x v="738"/>
    <x v="541"/>
    <n v="3"/>
    <n v="0"/>
    <n v="9.3312000000000008"/>
  </r>
  <r>
    <n v="1005"/>
    <s v="CA-2012-126445"/>
    <x v="1"/>
    <x v="375"/>
    <d v="2012-08-31T00:00:00"/>
    <x v="1"/>
    <s v="RA-19945"/>
    <x v="362"/>
    <x v="0"/>
    <s v="United States"/>
    <s v="Murrieta"/>
    <x v="1"/>
    <n v="92563"/>
    <x v="1"/>
    <s v="OFF-ST-10000046"/>
    <x v="1"/>
    <x v="4"/>
    <x v="757"/>
    <x v="911"/>
    <n v="3"/>
    <n v="0"/>
    <n v="92.083500000000015"/>
  </r>
  <r>
    <n v="1006"/>
    <s v="CA-2012-111199"/>
    <x v="1"/>
    <x v="50"/>
    <d v="2012-11-17T00:00:00"/>
    <x v="1"/>
    <s v="JK-15730"/>
    <x v="300"/>
    <x v="0"/>
    <s v="United States"/>
    <s v="Jacksonville"/>
    <x v="3"/>
    <n v="28540"/>
    <x v="0"/>
    <s v="OFF-PA-10001790"/>
    <x v="1"/>
    <x v="10"/>
    <x v="687"/>
    <x v="912"/>
    <n v="3"/>
    <n v="0.2"/>
    <n v="40.353599999999986"/>
  </r>
  <r>
    <n v="1007"/>
    <s v="CA-2012-105312"/>
    <x v="1"/>
    <x v="376"/>
    <d v="2012-11-09T00:00:00"/>
    <x v="2"/>
    <s v="MT-17815"/>
    <x v="363"/>
    <x v="0"/>
    <s v="United States"/>
    <s v="Scottsdale"/>
    <x v="16"/>
    <n v="85254"/>
    <x v="1"/>
    <s v="OFF-EN-10002600"/>
    <x v="1"/>
    <x v="12"/>
    <x v="111"/>
    <x v="913"/>
    <n v="3"/>
    <n v="0.2"/>
    <n v="2.4779999999999989"/>
  </r>
  <r>
    <n v="1008"/>
    <s v="CA-2012-105312"/>
    <x v="1"/>
    <x v="376"/>
    <d v="2012-11-09T00:00:00"/>
    <x v="2"/>
    <s v="MT-17815"/>
    <x v="363"/>
    <x v="0"/>
    <s v="United States"/>
    <s v="Scottsdale"/>
    <x v="16"/>
    <n v="85254"/>
    <x v="1"/>
    <s v="OFF-BI-10002049"/>
    <x v="1"/>
    <x v="8"/>
    <x v="758"/>
    <x v="914"/>
    <n v="3"/>
    <n v="0.7"/>
    <n v="-3.5207999999999995"/>
  </r>
  <r>
    <n v="1009"/>
    <s v="US-2014-106705"/>
    <x v="3"/>
    <x v="377"/>
    <d v="2015-01-02T00:00:00"/>
    <x v="1"/>
    <s v="PO-18850"/>
    <x v="138"/>
    <x v="0"/>
    <s v="United States"/>
    <s v="Burlington"/>
    <x v="23"/>
    <n v="52601"/>
    <x v="2"/>
    <s v="OFF-PA-10001509"/>
    <x v="1"/>
    <x v="10"/>
    <x v="417"/>
    <x v="915"/>
    <n v="5"/>
    <n v="0"/>
    <n v="20.584999999999994"/>
  </r>
  <r>
    <n v="1010"/>
    <s v="CA-2014-135034"/>
    <x v="3"/>
    <x v="378"/>
    <d v="2014-08-04T00:00:00"/>
    <x v="2"/>
    <s v="AT-10735"/>
    <x v="247"/>
    <x v="0"/>
    <s v="United States"/>
    <s v="Chicago"/>
    <x v="10"/>
    <n v="60653"/>
    <x v="2"/>
    <s v="TEC-PH-10003931"/>
    <x v="2"/>
    <x v="7"/>
    <x v="159"/>
    <x v="916"/>
    <n v="2"/>
    <n v="0.2"/>
    <n v="5.9990000000000023"/>
  </r>
  <r>
    <n v="1011"/>
    <s v="CA-2011-158540"/>
    <x v="2"/>
    <x v="156"/>
    <d v="2011-11-26T00:00:00"/>
    <x v="2"/>
    <s v="VG-21790"/>
    <x v="364"/>
    <x v="0"/>
    <s v="United States"/>
    <s v="San Diego"/>
    <x v="1"/>
    <n v="92037"/>
    <x v="1"/>
    <s v="FUR-FU-10001602"/>
    <x v="0"/>
    <x v="5"/>
    <x v="759"/>
    <x v="917"/>
    <n v="4"/>
    <n v="0"/>
    <n v="27.309599999999989"/>
  </r>
  <r>
    <n v="1012"/>
    <s v="CA-2014-118437"/>
    <x v="3"/>
    <x v="46"/>
    <d v="2014-06-22T00:00:00"/>
    <x v="0"/>
    <s v="PF-19165"/>
    <x v="58"/>
    <x v="0"/>
    <s v="United States"/>
    <s v="Olympia"/>
    <x v="4"/>
    <n v="98502"/>
    <x v="1"/>
    <s v="FUR-FU-10004848"/>
    <x v="0"/>
    <x v="5"/>
    <x v="28"/>
    <x v="918"/>
    <n v="3"/>
    <n v="0"/>
    <n v="46.574999999999996"/>
  </r>
  <r>
    <n v="1013"/>
    <s v="CA-2014-118437"/>
    <x v="3"/>
    <x v="46"/>
    <d v="2014-06-22T00:00:00"/>
    <x v="0"/>
    <s v="PF-19165"/>
    <x v="58"/>
    <x v="0"/>
    <s v="United States"/>
    <s v="Olympia"/>
    <x v="4"/>
    <n v="98502"/>
    <x v="1"/>
    <s v="OFF-ST-10003722"/>
    <x v="1"/>
    <x v="4"/>
    <x v="760"/>
    <x v="919"/>
    <n v="1"/>
    <n v="0"/>
    <n v="4.068699999999998"/>
  </r>
  <r>
    <n v="1014"/>
    <s v="US-2012-126214"/>
    <x v="1"/>
    <x v="379"/>
    <d v="2012-12-24T00:00:00"/>
    <x v="0"/>
    <s v="JS-15880"/>
    <x v="365"/>
    <x v="0"/>
    <s v="United States"/>
    <s v="Seattle"/>
    <x v="4"/>
    <n v="98103"/>
    <x v="1"/>
    <s v="FUR-TA-10003748"/>
    <x v="0"/>
    <x v="3"/>
    <x v="208"/>
    <x v="920"/>
    <n v="13"/>
    <n v="0"/>
    <n v="356.04139999999995"/>
  </r>
  <r>
    <n v="1015"/>
    <s v="US-2012-126214"/>
    <x v="1"/>
    <x v="379"/>
    <d v="2012-12-24T00:00:00"/>
    <x v="0"/>
    <s v="JS-15880"/>
    <x v="365"/>
    <x v="0"/>
    <s v="United States"/>
    <s v="Seattle"/>
    <x v="4"/>
    <n v="98103"/>
    <x v="1"/>
    <s v="TEC-AC-10003198"/>
    <x v="2"/>
    <x v="11"/>
    <x v="761"/>
    <x v="921"/>
    <n v="1"/>
    <n v="0"/>
    <n v="36.851999999999997"/>
  </r>
  <r>
    <n v="1016"/>
    <s v="CA-2012-133025"/>
    <x v="1"/>
    <x v="14"/>
    <d v="2012-09-19T00:00:00"/>
    <x v="0"/>
    <s v="MO-17800"/>
    <x v="246"/>
    <x v="2"/>
    <s v="United States"/>
    <s v="Los Angeles"/>
    <x v="1"/>
    <n v="90036"/>
    <x v="1"/>
    <s v="OFF-PA-10004100"/>
    <x v="1"/>
    <x v="10"/>
    <x v="257"/>
    <x v="56"/>
    <n v="5"/>
    <n v="0"/>
    <n v="15.552000000000001"/>
  </r>
  <r>
    <n v="1017"/>
    <s v="CA-2012-108665"/>
    <x v="1"/>
    <x v="380"/>
    <d v="2012-07-10T00:00:00"/>
    <x v="1"/>
    <s v="KM-16225"/>
    <x v="366"/>
    <x v="1"/>
    <s v="United States"/>
    <s v="New York City"/>
    <x v="15"/>
    <n v="10011"/>
    <x v="3"/>
    <s v="FUR-FU-10002191"/>
    <x v="0"/>
    <x v="5"/>
    <x v="762"/>
    <x v="544"/>
    <n v="2"/>
    <n v="0"/>
    <n v="6.7008000000000001"/>
  </r>
  <r>
    <n v="1018"/>
    <s v="CA-2012-108665"/>
    <x v="1"/>
    <x v="380"/>
    <d v="2012-07-10T00:00:00"/>
    <x v="1"/>
    <s v="KM-16225"/>
    <x v="366"/>
    <x v="1"/>
    <s v="United States"/>
    <s v="New York City"/>
    <x v="15"/>
    <n v="10011"/>
    <x v="3"/>
    <s v="FUR-FU-10000965"/>
    <x v="0"/>
    <x v="5"/>
    <x v="682"/>
    <x v="922"/>
    <n v="3"/>
    <n v="0"/>
    <n v="63.886200000000002"/>
  </r>
  <r>
    <n v="1019"/>
    <s v="CA-2012-108665"/>
    <x v="1"/>
    <x v="380"/>
    <d v="2012-07-10T00:00:00"/>
    <x v="1"/>
    <s v="KM-16225"/>
    <x v="366"/>
    <x v="1"/>
    <s v="United States"/>
    <s v="New York City"/>
    <x v="15"/>
    <n v="10011"/>
    <x v="3"/>
    <s v="TEC-PH-10004188"/>
    <x v="2"/>
    <x v="7"/>
    <x v="763"/>
    <x v="923"/>
    <n v="5"/>
    <n v="0"/>
    <n v="2.4990000000000023"/>
  </r>
  <r>
    <n v="1020"/>
    <s v="CA-2012-108665"/>
    <x v="1"/>
    <x v="380"/>
    <d v="2012-07-10T00:00:00"/>
    <x v="1"/>
    <s v="KM-16225"/>
    <x v="366"/>
    <x v="1"/>
    <s v="United States"/>
    <s v="New York City"/>
    <x v="15"/>
    <n v="10011"/>
    <x v="3"/>
    <s v="OFF-ST-10001526"/>
    <x v="1"/>
    <x v="4"/>
    <x v="764"/>
    <x v="924"/>
    <n v="5"/>
    <n v="0"/>
    <n v="156.42899999999997"/>
  </r>
  <r>
    <n v="1021"/>
    <s v="CA-2012-124450"/>
    <x v="1"/>
    <x v="381"/>
    <d v="2012-05-03T00:00:00"/>
    <x v="1"/>
    <s v="GT-14710"/>
    <x v="218"/>
    <x v="0"/>
    <s v="United States"/>
    <s v="Washington"/>
    <x v="40"/>
    <n v="20016"/>
    <x v="3"/>
    <s v="OFF-AR-10001166"/>
    <x v="1"/>
    <x v="6"/>
    <x v="33"/>
    <x v="925"/>
    <n v="3"/>
    <n v="0"/>
    <n v="8.8686000000000007"/>
  </r>
  <r>
    <n v="1022"/>
    <s v="CA-2012-124450"/>
    <x v="1"/>
    <x v="381"/>
    <d v="2012-05-03T00:00:00"/>
    <x v="1"/>
    <s v="GT-14710"/>
    <x v="218"/>
    <x v="0"/>
    <s v="United States"/>
    <s v="Washington"/>
    <x v="40"/>
    <n v="20016"/>
    <x v="3"/>
    <s v="FUR-CH-10000309"/>
    <x v="0"/>
    <x v="1"/>
    <x v="765"/>
    <x v="926"/>
    <n v="3"/>
    <n v="0"/>
    <n v="316.88249999999999"/>
  </r>
  <r>
    <n v="1023"/>
    <s v="CA-2012-124450"/>
    <x v="1"/>
    <x v="381"/>
    <d v="2012-05-03T00:00:00"/>
    <x v="1"/>
    <s v="GT-14710"/>
    <x v="218"/>
    <x v="0"/>
    <s v="United States"/>
    <s v="Washington"/>
    <x v="40"/>
    <n v="20016"/>
    <x v="3"/>
    <s v="TEC-MA-10004212"/>
    <x v="2"/>
    <x v="15"/>
    <x v="766"/>
    <x v="927"/>
    <n v="8"/>
    <n v="0"/>
    <n v="648.56240000000003"/>
  </r>
  <r>
    <n v="1024"/>
    <s v="CA-2012-167269"/>
    <x v="1"/>
    <x v="382"/>
    <d v="2012-06-20T00:00:00"/>
    <x v="1"/>
    <s v="PB-19150"/>
    <x v="171"/>
    <x v="0"/>
    <s v="United States"/>
    <s v="Philadelphia"/>
    <x v="9"/>
    <n v="19134"/>
    <x v="3"/>
    <s v="OFF-EN-10003072"/>
    <x v="1"/>
    <x v="12"/>
    <x v="767"/>
    <x v="928"/>
    <n v="2"/>
    <n v="0.2"/>
    <n v="2.1728000000000001"/>
  </r>
  <r>
    <n v="1025"/>
    <s v="CA-2014-106964"/>
    <x v="3"/>
    <x v="94"/>
    <d v="2014-12-21T00:00:00"/>
    <x v="2"/>
    <s v="HR-14770"/>
    <x v="367"/>
    <x v="2"/>
    <s v="United States"/>
    <s v="Los Angeles"/>
    <x v="1"/>
    <n v="90045"/>
    <x v="1"/>
    <s v="OFF-BI-10000320"/>
    <x v="1"/>
    <x v="8"/>
    <x v="768"/>
    <x v="929"/>
    <n v="2"/>
    <n v="0.2"/>
    <n v="4.2804000000000002"/>
  </r>
  <r>
    <n v="1026"/>
    <s v="CA-2013-126529"/>
    <x v="0"/>
    <x v="383"/>
    <d v="2013-01-13T00:00:00"/>
    <x v="0"/>
    <s v="DE-13255"/>
    <x v="368"/>
    <x v="2"/>
    <s v="United States"/>
    <s v="Springfield"/>
    <x v="24"/>
    <n v="45503"/>
    <x v="3"/>
    <s v="OFF-PA-10001166"/>
    <x v="1"/>
    <x v="10"/>
    <x v="769"/>
    <x v="12"/>
    <n v="3"/>
    <n v="0.2"/>
    <n v="5.4432"/>
  </r>
  <r>
    <n v="1027"/>
    <s v="CA-2013-126529"/>
    <x v="0"/>
    <x v="383"/>
    <d v="2013-01-13T00:00:00"/>
    <x v="0"/>
    <s v="DE-13255"/>
    <x v="368"/>
    <x v="2"/>
    <s v="United States"/>
    <s v="Springfield"/>
    <x v="24"/>
    <n v="45503"/>
    <x v="3"/>
    <s v="OFF-PA-10003656"/>
    <x v="1"/>
    <x v="10"/>
    <x v="770"/>
    <x v="930"/>
    <n v="3"/>
    <n v="0.2"/>
    <n v="20.576399999999996"/>
  </r>
  <r>
    <n v="1028"/>
    <s v="CA-2013-126529"/>
    <x v="0"/>
    <x v="383"/>
    <d v="2013-01-13T00:00:00"/>
    <x v="0"/>
    <s v="DE-13255"/>
    <x v="368"/>
    <x v="2"/>
    <s v="United States"/>
    <s v="Springfield"/>
    <x v="24"/>
    <n v="45503"/>
    <x v="3"/>
    <s v="TEC-PH-10000148"/>
    <x v="2"/>
    <x v="7"/>
    <x v="771"/>
    <x v="931"/>
    <n v="2"/>
    <n v="0.4"/>
    <n v="-9.8724000000000007"/>
  </r>
  <r>
    <n v="1029"/>
    <s v="CA-2011-163552"/>
    <x v="2"/>
    <x v="384"/>
    <d v="2011-07-15T00:00:00"/>
    <x v="1"/>
    <s v="LA-16780"/>
    <x v="156"/>
    <x v="1"/>
    <s v="United States"/>
    <s v="Hackensack"/>
    <x v="30"/>
    <n v="7601"/>
    <x v="3"/>
    <s v="OFF-PA-10000474"/>
    <x v="1"/>
    <x v="10"/>
    <x v="33"/>
    <x v="932"/>
    <n v="5"/>
    <n v="0"/>
    <n v="83.283999999999992"/>
  </r>
  <r>
    <n v="1030"/>
    <s v="CA-2011-163552"/>
    <x v="2"/>
    <x v="384"/>
    <d v="2011-07-15T00:00:00"/>
    <x v="1"/>
    <s v="LA-16780"/>
    <x v="156"/>
    <x v="1"/>
    <s v="United States"/>
    <s v="Hackensack"/>
    <x v="30"/>
    <n v="7601"/>
    <x v="3"/>
    <s v="TEC-PH-10003885"/>
    <x v="2"/>
    <x v="7"/>
    <x v="772"/>
    <x v="933"/>
    <n v="3"/>
    <n v="0"/>
    <n v="57.41129999999999"/>
  </r>
  <r>
    <n v="1031"/>
    <s v="CA-2011-163552"/>
    <x v="2"/>
    <x v="384"/>
    <d v="2011-07-15T00:00:00"/>
    <x v="1"/>
    <s v="LA-16780"/>
    <x v="156"/>
    <x v="1"/>
    <s v="United States"/>
    <s v="Hackensack"/>
    <x v="30"/>
    <n v="7601"/>
    <x v="3"/>
    <s v="FUR-CH-10003379"/>
    <x v="0"/>
    <x v="1"/>
    <x v="459"/>
    <x v="934"/>
    <n v="3"/>
    <n v="0"/>
    <n v="213.73500000000001"/>
  </r>
  <r>
    <n v="1032"/>
    <s v="CA-2011-163552"/>
    <x v="2"/>
    <x v="384"/>
    <d v="2011-07-15T00:00:00"/>
    <x v="1"/>
    <s v="LA-16780"/>
    <x v="156"/>
    <x v="1"/>
    <s v="United States"/>
    <s v="Hackensack"/>
    <x v="30"/>
    <n v="7601"/>
    <x v="3"/>
    <s v="FUR-FU-10000629"/>
    <x v="0"/>
    <x v="5"/>
    <x v="93"/>
    <x v="935"/>
    <n v="9"/>
    <n v="0"/>
    <n v="52.126200000000004"/>
  </r>
  <r>
    <n v="1033"/>
    <s v="CA-2011-163552"/>
    <x v="2"/>
    <x v="384"/>
    <d v="2011-07-15T00:00:00"/>
    <x v="1"/>
    <s v="LA-16780"/>
    <x v="156"/>
    <x v="1"/>
    <s v="United States"/>
    <s v="Hackensack"/>
    <x v="30"/>
    <n v="7601"/>
    <x v="3"/>
    <s v="OFF-LA-10001175"/>
    <x v="1"/>
    <x v="2"/>
    <x v="773"/>
    <x v="936"/>
    <n v="5"/>
    <n v="0"/>
    <n v="7.056"/>
  </r>
  <r>
    <n v="1034"/>
    <s v="CA-2013-109820"/>
    <x v="0"/>
    <x v="73"/>
    <d v="2013-11-23T00:00:00"/>
    <x v="2"/>
    <s v="AG-10390"/>
    <x v="369"/>
    <x v="0"/>
    <s v="United States"/>
    <s v="Cincinnati"/>
    <x v="24"/>
    <n v="45231"/>
    <x v="3"/>
    <s v="OFF-PA-10000955"/>
    <x v="1"/>
    <x v="10"/>
    <x v="774"/>
    <x v="937"/>
    <n v="3"/>
    <n v="0.2"/>
    <n v="5.1011999999999995"/>
  </r>
  <r>
    <n v="1035"/>
    <s v="CA-2013-109820"/>
    <x v="0"/>
    <x v="73"/>
    <d v="2013-11-23T00:00:00"/>
    <x v="2"/>
    <s v="AG-10390"/>
    <x v="369"/>
    <x v="0"/>
    <s v="United States"/>
    <s v="Cincinnati"/>
    <x v="24"/>
    <n v="45231"/>
    <x v="3"/>
    <s v="OFF-BI-10003460"/>
    <x v="1"/>
    <x v="8"/>
    <x v="234"/>
    <x v="938"/>
    <n v="2"/>
    <n v="0.7"/>
    <n v="-1.9272"/>
  </r>
  <r>
    <n v="1036"/>
    <s v="CA-2013-109820"/>
    <x v="0"/>
    <x v="73"/>
    <d v="2013-11-23T00:00:00"/>
    <x v="2"/>
    <s v="AG-10390"/>
    <x v="369"/>
    <x v="0"/>
    <s v="United States"/>
    <s v="Cincinnati"/>
    <x v="24"/>
    <n v="45231"/>
    <x v="3"/>
    <s v="OFF-BI-10000474"/>
    <x v="1"/>
    <x v="8"/>
    <x v="27"/>
    <x v="939"/>
    <n v="3"/>
    <n v="0.7"/>
    <n v="-10.579799999999999"/>
  </r>
  <r>
    <n v="1037"/>
    <s v="CA-2013-113061"/>
    <x v="0"/>
    <x v="183"/>
    <d v="2013-04-27T00:00:00"/>
    <x v="1"/>
    <s v="EL-13735"/>
    <x v="330"/>
    <x v="2"/>
    <s v="United States"/>
    <s v="Jefferson City"/>
    <x v="25"/>
    <n v="65109"/>
    <x v="2"/>
    <s v="FUR-FU-10003975"/>
    <x v="0"/>
    <x v="5"/>
    <x v="775"/>
    <x v="940"/>
    <n v="2"/>
    <n v="0"/>
    <n v="8.6619999999999919"/>
  </r>
  <r>
    <n v="1038"/>
    <s v="CA-2012-127418"/>
    <x v="1"/>
    <x v="385"/>
    <d v="2012-06-14T00:00:00"/>
    <x v="2"/>
    <s v="JJ-15445"/>
    <x v="370"/>
    <x v="0"/>
    <s v="United States"/>
    <s v="Los Angeles"/>
    <x v="1"/>
    <n v="90004"/>
    <x v="1"/>
    <s v="OFF-BI-10003707"/>
    <x v="1"/>
    <x v="8"/>
    <x v="776"/>
    <x v="941"/>
    <n v="3"/>
    <n v="0.2"/>
    <n v="13.734"/>
  </r>
  <r>
    <n v="1039"/>
    <s v="CA-2014-121818"/>
    <x v="3"/>
    <x v="225"/>
    <d v="2014-11-22T00:00:00"/>
    <x v="2"/>
    <s v="JH-15430"/>
    <x v="371"/>
    <x v="0"/>
    <s v="United States"/>
    <s v="Burlington"/>
    <x v="3"/>
    <n v="27217"/>
    <x v="0"/>
    <s v="OFF-AR-10000203"/>
    <x v="1"/>
    <x v="6"/>
    <x v="777"/>
    <x v="942"/>
    <n v="7"/>
    <n v="0.2"/>
    <n v="2.696399999999997"/>
  </r>
  <r>
    <n v="1040"/>
    <s v="CA-2014-121818"/>
    <x v="3"/>
    <x v="225"/>
    <d v="2014-11-22T00:00:00"/>
    <x v="2"/>
    <s v="JH-15430"/>
    <x v="371"/>
    <x v="0"/>
    <s v="United States"/>
    <s v="Burlington"/>
    <x v="3"/>
    <n v="27217"/>
    <x v="0"/>
    <s v="OFF-AR-10004790"/>
    <x v="1"/>
    <x v="6"/>
    <x v="33"/>
    <x v="943"/>
    <n v="3"/>
    <n v="0.2"/>
    <n v="1.7954999999999988"/>
  </r>
  <r>
    <n v="1041"/>
    <s v="CA-2013-127670"/>
    <x v="0"/>
    <x v="231"/>
    <d v="2013-03-25T00:00:00"/>
    <x v="1"/>
    <s v="RD-19660"/>
    <x v="372"/>
    <x v="2"/>
    <s v="United States"/>
    <s v="Saint Peters"/>
    <x v="25"/>
    <n v="63376"/>
    <x v="2"/>
    <s v="FUR-TA-10001095"/>
    <x v="0"/>
    <x v="3"/>
    <x v="611"/>
    <x v="944"/>
    <n v="4"/>
    <n v="0"/>
    <n v="146.40359999999998"/>
  </r>
  <r>
    <n v="1042"/>
    <s v="CA-2013-102981"/>
    <x v="0"/>
    <x v="47"/>
    <d v="2013-09-10T00:00:00"/>
    <x v="0"/>
    <s v="MO-17500"/>
    <x v="373"/>
    <x v="0"/>
    <s v="United States"/>
    <s v="New York City"/>
    <x v="15"/>
    <n v="10035"/>
    <x v="3"/>
    <s v="TEC-AC-10004761"/>
    <x v="2"/>
    <x v="11"/>
    <x v="778"/>
    <x v="945"/>
    <n v="2"/>
    <n v="0"/>
    <n v="11.151"/>
  </r>
  <r>
    <n v="1043"/>
    <s v="CA-2013-102981"/>
    <x v="0"/>
    <x v="47"/>
    <d v="2013-09-10T00:00:00"/>
    <x v="0"/>
    <s v="MO-17500"/>
    <x v="373"/>
    <x v="0"/>
    <s v="United States"/>
    <s v="New York City"/>
    <x v="15"/>
    <n v="10035"/>
    <x v="3"/>
    <s v="FUR-BO-10001811"/>
    <x v="0"/>
    <x v="0"/>
    <x v="779"/>
    <x v="946"/>
    <n v="3"/>
    <n v="0.2"/>
    <n v="90.293999999999926"/>
  </r>
  <r>
    <n v="1044"/>
    <s v="CA-2014-115651"/>
    <x v="3"/>
    <x v="362"/>
    <d v="2014-07-13T00:00:00"/>
    <x v="2"/>
    <s v="NS-18640"/>
    <x v="374"/>
    <x v="1"/>
    <s v="United States"/>
    <s v="Chicago"/>
    <x v="10"/>
    <n v="60610"/>
    <x v="2"/>
    <s v="OFF-AR-10001130"/>
    <x v="1"/>
    <x v="6"/>
    <x v="780"/>
    <x v="947"/>
    <n v="5"/>
    <n v="0.2"/>
    <n v="2.9835000000000003"/>
  </r>
  <r>
    <n v="1045"/>
    <s v="CA-2014-115651"/>
    <x v="3"/>
    <x v="362"/>
    <d v="2014-07-13T00:00:00"/>
    <x v="2"/>
    <s v="NS-18640"/>
    <x v="374"/>
    <x v="1"/>
    <s v="United States"/>
    <s v="Chicago"/>
    <x v="10"/>
    <n v="60610"/>
    <x v="2"/>
    <s v="OFF-AP-10000055"/>
    <x v="1"/>
    <x v="9"/>
    <x v="781"/>
    <x v="948"/>
    <n v="9"/>
    <n v="0.8"/>
    <n v="-146.16000000000003"/>
  </r>
  <r>
    <n v="1046"/>
    <s v="CA-2014-152702"/>
    <x v="3"/>
    <x v="386"/>
    <d v="2014-10-17T00:00:00"/>
    <x v="1"/>
    <s v="SN-20710"/>
    <x v="17"/>
    <x v="2"/>
    <s v="United States"/>
    <s v="Rockford"/>
    <x v="10"/>
    <n v="61107"/>
    <x v="2"/>
    <s v="FUR-CH-10002304"/>
    <x v="0"/>
    <x v="1"/>
    <x v="782"/>
    <x v="949"/>
    <n v="14"/>
    <n v="0.3"/>
    <n v="-18.185999999999993"/>
  </r>
  <r>
    <n v="1047"/>
    <s v="CA-2013-169103"/>
    <x v="0"/>
    <x v="387"/>
    <d v="2013-03-14T00:00:00"/>
    <x v="1"/>
    <s v="ZC-21910"/>
    <x v="233"/>
    <x v="0"/>
    <s v="United States"/>
    <s v="Miami"/>
    <x v="2"/>
    <n v="33142"/>
    <x v="0"/>
    <s v="TEC-PH-10001530"/>
    <x v="2"/>
    <x v="7"/>
    <x v="632"/>
    <x v="744"/>
    <n v="5"/>
    <n v="0.2"/>
    <n v="85.247500000000002"/>
  </r>
  <r>
    <n v="1048"/>
    <s v="CA-2013-169103"/>
    <x v="0"/>
    <x v="387"/>
    <d v="2013-03-14T00:00:00"/>
    <x v="1"/>
    <s v="ZC-21910"/>
    <x v="233"/>
    <x v="0"/>
    <s v="United States"/>
    <s v="Miami"/>
    <x v="2"/>
    <n v="33142"/>
    <x v="0"/>
    <s v="FUR-FU-10004006"/>
    <x v="0"/>
    <x v="5"/>
    <x v="101"/>
    <x v="102"/>
    <n v="3"/>
    <n v="0.2"/>
    <n v="-3.8385000000000105"/>
  </r>
  <r>
    <n v="1049"/>
    <s v="CA-2011-139192"/>
    <x v="2"/>
    <x v="279"/>
    <d v="2011-06-01T00:00:00"/>
    <x v="0"/>
    <s v="LC-16885"/>
    <x v="62"/>
    <x v="0"/>
    <s v="United States"/>
    <s v="San Francisco"/>
    <x v="1"/>
    <n v="94109"/>
    <x v="1"/>
    <s v="TEC-PH-10000486"/>
    <x v="2"/>
    <x v="7"/>
    <x v="39"/>
    <x v="950"/>
    <n v="12"/>
    <n v="0.2"/>
    <n v="125.2691999999999"/>
  </r>
  <r>
    <n v="1050"/>
    <s v="CA-2011-139192"/>
    <x v="2"/>
    <x v="279"/>
    <d v="2011-06-01T00:00:00"/>
    <x v="0"/>
    <s v="LC-16885"/>
    <x v="62"/>
    <x v="0"/>
    <s v="United States"/>
    <s v="San Francisco"/>
    <x v="1"/>
    <n v="94109"/>
    <x v="1"/>
    <s v="TEC-AC-10001606"/>
    <x v="2"/>
    <x v="11"/>
    <x v="585"/>
    <x v="313"/>
    <n v="1"/>
    <n v="0"/>
    <n v="37.996200000000002"/>
  </r>
  <r>
    <n v="1051"/>
    <s v="US-2012-153500"/>
    <x v="1"/>
    <x v="230"/>
    <d v="2012-07-05T00:00:00"/>
    <x v="2"/>
    <s v="DG-13300"/>
    <x v="375"/>
    <x v="1"/>
    <s v="United States"/>
    <s v="Philadelphia"/>
    <x v="9"/>
    <n v="19134"/>
    <x v="3"/>
    <s v="FUR-FU-10000293"/>
    <x v="0"/>
    <x v="5"/>
    <x v="783"/>
    <x v="951"/>
    <n v="2"/>
    <n v="0.2"/>
    <n v="-29.481200000000022"/>
  </r>
  <r>
    <n v="1052"/>
    <s v="US-2012-153500"/>
    <x v="1"/>
    <x v="230"/>
    <d v="2012-07-05T00:00:00"/>
    <x v="2"/>
    <s v="DG-13300"/>
    <x v="375"/>
    <x v="1"/>
    <s v="United States"/>
    <s v="Philadelphia"/>
    <x v="9"/>
    <n v="19134"/>
    <x v="3"/>
    <s v="OFF-PA-10001307"/>
    <x v="1"/>
    <x v="10"/>
    <x v="784"/>
    <x v="952"/>
    <n v="2"/>
    <n v="0.2"/>
    <n v="2.4359999999999995"/>
  </r>
  <r>
    <n v="1053"/>
    <s v="US-2012-153500"/>
    <x v="1"/>
    <x v="230"/>
    <d v="2012-07-05T00:00:00"/>
    <x v="2"/>
    <s v="DG-13300"/>
    <x v="375"/>
    <x v="1"/>
    <s v="United States"/>
    <s v="Philadelphia"/>
    <x v="9"/>
    <n v="19134"/>
    <x v="3"/>
    <s v="FUR-FU-10004460"/>
    <x v="0"/>
    <x v="5"/>
    <x v="785"/>
    <x v="953"/>
    <n v="9"/>
    <n v="0.2"/>
    <n v="56.577599999999961"/>
  </r>
  <r>
    <n v="1054"/>
    <s v="CA-2012-110667"/>
    <x v="1"/>
    <x v="388"/>
    <d v="2012-04-08T00:00:00"/>
    <x v="1"/>
    <s v="NF-18595"/>
    <x v="376"/>
    <x v="2"/>
    <s v="United States"/>
    <s v="New York City"/>
    <x v="15"/>
    <n v="10009"/>
    <x v="3"/>
    <s v="OFF-AR-10000716"/>
    <x v="1"/>
    <x v="6"/>
    <x v="786"/>
    <x v="954"/>
    <n v="2"/>
    <n v="0"/>
    <n v="4.3524000000000003"/>
  </r>
  <r>
    <n v="1055"/>
    <s v="CA-2012-110667"/>
    <x v="1"/>
    <x v="388"/>
    <d v="2012-04-08T00:00:00"/>
    <x v="1"/>
    <s v="NF-18595"/>
    <x v="376"/>
    <x v="2"/>
    <s v="United States"/>
    <s v="New York City"/>
    <x v="15"/>
    <n v="10009"/>
    <x v="3"/>
    <s v="FUR-FU-10004622"/>
    <x v="0"/>
    <x v="5"/>
    <x v="787"/>
    <x v="955"/>
    <n v="2"/>
    <n v="0"/>
    <n v="22.763999999999996"/>
  </r>
  <r>
    <n v="1056"/>
    <s v="CA-2012-110667"/>
    <x v="1"/>
    <x v="388"/>
    <d v="2012-04-08T00:00:00"/>
    <x v="1"/>
    <s v="NF-18595"/>
    <x v="376"/>
    <x v="2"/>
    <s v="United States"/>
    <s v="New York City"/>
    <x v="15"/>
    <n v="10009"/>
    <x v="3"/>
    <s v="OFF-BI-10002735"/>
    <x v="1"/>
    <x v="8"/>
    <x v="141"/>
    <x v="956"/>
    <n v="3"/>
    <n v="0.2"/>
    <n v="27.791100000000004"/>
  </r>
  <r>
    <n v="1057"/>
    <s v="CA-2012-110667"/>
    <x v="1"/>
    <x v="388"/>
    <d v="2012-04-08T00:00:00"/>
    <x v="1"/>
    <s v="NF-18595"/>
    <x v="376"/>
    <x v="2"/>
    <s v="United States"/>
    <s v="New York City"/>
    <x v="15"/>
    <n v="10009"/>
    <x v="3"/>
    <s v="OFF-BI-10003529"/>
    <x v="1"/>
    <x v="8"/>
    <x v="788"/>
    <x v="957"/>
    <n v="4"/>
    <n v="0.2"/>
    <n v="3.2944"/>
  </r>
  <r>
    <n v="1058"/>
    <s v="CA-2014-167150"/>
    <x v="3"/>
    <x v="389"/>
    <d v="2014-12-18T00:00:00"/>
    <x v="1"/>
    <s v="BP-11185"/>
    <x v="130"/>
    <x v="1"/>
    <s v="United States"/>
    <s v="San Diego"/>
    <x v="1"/>
    <n v="92037"/>
    <x v="1"/>
    <s v="OFF-BI-10001097"/>
    <x v="1"/>
    <x v="8"/>
    <x v="789"/>
    <x v="958"/>
    <n v="4"/>
    <n v="0.2"/>
    <n v="7.2267999999999999"/>
  </r>
  <r>
    <n v="1059"/>
    <s v="CA-2014-167150"/>
    <x v="3"/>
    <x v="389"/>
    <d v="2014-12-18T00:00:00"/>
    <x v="1"/>
    <s v="BP-11185"/>
    <x v="130"/>
    <x v="1"/>
    <s v="United States"/>
    <s v="San Diego"/>
    <x v="1"/>
    <n v="92037"/>
    <x v="1"/>
    <s v="OFF-BI-10001597"/>
    <x v="1"/>
    <x v="8"/>
    <x v="790"/>
    <x v="959"/>
    <n v="2"/>
    <n v="0.2"/>
    <n v="22.948799999999995"/>
  </r>
  <r>
    <n v="1060"/>
    <s v="CA-2013-105284"/>
    <x v="0"/>
    <x v="390"/>
    <d v="2013-12-02T00:00:00"/>
    <x v="1"/>
    <s v="MG-17650"/>
    <x v="377"/>
    <x v="2"/>
    <s v="United States"/>
    <s v="Philadelphia"/>
    <x v="9"/>
    <n v="19143"/>
    <x v="3"/>
    <s v="OFF-FA-10001754"/>
    <x v="1"/>
    <x v="13"/>
    <x v="791"/>
    <x v="960"/>
    <n v="3"/>
    <n v="0.2"/>
    <n v="1.6008"/>
  </r>
  <r>
    <n v="1061"/>
    <s v="US-2012-125374"/>
    <x v="1"/>
    <x v="391"/>
    <d v="2012-03-29T00:00:00"/>
    <x v="1"/>
    <s v="JD-16060"/>
    <x v="148"/>
    <x v="0"/>
    <s v="United States"/>
    <s v="Houston"/>
    <x v="5"/>
    <n v="77095"/>
    <x v="2"/>
    <s v="FUR-CH-10003396"/>
    <x v="0"/>
    <x v="1"/>
    <x v="385"/>
    <x v="961"/>
    <n v="2"/>
    <n v="0.3"/>
    <n v="-29.252400000000009"/>
  </r>
  <r>
    <n v="1062"/>
    <s v="CA-2012-161263"/>
    <x v="1"/>
    <x v="392"/>
    <d v="2012-04-21T00:00:00"/>
    <x v="1"/>
    <s v="TS-21160"/>
    <x v="378"/>
    <x v="1"/>
    <s v="United States"/>
    <s v="Toledo"/>
    <x v="24"/>
    <n v="43615"/>
    <x v="3"/>
    <s v="OFF-AP-10002350"/>
    <x v="1"/>
    <x v="9"/>
    <x v="545"/>
    <x v="962"/>
    <n v="3"/>
    <n v="0.2"/>
    <n v="4.5215999999999994"/>
  </r>
  <r>
    <n v="1063"/>
    <s v="CA-2012-161263"/>
    <x v="1"/>
    <x v="392"/>
    <d v="2012-04-21T00:00:00"/>
    <x v="1"/>
    <s v="TS-21160"/>
    <x v="378"/>
    <x v="1"/>
    <s v="United States"/>
    <s v="Toledo"/>
    <x v="24"/>
    <n v="43615"/>
    <x v="3"/>
    <s v="OFF-FA-10004838"/>
    <x v="1"/>
    <x v="13"/>
    <x v="792"/>
    <x v="963"/>
    <n v="7"/>
    <n v="0.2"/>
    <n v="-2.2134"/>
  </r>
  <r>
    <n v="1064"/>
    <s v="CA-2012-161263"/>
    <x v="1"/>
    <x v="392"/>
    <d v="2012-04-21T00:00:00"/>
    <x v="1"/>
    <s v="TS-21160"/>
    <x v="378"/>
    <x v="1"/>
    <s v="United States"/>
    <s v="Toledo"/>
    <x v="24"/>
    <n v="43615"/>
    <x v="3"/>
    <s v="OFF-AR-10004757"/>
    <x v="1"/>
    <x v="6"/>
    <x v="342"/>
    <x v="964"/>
    <n v="3"/>
    <n v="0.2"/>
    <n v="1.2791999999999994"/>
  </r>
  <r>
    <n v="1065"/>
    <s v="CA-2012-161263"/>
    <x v="1"/>
    <x v="392"/>
    <d v="2012-04-21T00:00:00"/>
    <x v="1"/>
    <s v="TS-21160"/>
    <x v="378"/>
    <x v="1"/>
    <s v="United States"/>
    <s v="Toledo"/>
    <x v="24"/>
    <n v="43615"/>
    <x v="3"/>
    <s v="TEC-PH-10002115"/>
    <x v="2"/>
    <x v="7"/>
    <x v="793"/>
    <x v="965"/>
    <n v="3"/>
    <n v="0.4"/>
    <n v="-27.715799999999994"/>
  </r>
  <r>
    <n v="1066"/>
    <s v="CA-2012-161263"/>
    <x v="1"/>
    <x v="392"/>
    <d v="2012-04-21T00:00:00"/>
    <x v="1"/>
    <s v="TS-21160"/>
    <x v="378"/>
    <x v="1"/>
    <s v="United States"/>
    <s v="Toledo"/>
    <x v="24"/>
    <n v="43615"/>
    <x v="3"/>
    <s v="OFF-FA-10003059"/>
    <x v="1"/>
    <x v="13"/>
    <x v="794"/>
    <x v="966"/>
    <n v="1"/>
    <n v="0.2"/>
    <n v="0.2352999999999999"/>
  </r>
  <r>
    <n v="1067"/>
    <s v="CA-2012-161263"/>
    <x v="1"/>
    <x v="392"/>
    <d v="2012-04-21T00:00:00"/>
    <x v="1"/>
    <s v="TS-21160"/>
    <x v="378"/>
    <x v="1"/>
    <s v="United States"/>
    <s v="Toledo"/>
    <x v="24"/>
    <n v="43615"/>
    <x v="3"/>
    <s v="OFF-BI-10004330"/>
    <x v="1"/>
    <x v="8"/>
    <x v="795"/>
    <x v="967"/>
    <n v="5"/>
    <n v="0.7"/>
    <n v="-46.224999999999994"/>
  </r>
  <r>
    <n v="1068"/>
    <s v="CA-2013-157686"/>
    <x v="0"/>
    <x v="393"/>
    <d v="2013-10-03T00:00:00"/>
    <x v="2"/>
    <s v="BD-11620"/>
    <x v="379"/>
    <x v="0"/>
    <s v="United States"/>
    <s v="San Francisco"/>
    <x v="1"/>
    <n v="94122"/>
    <x v="1"/>
    <s v="FUR-CH-10001146"/>
    <x v="0"/>
    <x v="1"/>
    <x v="64"/>
    <x v="968"/>
    <n v="4"/>
    <n v="0.2"/>
    <n v="12.177999999999983"/>
  </r>
  <r>
    <n v="1069"/>
    <s v="US-2014-139955"/>
    <x v="3"/>
    <x v="394"/>
    <d v="2014-10-01T00:00:00"/>
    <x v="0"/>
    <s v="CM-12160"/>
    <x v="380"/>
    <x v="0"/>
    <s v="United States"/>
    <s v="Brownsville"/>
    <x v="5"/>
    <n v="78521"/>
    <x v="2"/>
    <s v="OFF-SU-10001935"/>
    <x v="1"/>
    <x v="14"/>
    <x v="33"/>
    <x v="969"/>
    <n v="1"/>
    <n v="0.2"/>
    <n v="-0.34880000000000033"/>
  </r>
  <r>
    <n v="1070"/>
    <s v="US-2012-150161"/>
    <x v="1"/>
    <x v="395"/>
    <d v="2012-07-29T00:00:00"/>
    <x v="1"/>
    <s v="RB-19795"/>
    <x v="176"/>
    <x v="2"/>
    <s v="United States"/>
    <s v="Philadelphia"/>
    <x v="9"/>
    <n v="19143"/>
    <x v="3"/>
    <s v="OFF-BI-10001524"/>
    <x v="1"/>
    <x v="8"/>
    <x v="298"/>
    <x v="970"/>
    <n v="4"/>
    <n v="0.7"/>
    <n v="-18.462400000000002"/>
  </r>
  <r>
    <n v="1071"/>
    <s v="CA-2012-144652"/>
    <x v="1"/>
    <x v="312"/>
    <d v="2012-11-26T00:00:00"/>
    <x v="1"/>
    <s v="SN-20560"/>
    <x v="381"/>
    <x v="2"/>
    <s v="United States"/>
    <s v="Los Angeles"/>
    <x v="1"/>
    <n v="90008"/>
    <x v="1"/>
    <s v="OFF-AR-10003732"/>
    <x v="1"/>
    <x v="6"/>
    <x v="321"/>
    <x v="21"/>
    <n v="7"/>
    <n v="0"/>
    <n v="5.0595999999999997"/>
  </r>
  <r>
    <n v="1072"/>
    <s v="CA-2013-152814"/>
    <x v="0"/>
    <x v="236"/>
    <d v="2013-05-03T00:00:00"/>
    <x v="1"/>
    <s v="EH-14005"/>
    <x v="382"/>
    <x v="2"/>
    <s v="United States"/>
    <s v="Denver"/>
    <x v="22"/>
    <n v="80219"/>
    <x v="1"/>
    <s v="OFF-PA-10001970"/>
    <x v="1"/>
    <x v="10"/>
    <x v="311"/>
    <x v="34"/>
    <n v="3"/>
    <n v="0.2"/>
    <n v="9.9467999999999979"/>
  </r>
  <r>
    <n v="1073"/>
    <s v="CA-2014-106943"/>
    <x v="3"/>
    <x v="237"/>
    <d v="2014-11-20T00:00:00"/>
    <x v="1"/>
    <s v="FO-14305"/>
    <x v="383"/>
    <x v="0"/>
    <s v="United States"/>
    <s v="New York City"/>
    <x v="15"/>
    <n v="10035"/>
    <x v="3"/>
    <s v="OFF-BI-10003669"/>
    <x v="1"/>
    <x v="8"/>
    <x v="796"/>
    <x v="880"/>
    <n v="2"/>
    <n v="0.2"/>
    <n v="3.024"/>
  </r>
  <r>
    <n v="1074"/>
    <s v="CA-2013-134348"/>
    <x v="0"/>
    <x v="396"/>
    <d v="2013-11-20T00:00:00"/>
    <x v="1"/>
    <s v="MS-17710"/>
    <x v="384"/>
    <x v="0"/>
    <s v="United States"/>
    <s v="Mesa"/>
    <x v="16"/>
    <n v="85204"/>
    <x v="1"/>
    <s v="OFF-BI-10003727"/>
    <x v="1"/>
    <x v="8"/>
    <x v="797"/>
    <x v="971"/>
    <n v="5"/>
    <n v="0.7"/>
    <n v="-4.5980000000000008"/>
  </r>
  <r>
    <n v="1075"/>
    <s v="CA-2013-134348"/>
    <x v="0"/>
    <x v="396"/>
    <d v="2013-11-20T00:00:00"/>
    <x v="1"/>
    <s v="MS-17710"/>
    <x v="384"/>
    <x v="0"/>
    <s v="United States"/>
    <s v="Mesa"/>
    <x v="16"/>
    <n v="85204"/>
    <x v="1"/>
    <s v="OFF-BI-10004967"/>
    <x v="1"/>
    <x v="8"/>
    <x v="253"/>
    <x v="972"/>
    <n v="7"/>
    <n v="0.7"/>
    <n v="-3.3487999999999998"/>
  </r>
  <r>
    <n v="1076"/>
    <s v="CA-2013-134348"/>
    <x v="0"/>
    <x v="396"/>
    <d v="2013-11-20T00:00:00"/>
    <x v="1"/>
    <s v="MS-17710"/>
    <x v="384"/>
    <x v="0"/>
    <s v="United States"/>
    <s v="Mesa"/>
    <x v="16"/>
    <n v="85204"/>
    <x v="1"/>
    <s v="TEC-AC-10003447"/>
    <x v="2"/>
    <x v="11"/>
    <x v="798"/>
    <x v="236"/>
    <n v="2"/>
    <n v="0.2"/>
    <n v="1.9989999999999979"/>
  </r>
  <r>
    <n v="1077"/>
    <s v="CA-2013-161781"/>
    <x v="0"/>
    <x v="321"/>
    <d v="2013-10-01T00:00:00"/>
    <x v="2"/>
    <s v="CC-12100"/>
    <x v="385"/>
    <x v="2"/>
    <s v="United States"/>
    <s v="Columbus"/>
    <x v="14"/>
    <n v="47201"/>
    <x v="2"/>
    <s v="OFF-AR-10000255"/>
    <x v="1"/>
    <x v="6"/>
    <x v="799"/>
    <x v="973"/>
    <n v="7"/>
    <n v="0"/>
    <n v="10.628799999999998"/>
  </r>
  <r>
    <n v="1078"/>
    <s v="CA-2014-132521"/>
    <x v="3"/>
    <x v="397"/>
    <d v="2014-09-26T00:00:00"/>
    <x v="0"/>
    <s v="DW-13540"/>
    <x v="386"/>
    <x v="0"/>
    <s v="United States"/>
    <s v="Seattle"/>
    <x v="4"/>
    <n v="98105"/>
    <x v="1"/>
    <s v="OFF-AP-10002191"/>
    <x v="1"/>
    <x v="9"/>
    <x v="800"/>
    <x v="668"/>
    <n v="2"/>
    <n v="0"/>
    <n v="33.588800000000006"/>
  </r>
  <r>
    <n v="1079"/>
    <s v="CA-2014-132521"/>
    <x v="3"/>
    <x v="397"/>
    <d v="2014-09-26T00:00:00"/>
    <x v="0"/>
    <s v="DW-13540"/>
    <x v="386"/>
    <x v="0"/>
    <s v="United States"/>
    <s v="Seattle"/>
    <x v="4"/>
    <n v="98105"/>
    <x v="1"/>
    <s v="OFF-ST-10001325"/>
    <x v="1"/>
    <x v="4"/>
    <x v="466"/>
    <x v="974"/>
    <n v="3"/>
    <n v="0"/>
    <n v="8.4888000000000012"/>
  </r>
  <r>
    <n v="1080"/>
    <s v="CA-2014-132521"/>
    <x v="3"/>
    <x v="397"/>
    <d v="2014-09-26T00:00:00"/>
    <x v="0"/>
    <s v="DW-13540"/>
    <x v="386"/>
    <x v="0"/>
    <s v="United States"/>
    <s v="Seattle"/>
    <x v="4"/>
    <n v="98105"/>
    <x v="1"/>
    <s v="OFF-BI-10000404"/>
    <x v="1"/>
    <x v="8"/>
    <x v="476"/>
    <x v="975"/>
    <n v="1"/>
    <n v="0.2"/>
    <n v="2.3220000000000001"/>
  </r>
  <r>
    <n v="1081"/>
    <s v="CA-2012-110016"/>
    <x v="1"/>
    <x v="239"/>
    <d v="2012-12-04T00:00:00"/>
    <x v="1"/>
    <s v="BT-11395"/>
    <x v="387"/>
    <x v="1"/>
    <s v="United States"/>
    <s v="Detroit"/>
    <x v="12"/>
    <n v="48227"/>
    <x v="2"/>
    <s v="OFF-PA-10000349"/>
    <x v="1"/>
    <x v="10"/>
    <x v="33"/>
    <x v="548"/>
    <n v="4"/>
    <n v="0"/>
    <n v="9.3624000000000009"/>
  </r>
  <r>
    <n v="1082"/>
    <s v="CA-2012-110016"/>
    <x v="1"/>
    <x v="239"/>
    <d v="2012-12-04T00:00:00"/>
    <x v="1"/>
    <s v="BT-11395"/>
    <x v="387"/>
    <x v="1"/>
    <s v="United States"/>
    <s v="Detroit"/>
    <x v="12"/>
    <n v="48227"/>
    <x v="2"/>
    <s v="FUR-CH-10002880"/>
    <x v="0"/>
    <x v="1"/>
    <x v="801"/>
    <x v="976"/>
    <n v="9"/>
    <n v="0"/>
    <n v="121.76009999999994"/>
  </r>
  <r>
    <n v="1083"/>
    <s v="US-2013-143819"/>
    <x v="0"/>
    <x v="398"/>
    <d v="2013-03-06T00:00:00"/>
    <x v="1"/>
    <s v="KD-16270"/>
    <x v="30"/>
    <x v="0"/>
    <s v="United States"/>
    <s v="Yonkers"/>
    <x v="15"/>
    <n v="10701"/>
    <x v="3"/>
    <s v="FUR-TA-10001095"/>
    <x v="0"/>
    <x v="3"/>
    <x v="611"/>
    <x v="977"/>
    <n v="8"/>
    <n v="0.4"/>
    <n v="-264.92079999999999"/>
  </r>
  <r>
    <n v="1084"/>
    <s v="US-2013-143819"/>
    <x v="0"/>
    <x v="398"/>
    <d v="2013-03-06T00:00:00"/>
    <x v="1"/>
    <s v="KD-16270"/>
    <x v="30"/>
    <x v="0"/>
    <s v="United States"/>
    <s v="Yonkers"/>
    <x v="15"/>
    <n v="10701"/>
    <x v="3"/>
    <s v="OFF-PA-10003127"/>
    <x v="1"/>
    <x v="10"/>
    <x v="33"/>
    <x v="978"/>
    <n v="1"/>
    <n v="0"/>
    <n v="12.134799999999998"/>
  </r>
  <r>
    <n v="1085"/>
    <s v="US-2013-143819"/>
    <x v="0"/>
    <x v="398"/>
    <d v="2013-03-06T00:00:00"/>
    <x v="1"/>
    <s v="KD-16270"/>
    <x v="30"/>
    <x v="0"/>
    <s v="United States"/>
    <s v="Yonkers"/>
    <x v="15"/>
    <n v="10701"/>
    <x v="3"/>
    <s v="OFF-ST-10003208"/>
    <x v="1"/>
    <x v="4"/>
    <x v="243"/>
    <x v="979"/>
    <n v="2"/>
    <n v="0"/>
    <n v="105.24679999999995"/>
  </r>
  <r>
    <n v="1086"/>
    <s v="US-2013-143819"/>
    <x v="0"/>
    <x v="398"/>
    <d v="2013-03-06T00:00:00"/>
    <x v="1"/>
    <s v="KD-16270"/>
    <x v="30"/>
    <x v="0"/>
    <s v="United States"/>
    <s v="Yonkers"/>
    <x v="15"/>
    <n v="10701"/>
    <x v="3"/>
    <s v="TEC-MA-10003979"/>
    <x v="2"/>
    <x v="15"/>
    <x v="802"/>
    <x v="980"/>
    <n v="7"/>
    <n v="0"/>
    <n v="2400.9656999999997"/>
  </r>
  <r>
    <n v="1087"/>
    <s v="CA-2013-167584"/>
    <x v="0"/>
    <x v="399"/>
    <d v="2013-08-13T00:00:00"/>
    <x v="3"/>
    <s v="LC-16870"/>
    <x v="48"/>
    <x v="0"/>
    <s v="United States"/>
    <s v="Des Moines"/>
    <x v="23"/>
    <n v="50315"/>
    <x v="2"/>
    <s v="OFF-PA-10000029"/>
    <x v="1"/>
    <x v="10"/>
    <x v="803"/>
    <x v="90"/>
    <n v="1"/>
    <n v="0"/>
    <n v="3.1104000000000003"/>
  </r>
  <r>
    <n v="1088"/>
    <s v="CA-2013-166163"/>
    <x v="0"/>
    <x v="243"/>
    <d v="2013-08-21T00:00:00"/>
    <x v="0"/>
    <s v="CY-12745"/>
    <x v="388"/>
    <x v="1"/>
    <s v="United States"/>
    <s v="Oakland"/>
    <x v="1"/>
    <n v="94601"/>
    <x v="1"/>
    <s v="TEC-PH-10004896"/>
    <x v="2"/>
    <x v="7"/>
    <x v="172"/>
    <x v="981"/>
    <n v="3"/>
    <n v="0.2"/>
    <n v="7.1976000000000049"/>
  </r>
  <r>
    <n v="1089"/>
    <s v="CA-2013-166163"/>
    <x v="0"/>
    <x v="243"/>
    <d v="2013-08-21T00:00:00"/>
    <x v="0"/>
    <s v="CY-12745"/>
    <x v="388"/>
    <x v="1"/>
    <s v="United States"/>
    <s v="Oakland"/>
    <x v="1"/>
    <n v="94601"/>
    <x v="1"/>
    <s v="OFF-LA-10000452"/>
    <x v="1"/>
    <x v="2"/>
    <x v="804"/>
    <x v="982"/>
    <n v="1"/>
    <n v="0"/>
    <n v="1.512"/>
  </r>
  <r>
    <n v="1090"/>
    <s v="CA-2014-158407"/>
    <x v="3"/>
    <x v="400"/>
    <d v="2014-06-11T00:00:00"/>
    <x v="1"/>
    <s v="LW-16990"/>
    <x v="352"/>
    <x v="1"/>
    <s v="United States"/>
    <s v="Monroe"/>
    <x v="3"/>
    <n v="28110"/>
    <x v="0"/>
    <s v="FUR-FU-10001967"/>
    <x v="0"/>
    <x v="5"/>
    <x v="293"/>
    <x v="236"/>
    <n v="2"/>
    <n v="0.2"/>
    <n v="1.9989999999999979"/>
  </r>
  <r>
    <n v="1091"/>
    <s v="CA-2014-158407"/>
    <x v="3"/>
    <x v="400"/>
    <d v="2014-06-11T00:00:00"/>
    <x v="1"/>
    <s v="LW-16990"/>
    <x v="352"/>
    <x v="1"/>
    <s v="United States"/>
    <s v="Monroe"/>
    <x v="3"/>
    <n v="28110"/>
    <x v="0"/>
    <s v="TEC-PH-10001819"/>
    <x v="2"/>
    <x v="7"/>
    <x v="805"/>
    <x v="983"/>
    <n v="2"/>
    <n v="0.2"/>
    <n v="25.194399999999995"/>
  </r>
  <r>
    <n v="1092"/>
    <s v="CA-2012-143490"/>
    <x v="1"/>
    <x v="401"/>
    <d v="2012-12-13T00:00:00"/>
    <x v="1"/>
    <s v="NP-18325"/>
    <x v="268"/>
    <x v="0"/>
    <s v="United States"/>
    <s v="San Diego"/>
    <x v="1"/>
    <n v="92105"/>
    <x v="1"/>
    <s v="OFF-AR-10002952"/>
    <x v="1"/>
    <x v="6"/>
    <x v="806"/>
    <x v="984"/>
    <n v="9"/>
    <n v="0"/>
    <n v="33.641999999999996"/>
  </r>
  <r>
    <n v="1093"/>
    <s v="CA-2012-143490"/>
    <x v="1"/>
    <x v="401"/>
    <d v="2012-12-13T00:00:00"/>
    <x v="1"/>
    <s v="NP-18325"/>
    <x v="268"/>
    <x v="0"/>
    <s v="United States"/>
    <s v="San Diego"/>
    <x v="1"/>
    <n v="92105"/>
    <x v="1"/>
    <s v="TEC-PH-10000576"/>
    <x v="2"/>
    <x v="7"/>
    <x v="807"/>
    <x v="985"/>
    <n v="2"/>
    <n v="0.2"/>
    <n v="19.178600000000003"/>
  </r>
  <r>
    <n v="1094"/>
    <s v="CA-2012-165085"/>
    <x v="1"/>
    <x v="17"/>
    <d v="2012-12-31T00:00:00"/>
    <x v="1"/>
    <s v="BT-11485"/>
    <x v="389"/>
    <x v="2"/>
    <s v="United States"/>
    <s v="Clinton"/>
    <x v="39"/>
    <n v="20735"/>
    <x v="3"/>
    <s v="OFF-PA-10000605"/>
    <x v="1"/>
    <x v="10"/>
    <x v="808"/>
    <x v="986"/>
    <n v="5"/>
    <n v="0"/>
    <n v="14.161000000000001"/>
  </r>
  <r>
    <n v="1095"/>
    <s v="CA-2012-165085"/>
    <x v="1"/>
    <x v="17"/>
    <d v="2012-12-31T00:00:00"/>
    <x v="1"/>
    <s v="BT-11485"/>
    <x v="389"/>
    <x v="2"/>
    <s v="United States"/>
    <s v="Clinton"/>
    <x v="39"/>
    <n v="20735"/>
    <x v="3"/>
    <s v="OFF-AP-10002518"/>
    <x v="1"/>
    <x v="9"/>
    <x v="158"/>
    <x v="987"/>
    <n v="2"/>
    <n v="0"/>
    <n v="103.22839999999997"/>
  </r>
  <r>
    <n v="1096"/>
    <s v="CA-2014-160423"/>
    <x v="3"/>
    <x v="276"/>
    <d v="2014-01-27T00:00:00"/>
    <x v="1"/>
    <s v="PS-19045"/>
    <x v="390"/>
    <x v="2"/>
    <s v="United States"/>
    <s v="Charlotte"/>
    <x v="3"/>
    <n v="28205"/>
    <x v="0"/>
    <s v="OFF-ST-10004340"/>
    <x v="1"/>
    <x v="4"/>
    <x v="809"/>
    <x v="988"/>
    <n v="7"/>
    <n v="0.2"/>
    <n v="30.468200000000024"/>
  </r>
  <r>
    <n v="1097"/>
    <s v="CA-2014-160423"/>
    <x v="3"/>
    <x v="276"/>
    <d v="2014-01-27T00:00:00"/>
    <x v="1"/>
    <s v="PS-19045"/>
    <x v="390"/>
    <x v="2"/>
    <s v="United States"/>
    <s v="Charlotte"/>
    <x v="3"/>
    <n v="28205"/>
    <x v="0"/>
    <s v="OFF-BI-10004001"/>
    <x v="1"/>
    <x v="8"/>
    <x v="810"/>
    <x v="989"/>
    <n v="7"/>
    <n v="0.7"/>
    <n v="-28.627200000000009"/>
  </r>
  <r>
    <n v="1098"/>
    <s v="CA-2011-159338"/>
    <x v="2"/>
    <x v="402"/>
    <d v="2011-06-28T00:00:00"/>
    <x v="2"/>
    <s v="NS-18640"/>
    <x v="374"/>
    <x v="1"/>
    <s v="United States"/>
    <s v="Los Angeles"/>
    <x v="1"/>
    <n v="90049"/>
    <x v="1"/>
    <s v="FUR-TA-10004147"/>
    <x v="0"/>
    <x v="3"/>
    <x v="811"/>
    <x v="990"/>
    <n v="5"/>
    <n v="0.2"/>
    <n v="11.19599999999997"/>
  </r>
  <r>
    <n v="1099"/>
    <s v="CA-2013-107216"/>
    <x v="0"/>
    <x v="403"/>
    <d v="2013-06-18T00:00:00"/>
    <x v="2"/>
    <s v="PV-18985"/>
    <x v="391"/>
    <x v="2"/>
    <s v="United States"/>
    <s v="San Francisco"/>
    <x v="1"/>
    <n v="94122"/>
    <x v="1"/>
    <s v="OFF-AR-10001545"/>
    <x v="1"/>
    <x v="6"/>
    <x v="812"/>
    <x v="991"/>
    <n v="4"/>
    <n v="0"/>
    <n v="2.0415999999999999"/>
  </r>
  <r>
    <n v="1100"/>
    <s v="CA-2013-107216"/>
    <x v="0"/>
    <x v="403"/>
    <d v="2013-06-18T00:00:00"/>
    <x v="2"/>
    <s v="PV-18985"/>
    <x v="391"/>
    <x v="2"/>
    <s v="United States"/>
    <s v="San Francisco"/>
    <x v="1"/>
    <n v="94122"/>
    <x v="1"/>
    <s v="FUR-FU-10000206"/>
    <x v="0"/>
    <x v="5"/>
    <x v="392"/>
    <x v="992"/>
    <n v="3"/>
    <n v="0"/>
    <n v="4.1030999999999995"/>
  </r>
  <r>
    <n v="1101"/>
    <s v="CA-2013-107216"/>
    <x v="0"/>
    <x v="403"/>
    <d v="2013-06-18T00:00:00"/>
    <x v="2"/>
    <s v="PV-18985"/>
    <x v="391"/>
    <x v="2"/>
    <s v="United States"/>
    <s v="San Francisco"/>
    <x v="1"/>
    <n v="94122"/>
    <x v="1"/>
    <s v="TEC-AC-10001013"/>
    <x v="2"/>
    <x v="11"/>
    <x v="813"/>
    <x v="993"/>
    <n v="1"/>
    <n v="0"/>
    <n v="9.6656999999999975"/>
  </r>
  <r>
    <n v="1102"/>
    <s v="CA-2013-107216"/>
    <x v="0"/>
    <x v="403"/>
    <d v="2013-06-18T00:00:00"/>
    <x v="2"/>
    <s v="PV-18985"/>
    <x v="391"/>
    <x v="2"/>
    <s v="United States"/>
    <s v="San Francisco"/>
    <x v="1"/>
    <n v="94122"/>
    <x v="1"/>
    <s v="OFF-AR-10002255"/>
    <x v="1"/>
    <x v="6"/>
    <x v="814"/>
    <x v="880"/>
    <n v="3"/>
    <n v="0"/>
    <n v="2.5055999999999998"/>
  </r>
  <r>
    <n v="1103"/>
    <s v="US-2014-145863"/>
    <x v="3"/>
    <x v="81"/>
    <d v="2014-04-28T00:00:00"/>
    <x v="1"/>
    <s v="RP-19390"/>
    <x v="261"/>
    <x v="0"/>
    <s v="United States"/>
    <s v="Houston"/>
    <x v="5"/>
    <n v="77041"/>
    <x v="2"/>
    <s v="OFF-BI-10004140"/>
    <x v="1"/>
    <x v="8"/>
    <x v="304"/>
    <x v="994"/>
    <n v="3"/>
    <n v="0.8"/>
    <n v="-4.7145000000000028"/>
  </r>
  <r>
    <n v="1104"/>
    <s v="US-2014-145863"/>
    <x v="3"/>
    <x v="81"/>
    <d v="2014-04-28T00:00:00"/>
    <x v="1"/>
    <s v="RP-19390"/>
    <x v="261"/>
    <x v="0"/>
    <s v="United States"/>
    <s v="Houston"/>
    <x v="5"/>
    <n v="77041"/>
    <x v="2"/>
    <s v="OFF-BI-10002049"/>
    <x v="1"/>
    <x v="8"/>
    <x v="758"/>
    <x v="995"/>
    <n v="3"/>
    <n v="0.8"/>
    <n v="-4.9878000000000018"/>
  </r>
  <r>
    <n v="1105"/>
    <s v="CA-2013-112340"/>
    <x v="0"/>
    <x v="147"/>
    <d v="2013-10-28T00:00:00"/>
    <x v="1"/>
    <s v="NM-18520"/>
    <x v="392"/>
    <x v="0"/>
    <s v="United States"/>
    <s v="Riverside"/>
    <x v="1"/>
    <n v="92503"/>
    <x v="1"/>
    <s v="OFF-PA-10001892"/>
    <x v="1"/>
    <x v="10"/>
    <x v="815"/>
    <x v="996"/>
    <n v="3"/>
    <n v="0"/>
    <n v="11.230799999999999"/>
  </r>
  <r>
    <n v="1106"/>
    <s v="US-2013-110156"/>
    <x v="0"/>
    <x v="258"/>
    <d v="2013-11-25T00:00:00"/>
    <x v="1"/>
    <s v="EH-13945"/>
    <x v="13"/>
    <x v="0"/>
    <s v="United States"/>
    <s v="Houston"/>
    <x v="5"/>
    <n v="77041"/>
    <x v="2"/>
    <s v="OFF-ST-10000642"/>
    <x v="1"/>
    <x v="4"/>
    <x v="192"/>
    <x v="997"/>
    <n v="6"/>
    <n v="0.2"/>
    <n v="-16.36440000000001"/>
  </r>
  <r>
    <n v="1107"/>
    <s v="US-2013-110156"/>
    <x v="0"/>
    <x v="258"/>
    <d v="2013-11-25T00:00:00"/>
    <x v="1"/>
    <s v="EH-13945"/>
    <x v="13"/>
    <x v="0"/>
    <s v="United States"/>
    <s v="Houston"/>
    <x v="5"/>
    <n v="77041"/>
    <x v="2"/>
    <s v="FUR-FU-10000206"/>
    <x v="0"/>
    <x v="5"/>
    <x v="392"/>
    <x v="998"/>
    <n v="2"/>
    <n v="0.6"/>
    <n v="-0.75660000000000016"/>
  </r>
  <r>
    <n v="1108"/>
    <s v="US-2013-110156"/>
    <x v="0"/>
    <x v="258"/>
    <d v="2013-11-25T00:00:00"/>
    <x v="1"/>
    <s v="EH-13945"/>
    <x v="13"/>
    <x v="0"/>
    <s v="United States"/>
    <s v="Houston"/>
    <x v="5"/>
    <n v="77041"/>
    <x v="2"/>
    <s v="OFF-BI-10003676"/>
    <x v="1"/>
    <x v="8"/>
    <x v="816"/>
    <x v="999"/>
    <n v="5"/>
    <n v="0.8"/>
    <n v="-17.248000000000008"/>
  </r>
  <r>
    <n v="1109"/>
    <s v="US-2013-110156"/>
    <x v="0"/>
    <x v="258"/>
    <d v="2013-11-25T00:00:00"/>
    <x v="1"/>
    <s v="EH-13945"/>
    <x v="13"/>
    <x v="0"/>
    <s v="United States"/>
    <s v="Houston"/>
    <x v="5"/>
    <n v="77041"/>
    <x v="2"/>
    <s v="OFF-FA-10003495"/>
    <x v="1"/>
    <x v="13"/>
    <x v="33"/>
    <x v="1000"/>
    <n v="12"/>
    <n v="0.2"/>
    <n v="21.888000000000002"/>
  </r>
  <r>
    <n v="1110"/>
    <s v="US-2013-110156"/>
    <x v="0"/>
    <x v="258"/>
    <d v="2013-11-25T00:00:00"/>
    <x v="1"/>
    <s v="EH-13945"/>
    <x v="13"/>
    <x v="0"/>
    <s v="United States"/>
    <s v="Houston"/>
    <x v="5"/>
    <n v="77041"/>
    <x v="2"/>
    <s v="OFF-EN-10003798"/>
    <x v="1"/>
    <x v="12"/>
    <x v="817"/>
    <x v="1001"/>
    <n v="3"/>
    <n v="0.2"/>
    <n v="13.826699999999999"/>
  </r>
  <r>
    <n v="1111"/>
    <s v="US-2013-110156"/>
    <x v="0"/>
    <x v="258"/>
    <d v="2013-11-25T00:00:00"/>
    <x v="1"/>
    <s v="EH-13945"/>
    <x v="13"/>
    <x v="0"/>
    <s v="United States"/>
    <s v="Houston"/>
    <x v="5"/>
    <n v="77041"/>
    <x v="2"/>
    <s v="TEC-PH-10003589"/>
    <x v="2"/>
    <x v="7"/>
    <x v="818"/>
    <x v="1002"/>
    <n v="5"/>
    <n v="0.2"/>
    <n v="25.185999999999996"/>
  </r>
  <r>
    <n v="1112"/>
    <s v="US-2013-110156"/>
    <x v="0"/>
    <x v="258"/>
    <d v="2013-11-25T00:00:00"/>
    <x v="1"/>
    <s v="EH-13945"/>
    <x v="13"/>
    <x v="0"/>
    <s v="United States"/>
    <s v="Houston"/>
    <x v="5"/>
    <n v="77041"/>
    <x v="2"/>
    <s v="OFF-PA-10004735"/>
    <x v="1"/>
    <x v="10"/>
    <x v="819"/>
    <x v="563"/>
    <n v="2"/>
    <n v="0.2"/>
    <n v="3.6288"/>
  </r>
  <r>
    <n v="1113"/>
    <s v="US-2013-110156"/>
    <x v="0"/>
    <x v="258"/>
    <d v="2013-11-25T00:00:00"/>
    <x v="1"/>
    <s v="EH-13945"/>
    <x v="13"/>
    <x v="0"/>
    <s v="United States"/>
    <s v="Houston"/>
    <x v="5"/>
    <n v="77041"/>
    <x v="2"/>
    <s v="OFF-BI-10002609"/>
    <x v="1"/>
    <x v="8"/>
    <x v="98"/>
    <x v="1003"/>
    <n v="2"/>
    <n v="0.8"/>
    <n v="-2.0264000000000002"/>
  </r>
  <r>
    <n v="1114"/>
    <s v="CA-2014-140585"/>
    <x v="3"/>
    <x v="404"/>
    <d v="2014-12-24T00:00:00"/>
    <x v="0"/>
    <s v="RA-19915"/>
    <x v="154"/>
    <x v="0"/>
    <s v="United States"/>
    <s v="Encinitas"/>
    <x v="1"/>
    <n v="92024"/>
    <x v="1"/>
    <s v="OFF-BI-10003364"/>
    <x v="1"/>
    <x v="8"/>
    <x v="698"/>
    <x v="1004"/>
    <n v="2"/>
    <n v="0.2"/>
    <n v="16.3352"/>
  </r>
  <r>
    <n v="1115"/>
    <s v="CA-2014-140585"/>
    <x v="3"/>
    <x v="404"/>
    <d v="2014-12-24T00:00:00"/>
    <x v="0"/>
    <s v="RA-19915"/>
    <x v="154"/>
    <x v="0"/>
    <s v="United States"/>
    <s v="Encinitas"/>
    <x v="1"/>
    <n v="92024"/>
    <x v="1"/>
    <s v="FUR-BO-10002206"/>
    <x v="0"/>
    <x v="0"/>
    <x v="820"/>
    <x v="1005"/>
    <n v="1"/>
    <n v="0.15"/>
    <n v="-12.688200000000002"/>
  </r>
  <r>
    <n v="1116"/>
    <s v="CA-2014-140585"/>
    <x v="3"/>
    <x v="404"/>
    <d v="2014-12-24T00:00:00"/>
    <x v="0"/>
    <s v="RA-19915"/>
    <x v="154"/>
    <x v="0"/>
    <s v="United States"/>
    <s v="Encinitas"/>
    <x v="1"/>
    <n v="92024"/>
    <x v="1"/>
    <s v="TEC-AC-10003610"/>
    <x v="2"/>
    <x v="11"/>
    <x v="598"/>
    <x v="1006"/>
    <n v="2"/>
    <n v="0"/>
    <n v="57.590400000000002"/>
  </r>
  <r>
    <n v="1117"/>
    <s v="CA-2013-144855"/>
    <x v="0"/>
    <x v="405"/>
    <d v="2013-07-25T00:00:00"/>
    <x v="0"/>
    <s v="DL-13495"/>
    <x v="393"/>
    <x v="1"/>
    <s v="United States"/>
    <s v="San Francisco"/>
    <x v="1"/>
    <n v="94110"/>
    <x v="1"/>
    <s v="OFF-LA-10003766"/>
    <x v="1"/>
    <x v="2"/>
    <x v="360"/>
    <x v="689"/>
    <n v="2"/>
    <n v="0"/>
    <n v="3.024"/>
  </r>
  <r>
    <n v="1118"/>
    <s v="CA-2012-142755"/>
    <x v="1"/>
    <x v="406"/>
    <d v="2012-09-08T00:00:00"/>
    <x v="1"/>
    <s v="CS-12355"/>
    <x v="394"/>
    <x v="0"/>
    <s v="United States"/>
    <s v="Roswell"/>
    <x v="32"/>
    <n v="30076"/>
    <x v="0"/>
    <s v="OFF-PA-10001970"/>
    <x v="1"/>
    <x v="10"/>
    <x v="361"/>
    <x v="1007"/>
    <n v="5"/>
    <n v="0"/>
    <n v="137.15100000000001"/>
  </r>
  <r>
    <n v="1119"/>
    <s v="CA-2012-142755"/>
    <x v="1"/>
    <x v="406"/>
    <d v="2012-09-08T00:00:00"/>
    <x v="1"/>
    <s v="CS-12355"/>
    <x v="394"/>
    <x v="0"/>
    <s v="United States"/>
    <s v="Roswell"/>
    <x v="32"/>
    <n v="30076"/>
    <x v="0"/>
    <s v="TEC-AC-10002049"/>
    <x v="2"/>
    <x v="11"/>
    <x v="688"/>
    <x v="1008"/>
    <n v="5"/>
    <n v="0"/>
    <n v="111.59099999999995"/>
  </r>
  <r>
    <n v="1120"/>
    <s v="CA-2012-142755"/>
    <x v="1"/>
    <x v="406"/>
    <d v="2012-09-08T00:00:00"/>
    <x v="1"/>
    <s v="CS-12355"/>
    <x v="394"/>
    <x v="0"/>
    <s v="United States"/>
    <s v="Roswell"/>
    <x v="32"/>
    <n v="30076"/>
    <x v="0"/>
    <s v="OFF-PA-10000141"/>
    <x v="1"/>
    <x v="10"/>
    <x v="821"/>
    <x v="1009"/>
    <n v="2"/>
    <n v="0"/>
    <n v="2.0491999999999999"/>
  </r>
  <r>
    <n v="1121"/>
    <s v="CA-2012-142755"/>
    <x v="1"/>
    <x v="406"/>
    <d v="2012-09-08T00:00:00"/>
    <x v="1"/>
    <s v="CS-12355"/>
    <x v="394"/>
    <x v="0"/>
    <s v="United States"/>
    <s v="Roswell"/>
    <x v="32"/>
    <n v="30076"/>
    <x v="0"/>
    <s v="OFF-EN-10004459"/>
    <x v="1"/>
    <x v="12"/>
    <x v="655"/>
    <x v="770"/>
    <n v="2"/>
    <n v="0"/>
    <n v="7.4871999999999996"/>
  </r>
  <r>
    <n v="1122"/>
    <s v="US-2011-147627"/>
    <x v="2"/>
    <x v="407"/>
    <d v="2011-01-27T00:00:00"/>
    <x v="1"/>
    <s v="HL-15040"/>
    <x v="332"/>
    <x v="0"/>
    <s v="United States"/>
    <s v="Jonesboro"/>
    <x v="36"/>
    <n v="72401"/>
    <x v="0"/>
    <s v="TEC-PH-10001061"/>
    <x v="2"/>
    <x v="7"/>
    <x v="822"/>
    <x v="1010"/>
    <n v="7"/>
    <n v="0"/>
    <n v="181.98179999999999"/>
  </r>
  <r>
    <n v="1123"/>
    <s v="US-2011-147627"/>
    <x v="2"/>
    <x v="407"/>
    <d v="2011-01-27T00:00:00"/>
    <x v="1"/>
    <s v="HL-15040"/>
    <x v="332"/>
    <x v="0"/>
    <s v="United States"/>
    <s v="Jonesboro"/>
    <x v="36"/>
    <n v="72401"/>
    <x v="0"/>
    <s v="OFF-AR-10002375"/>
    <x v="1"/>
    <x v="6"/>
    <x v="823"/>
    <x v="1011"/>
    <n v="7"/>
    <n v="0"/>
    <n v="6.6583999999999968"/>
  </r>
  <r>
    <n v="1124"/>
    <s v="US-2011-147627"/>
    <x v="2"/>
    <x v="407"/>
    <d v="2011-01-27T00:00:00"/>
    <x v="1"/>
    <s v="HL-15040"/>
    <x v="332"/>
    <x v="0"/>
    <s v="United States"/>
    <s v="Jonesboro"/>
    <x v="36"/>
    <n v="72401"/>
    <x v="0"/>
    <s v="FUR-FU-10003194"/>
    <x v="0"/>
    <x v="5"/>
    <x v="76"/>
    <x v="1012"/>
    <n v="4"/>
    <n v="0"/>
    <n v="11.579999999999998"/>
  </r>
  <r>
    <n v="1125"/>
    <s v="US-2011-147627"/>
    <x v="2"/>
    <x v="407"/>
    <d v="2011-01-27T00:00:00"/>
    <x v="1"/>
    <s v="HL-15040"/>
    <x v="332"/>
    <x v="0"/>
    <s v="United States"/>
    <s v="Jonesboro"/>
    <x v="36"/>
    <n v="72401"/>
    <x v="0"/>
    <s v="OFF-AR-10003811"/>
    <x v="1"/>
    <x v="6"/>
    <x v="449"/>
    <x v="153"/>
    <n v="3"/>
    <n v="0"/>
    <n v="1.7901"/>
  </r>
  <r>
    <n v="1126"/>
    <s v="US-2011-147627"/>
    <x v="2"/>
    <x v="407"/>
    <d v="2011-01-27T00:00:00"/>
    <x v="1"/>
    <s v="HL-15040"/>
    <x v="332"/>
    <x v="0"/>
    <s v="United States"/>
    <s v="Jonesboro"/>
    <x v="36"/>
    <n v="72401"/>
    <x v="0"/>
    <s v="OFF-EN-10001539"/>
    <x v="1"/>
    <x v="12"/>
    <x v="33"/>
    <x v="1013"/>
    <n v="3"/>
    <n v="0"/>
    <n v="10.969799999999999"/>
  </r>
  <r>
    <n v="1127"/>
    <s v="US-2011-147627"/>
    <x v="2"/>
    <x v="407"/>
    <d v="2011-01-27T00:00:00"/>
    <x v="1"/>
    <s v="HL-15040"/>
    <x v="332"/>
    <x v="0"/>
    <s v="United States"/>
    <s v="Jonesboro"/>
    <x v="36"/>
    <n v="72401"/>
    <x v="0"/>
    <s v="FUR-CH-10002331"/>
    <x v="0"/>
    <x v="1"/>
    <x v="402"/>
    <x v="1014"/>
    <n v="3"/>
    <n v="0"/>
    <n v="224.2673999999999"/>
  </r>
  <r>
    <n v="1128"/>
    <s v="CA-2012-105970"/>
    <x v="1"/>
    <x v="56"/>
    <d v="2012-03-07T00:00:00"/>
    <x v="1"/>
    <s v="PA-19060"/>
    <x v="50"/>
    <x v="2"/>
    <s v="United States"/>
    <s v="Richmond"/>
    <x v="14"/>
    <n v="47374"/>
    <x v="2"/>
    <s v="OFF-AR-10003156"/>
    <x v="1"/>
    <x v="6"/>
    <x v="396"/>
    <x v="1015"/>
    <n v="1"/>
    <n v="0"/>
    <n v="2.6416000000000004"/>
  </r>
  <r>
    <n v="1129"/>
    <s v="CA-2012-105970"/>
    <x v="1"/>
    <x v="56"/>
    <d v="2012-03-07T00:00:00"/>
    <x v="1"/>
    <s v="PA-19060"/>
    <x v="50"/>
    <x v="2"/>
    <s v="United States"/>
    <s v="Richmond"/>
    <x v="14"/>
    <n v="47374"/>
    <x v="2"/>
    <s v="OFF-EN-10001532"/>
    <x v="1"/>
    <x v="12"/>
    <x v="613"/>
    <x v="1016"/>
    <n v="6"/>
    <n v="0"/>
    <n v="50.94"/>
  </r>
  <r>
    <n v="1130"/>
    <s v="CA-2013-112102"/>
    <x v="0"/>
    <x v="408"/>
    <d v="2013-04-17T00:00:00"/>
    <x v="1"/>
    <s v="BD-11605"/>
    <x v="205"/>
    <x v="0"/>
    <s v="United States"/>
    <s v="Springfield"/>
    <x v="17"/>
    <n v="22153"/>
    <x v="0"/>
    <s v="FUR-TA-10004086"/>
    <x v="0"/>
    <x v="3"/>
    <x v="824"/>
    <x v="1017"/>
    <n v="4"/>
    <n v="0"/>
    <n v="75.662399999999991"/>
  </r>
  <r>
    <n v="1131"/>
    <s v="CA-2013-112102"/>
    <x v="0"/>
    <x v="408"/>
    <d v="2013-04-17T00:00:00"/>
    <x v="1"/>
    <s v="BD-11605"/>
    <x v="205"/>
    <x v="0"/>
    <s v="United States"/>
    <s v="Springfield"/>
    <x v="17"/>
    <n v="22153"/>
    <x v="0"/>
    <s v="OFF-PA-10000100"/>
    <x v="1"/>
    <x v="10"/>
    <x v="825"/>
    <x v="1018"/>
    <n v="1"/>
    <n v="0"/>
    <n v="20.085100000000001"/>
  </r>
  <r>
    <n v="1132"/>
    <s v="CA-2013-112102"/>
    <x v="0"/>
    <x v="408"/>
    <d v="2013-04-17T00:00:00"/>
    <x v="1"/>
    <s v="BD-11605"/>
    <x v="205"/>
    <x v="0"/>
    <s v="United States"/>
    <s v="Springfield"/>
    <x v="17"/>
    <n v="22153"/>
    <x v="0"/>
    <s v="OFF-EN-10002500"/>
    <x v="1"/>
    <x v="12"/>
    <x v="118"/>
    <x v="1019"/>
    <n v="5"/>
    <n v="0"/>
    <n v="28.754999999999995"/>
  </r>
  <r>
    <n v="1133"/>
    <s v="US-2013-114776"/>
    <x v="0"/>
    <x v="409"/>
    <d v="2013-12-08T00:00:00"/>
    <x v="2"/>
    <s v="GG-14650"/>
    <x v="55"/>
    <x v="1"/>
    <s v="United States"/>
    <s v="Antioch"/>
    <x v="1"/>
    <n v="94509"/>
    <x v="1"/>
    <s v="OFF-PA-10004100"/>
    <x v="1"/>
    <x v="10"/>
    <x v="257"/>
    <x v="541"/>
    <n v="3"/>
    <n v="0"/>
    <n v="9.3312000000000008"/>
  </r>
  <r>
    <n v="1134"/>
    <s v="US-2013-134908"/>
    <x v="0"/>
    <x v="410"/>
    <d v="2013-06-10T00:00:00"/>
    <x v="1"/>
    <s v="JS-15940"/>
    <x v="185"/>
    <x v="2"/>
    <s v="United States"/>
    <s v="Philadelphia"/>
    <x v="9"/>
    <n v="19134"/>
    <x v="3"/>
    <s v="OFF-ST-10003479"/>
    <x v="1"/>
    <x v="4"/>
    <x v="41"/>
    <x v="1020"/>
    <n v="4"/>
    <n v="0.2"/>
    <n v="-23.364000000000019"/>
  </r>
  <r>
    <n v="1135"/>
    <s v="US-2013-134908"/>
    <x v="0"/>
    <x v="410"/>
    <d v="2013-06-10T00:00:00"/>
    <x v="1"/>
    <s v="JS-15940"/>
    <x v="185"/>
    <x v="2"/>
    <s v="United States"/>
    <s v="Philadelphia"/>
    <x v="9"/>
    <n v="19134"/>
    <x v="3"/>
    <s v="OFF-LA-10000973"/>
    <x v="1"/>
    <x v="2"/>
    <x v="826"/>
    <x v="262"/>
    <n v="3"/>
    <n v="0.2"/>
    <n v="2.6459999999999995"/>
  </r>
  <r>
    <n v="1136"/>
    <s v="US-2013-148803"/>
    <x v="0"/>
    <x v="25"/>
    <d v="2013-12-12T00:00:00"/>
    <x v="3"/>
    <s v="LR-16915"/>
    <x v="235"/>
    <x v="0"/>
    <s v="United States"/>
    <s v="Homestead"/>
    <x v="2"/>
    <n v="33030"/>
    <x v="0"/>
    <s v="OFF-ST-10001476"/>
    <x v="1"/>
    <x v="4"/>
    <x v="827"/>
    <x v="1021"/>
    <n v="3"/>
    <n v="0.2"/>
    <n v="7.4571000000000041"/>
  </r>
  <r>
    <n v="1137"/>
    <s v="CA-2013-152170"/>
    <x v="0"/>
    <x v="396"/>
    <d v="2013-11-16T00:00:00"/>
    <x v="0"/>
    <s v="FH-14275"/>
    <x v="395"/>
    <x v="1"/>
    <s v="United States"/>
    <s v="La Porte"/>
    <x v="14"/>
    <n v="46350"/>
    <x v="2"/>
    <s v="OFF-EN-10002831"/>
    <x v="1"/>
    <x v="12"/>
    <x v="828"/>
    <x v="1022"/>
    <n v="8"/>
    <n v="0"/>
    <n v="129.38399999999999"/>
  </r>
  <r>
    <n v="1138"/>
    <s v="CA-2013-152170"/>
    <x v="0"/>
    <x v="396"/>
    <d v="2013-11-16T00:00:00"/>
    <x v="0"/>
    <s v="FH-14275"/>
    <x v="395"/>
    <x v="1"/>
    <s v="United States"/>
    <s v="La Porte"/>
    <x v="14"/>
    <n v="46350"/>
    <x v="2"/>
    <s v="OFF-AP-10002350"/>
    <x v="1"/>
    <x v="9"/>
    <x v="545"/>
    <x v="1023"/>
    <n v="2"/>
    <n v="0"/>
    <n v="10.5504"/>
  </r>
  <r>
    <n v="1139"/>
    <s v="CA-2013-152170"/>
    <x v="0"/>
    <x v="396"/>
    <d v="2013-11-16T00:00:00"/>
    <x v="0"/>
    <s v="FH-14275"/>
    <x v="395"/>
    <x v="1"/>
    <s v="United States"/>
    <s v="La Porte"/>
    <x v="14"/>
    <n v="46350"/>
    <x v="2"/>
    <s v="OFF-PA-10001763"/>
    <x v="1"/>
    <x v="10"/>
    <x v="829"/>
    <x v="1024"/>
    <n v="2"/>
    <n v="0"/>
    <n v="8.9909999999999997"/>
  </r>
  <r>
    <n v="1140"/>
    <s v="CA-2013-152170"/>
    <x v="0"/>
    <x v="396"/>
    <d v="2013-11-16T00:00:00"/>
    <x v="0"/>
    <s v="FH-14275"/>
    <x v="395"/>
    <x v="1"/>
    <s v="United States"/>
    <s v="La Porte"/>
    <x v="14"/>
    <n v="46350"/>
    <x v="2"/>
    <s v="OFF-AR-10003394"/>
    <x v="1"/>
    <x v="6"/>
    <x v="496"/>
    <x v="1025"/>
    <n v="7"/>
    <n v="0"/>
    <n v="5.5566000000000004"/>
  </r>
  <r>
    <n v="1141"/>
    <s v="CA-2013-152170"/>
    <x v="0"/>
    <x v="396"/>
    <d v="2013-11-16T00:00:00"/>
    <x v="0"/>
    <s v="FH-14275"/>
    <x v="395"/>
    <x v="1"/>
    <s v="United States"/>
    <s v="La Porte"/>
    <x v="14"/>
    <n v="46350"/>
    <x v="2"/>
    <s v="OFF-BI-10002072"/>
    <x v="1"/>
    <x v="8"/>
    <x v="830"/>
    <x v="1026"/>
    <n v="2"/>
    <n v="0"/>
    <n v="8.69"/>
  </r>
  <r>
    <n v="1142"/>
    <s v="CA-2011-146969"/>
    <x v="2"/>
    <x v="411"/>
    <d v="2011-10-03T00:00:00"/>
    <x v="1"/>
    <s v="AP-10915"/>
    <x v="275"/>
    <x v="0"/>
    <s v="United States"/>
    <s v="Los Angeles"/>
    <x v="1"/>
    <n v="90045"/>
    <x v="1"/>
    <s v="FUR-FU-10004188"/>
    <x v="0"/>
    <x v="5"/>
    <x v="734"/>
    <x v="874"/>
    <n v="2"/>
    <n v="0"/>
    <n v="53.195999999999998"/>
  </r>
  <r>
    <n v="1143"/>
    <s v="CA-2011-146969"/>
    <x v="2"/>
    <x v="411"/>
    <d v="2011-10-03T00:00:00"/>
    <x v="1"/>
    <s v="AP-10915"/>
    <x v="275"/>
    <x v="0"/>
    <s v="United States"/>
    <s v="Los Angeles"/>
    <x v="1"/>
    <n v="90045"/>
    <x v="1"/>
    <s v="OFF-FA-10001561"/>
    <x v="1"/>
    <x v="13"/>
    <x v="831"/>
    <x v="525"/>
    <n v="4"/>
    <n v="0"/>
    <n v="2.8776000000000002"/>
  </r>
  <r>
    <n v="1144"/>
    <s v="CA-2011-146969"/>
    <x v="2"/>
    <x v="411"/>
    <d v="2011-10-03T00:00:00"/>
    <x v="1"/>
    <s v="AP-10915"/>
    <x v="275"/>
    <x v="0"/>
    <s v="United States"/>
    <s v="Los Angeles"/>
    <x v="1"/>
    <n v="90045"/>
    <x v="1"/>
    <s v="OFF-PA-10002105"/>
    <x v="1"/>
    <x v="10"/>
    <x v="269"/>
    <x v="90"/>
    <n v="1"/>
    <n v="0"/>
    <n v="3.1104000000000003"/>
  </r>
  <r>
    <n v="1145"/>
    <s v="CA-2011-146969"/>
    <x v="2"/>
    <x v="411"/>
    <d v="2011-10-03T00:00:00"/>
    <x v="1"/>
    <s v="AP-10915"/>
    <x v="275"/>
    <x v="0"/>
    <s v="United States"/>
    <s v="Los Angeles"/>
    <x v="1"/>
    <n v="90045"/>
    <x v="1"/>
    <s v="TEC-MA-10004241"/>
    <x v="2"/>
    <x v="15"/>
    <x v="832"/>
    <x v="1027"/>
    <n v="2"/>
    <n v="0.2"/>
    <n v="223.05399999999995"/>
  </r>
  <r>
    <n v="1146"/>
    <s v="CA-2011-146969"/>
    <x v="2"/>
    <x v="411"/>
    <d v="2011-10-03T00:00:00"/>
    <x v="1"/>
    <s v="AP-10915"/>
    <x v="275"/>
    <x v="0"/>
    <s v="United States"/>
    <s v="Los Angeles"/>
    <x v="1"/>
    <n v="90045"/>
    <x v="1"/>
    <s v="OFF-ST-10004340"/>
    <x v="1"/>
    <x v="4"/>
    <x v="809"/>
    <x v="1028"/>
    <n v="1"/>
    <n v="0"/>
    <n v="16.788600000000002"/>
  </r>
  <r>
    <n v="1147"/>
    <s v="CA-2012-112452"/>
    <x v="1"/>
    <x v="388"/>
    <d v="2012-04-04T00:00:00"/>
    <x v="3"/>
    <s v="NC-18340"/>
    <x v="396"/>
    <x v="0"/>
    <s v="United States"/>
    <s v="Lansing"/>
    <x v="12"/>
    <n v="48911"/>
    <x v="2"/>
    <s v="OFF-AP-10003849"/>
    <x v="1"/>
    <x v="9"/>
    <x v="833"/>
    <x v="1029"/>
    <n v="2"/>
    <n v="0.1"/>
    <n v="107.34599999999996"/>
  </r>
  <r>
    <n v="1148"/>
    <s v="CA-2012-112452"/>
    <x v="1"/>
    <x v="388"/>
    <d v="2012-04-04T00:00:00"/>
    <x v="3"/>
    <s v="NC-18340"/>
    <x v="396"/>
    <x v="0"/>
    <s v="United States"/>
    <s v="Lansing"/>
    <x v="12"/>
    <n v="48911"/>
    <x v="2"/>
    <s v="OFF-FA-10000735"/>
    <x v="1"/>
    <x v="13"/>
    <x v="33"/>
    <x v="572"/>
    <n v="2"/>
    <n v="0"/>
    <n v="2.6279999999999997"/>
  </r>
  <r>
    <n v="1149"/>
    <s v="CA-2012-112452"/>
    <x v="1"/>
    <x v="388"/>
    <d v="2012-04-04T00:00:00"/>
    <x v="3"/>
    <s v="NC-18340"/>
    <x v="396"/>
    <x v="0"/>
    <s v="United States"/>
    <s v="Lansing"/>
    <x v="12"/>
    <n v="48911"/>
    <x v="2"/>
    <s v="OFF-BI-10003350"/>
    <x v="1"/>
    <x v="8"/>
    <x v="834"/>
    <x v="1030"/>
    <n v="2"/>
    <n v="0"/>
    <n v="5.8695999999999993"/>
  </r>
  <r>
    <n v="1150"/>
    <s v="CA-2012-112452"/>
    <x v="1"/>
    <x v="388"/>
    <d v="2012-04-04T00:00:00"/>
    <x v="3"/>
    <s v="NC-18340"/>
    <x v="396"/>
    <x v="0"/>
    <s v="United States"/>
    <s v="Lansing"/>
    <x v="12"/>
    <n v="48911"/>
    <x v="2"/>
    <s v="TEC-PH-10000307"/>
    <x v="2"/>
    <x v="7"/>
    <x v="835"/>
    <x v="1031"/>
    <n v="1"/>
    <n v="0"/>
    <n v="0.43799999999999883"/>
  </r>
  <r>
    <n v="1151"/>
    <s v="CA-2012-112452"/>
    <x v="1"/>
    <x v="388"/>
    <d v="2012-04-04T00:00:00"/>
    <x v="3"/>
    <s v="NC-18340"/>
    <x v="396"/>
    <x v="0"/>
    <s v="United States"/>
    <s v="Lansing"/>
    <x v="12"/>
    <n v="48911"/>
    <x v="2"/>
    <s v="TEC-CO-10004202"/>
    <x v="2"/>
    <x v="16"/>
    <x v="836"/>
    <x v="1032"/>
    <n v="2"/>
    <n v="0"/>
    <n v="209.99299999999999"/>
  </r>
  <r>
    <n v="1152"/>
    <s v="CA-2012-113971"/>
    <x v="1"/>
    <x v="412"/>
    <d v="2012-05-14T00:00:00"/>
    <x v="1"/>
    <s v="CB-12535"/>
    <x v="118"/>
    <x v="1"/>
    <s v="United States"/>
    <s v="Cuyahoga Falls"/>
    <x v="24"/>
    <n v="44221"/>
    <x v="3"/>
    <s v="FUR-FU-10001852"/>
    <x v="0"/>
    <x v="5"/>
    <x v="837"/>
    <x v="1033"/>
    <n v="6"/>
    <n v="0.2"/>
    <n v="1.2527999999999997"/>
  </r>
  <r>
    <n v="1153"/>
    <s v="CA-2014-160395"/>
    <x v="3"/>
    <x v="413"/>
    <d v="2014-01-07T00:00:00"/>
    <x v="1"/>
    <s v="KL-16555"/>
    <x v="126"/>
    <x v="1"/>
    <s v="United States"/>
    <s v="Reno"/>
    <x v="33"/>
    <n v="89502"/>
    <x v="1"/>
    <s v="OFF-AR-10003759"/>
    <x v="1"/>
    <x v="6"/>
    <x v="838"/>
    <x v="1034"/>
    <n v="2"/>
    <n v="0"/>
    <n v="1.6379999999999999"/>
  </r>
  <r>
    <n v="1154"/>
    <s v="CA-2014-160395"/>
    <x v="3"/>
    <x v="413"/>
    <d v="2014-01-07T00:00:00"/>
    <x v="1"/>
    <s v="KL-16555"/>
    <x v="126"/>
    <x v="1"/>
    <s v="United States"/>
    <s v="Reno"/>
    <x v="33"/>
    <n v="89502"/>
    <x v="1"/>
    <s v="OFF-BI-10003984"/>
    <x v="1"/>
    <x v="8"/>
    <x v="690"/>
    <x v="1035"/>
    <n v="7"/>
    <n v="0.2"/>
    <n v="53.921700000000008"/>
  </r>
  <r>
    <n v="1155"/>
    <s v="CA-2011-136567"/>
    <x v="2"/>
    <x v="414"/>
    <d v="2011-12-21T00:00:00"/>
    <x v="2"/>
    <s v="PS-19045"/>
    <x v="390"/>
    <x v="2"/>
    <s v="United States"/>
    <s v="Harrisonburg"/>
    <x v="17"/>
    <n v="22801"/>
    <x v="0"/>
    <s v="OFF-ST-10004337"/>
    <x v="1"/>
    <x v="4"/>
    <x v="839"/>
    <x v="1036"/>
    <n v="2"/>
    <n v="0"/>
    <n v="0"/>
  </r>
  <r>
    <n v="1156"/>
    <s v="CA-2011-136567"/>
    <x v="2"/>
    <x v="414"/>
    <d v="2011-12-21T00:00:00"/>
    <x v="2"/>
    <s v="PS-19045"/>
    <x v="390"/>
    <x v="2"/>
    <s v="United States"/>
    <s v="Harrisonburg"/>
    <x v="17"/>
    <n v="22801"/>
    <x v="0"/>
    <s v="FUR-TA-10001932"/>
    <x v="0"/>
    <x v="3"/>
    <x v="840"/>
    <x v="1037"/>
    <n v="7"/>
    <n v="0"/>
    <n v="493.78559999999993"/>
  </r>
  <r>
    <n v="1157"/>
    <s v="CA-2011-136567"/>
    <x v="2"/>
    <x v="414"/>
    <d v="2011-12-21T00:00:00"/>
    <x v="2"/>
    <s v="PS-19045"/>
    <x v="390"/>
    <x v="2"/>
    <s v="United States"/>
    <s v="Harrisonburg"/>
    <x v="17"/>
    <n v="22801"/>
    <x v="0"/>
    <s v="OFF-BI-10003982"/>
    <x v="1"/>
    <x v="8"/>
    <x v="346"/>
    <x v="1038"/>
    <n v="3"/>
    <n v="0"/>
    <n v="29.285699999999999"/>
  </r>
  <r>
    <n v="1158"/>
    <s v="CA-2011-136567"/>
    <x v="2"/>
    <x v="414"/>
    <d v="2011-12-21T00:00:00"/>
    <x v="2"/>
    <s v="PS-19045"/>
    <x v="390"/>
    <x v="2"/>
    <s v="United States"/>
    <s v="Harrisonburg"/>
    <x v="17"/>
    <n v="22801"/>
    <x v="0"/>
    <s v="FUR-TA-10000617"/>
    <x v="0"/>
    <x v="3"/>
    <x v="338"/>
    <x v="1039"/>
    <n v="2"/>
    <n v="0"/>
    <n v="100.12200000000001"/>
  </r>
  <r>
    <n v="1159"/>
    <s v="CA-2013-149314"/>
    <x v="0"/>
    <x v="415"/>
    <d v="2013-07-08T00:00:00"/>
    <x v="0"/>
    <s v="GB-14530"/>
    <x v="334"/>
    <x v="1"/>
    <s v="United States"/>
    <s v="Los Angeles"/>
    <x v="1"/>
    <n v="90004"/>
    <x v="1"/>
    <s v="FUR-CH-10002126"/>
    <x v="0"/>
    <x v="1"/>
    <x v="841"/>
    <x v="1040"/>
    <n v="1"/>
    <n v="0.2"/>
    <n v="19.518400000000007"/>
  </r>
  <r>
    <n v="1160"/>
    <s v="CA-2014-147039"/>
    <x v="3"/>
    <x v="222"/>
    <d v="2014-07-05T00:00:00"/>
    <x v="1"/>
    <s v="AA-10315"/>
    <x v="397"/>
    <x v="0"/>
    <s v="United States"/>
    <s v="Minneapolis"/>
    <x v="11"/>
    <n v="55407"/>
    <x v="2"/>
    <s v="OFF-AP-10000576"/>
    <x v="1"/>
    <x v="9"/>
    <x v="842"/>
    <x v="1041"/>
    <n v="3"/>
    <n v="0"/>
    <n v="90.735000000000014"/>
  </r>
  <r>
    <n v="1161"/>
    <s v="CA-2014-147039"/>
    <x v="3"/>
    <x v="222"/>
    <d v="2014-07-05T00:00:00"/>
    <x v="1"/>
    <s v="AA-10315"/>
    <x v="397"/>
    <x v="0"/>
    <s v="United States"/>
    <s v="Minneapolis"/>
    <x v="11"/>
    <n v="55407"/>
    <x v="2"/>
    <s v="OFF-BI-10004654"/>
    <x v="1"/>
    <x v="8"/>
    <x v="68"/>
    <x v="1042"/>
    <n v="2"/>
    <n v="0"/>
    <n v="5.77"/>
  </r>
  <r>
    <n v="1162"/>
    <s v="CA-2011-126522"/>
    <x v="2"/>
    <x v="416"/>
    <d v="2011-09-05T00:00:00"/>
    <x v="0"/>
    <s v="LT-16765"/>
    <x v="398"/>
    <x v="0"/>
    <s v="United States"/>
    <s v="Escondido"/>
    <x v="1"/>
    <n v="92025"/>
    <x v="1"/>
    <s v="OFF-AR-10004042"/>
    <x v="1"/>
    <x v="6"/>
    <x v="30"/>
    <x v="1043"/>
    <n v="3"/>
    <n v="0"/>
    <n v="15.642599999999995"/>
  </r>
  <r>
    <n v="1163"/>
    <s v="CA-2011-127964"/>
    <x v="2"/>
    <x v="223"/>
    <d v="2011-03-08T00:00:00"/>
    <x v="1"/>
    <s v="AP-10720"/>
    <x v="399"/>
    <x v="2"/>
    <s v="United States"/>
    <s v="New York City"/>
    <x v="15"/>
    <n v="10035"/>
    <x v="3"/>
    <s v="TEC-PH-10004700"/>
    <x v="2"/>
    <x v="7"/>
    <x v="843"/>
    <x v="1044"/>
    <n v="1"/>
    <n v="0"/>
    <n v="4.5953999999999997"/>
  </r>
  <r>
    <n v="1164"/>
    <s v="CA-2011-127964"/>
    <x v="2"/>
    <x v="223"/>
    <d v="2011-03-08T00:00:00"/>
    <x v="1"/>
    <s v="AP-10720"/>
    <x v="399"/>
    <x v="2"/>
    <s v="United States"/>
    <s v="New York City"/>
    <x v="15"/>
    <n v="10035"/>
    <x v="3"/>
    <s v="OFF-BI-10004593"/>
    <x v="1"/>
    <x v="8"/>
    <x v="267"/>
    <x v="1045"/>
    <n v="3"/>
    <n v="0.2"/>
    <n v="40.872"/>
  </r>
  <r>
    <n v="1165"/>
    <s v="CA-2011-127964"/>
    <x v="2"/>
    <x v="223"/>
    <d v="2011-03-08T00:00:00"/>
    <x v="1"/>
    <s v="AP-10720"/>
    <x v="399"/>
    <x v="2"/>
    <s v="United States"/>
    <s v="New York City"/>
    <x v="15"/>
    <n v="10035"/>
    <x v="3"/>
    <s v="OFF-BI-10003429"/>
    <x v="1"/>
    <x v="8"/>
    <x v="844"/>
    <x v="1046"/>
    <n v="5"/>
    <n v="0.2"/>
    <n v="9.1785000000000014"/>
  </r>
  <r>
    <n v="1166"/>
    <s v="CA-2011-117709"/>
    <x v="2"/>
    <x v="417"/>
    <d v="2011-05-08T00:00:00"/>
    <x v="1"/>
    <s v="PM-18940"/>
    <x v="400"/>
    <x v="0"/>
    <s v="United States"/>
    <s v="Jackson"/>
    <x v="12"/>
    <n v="49201"/>
    <x v="2"/>
    <s v="OFF-BI-10001294"/>
    <x v="1"/>
    <x v="8"/>
    <x v="667"/>
    <x v="1047"/>
    <n v="4"/>
    <n v="0"/>
    <n v="21.059999999999995"/>
  </r>
  <r>
    <n v="1167"/>
    <s v="CA-2012-125416"/>
    <x v="1"/>
    <x v="121"/>
    <d v="2012-11-02T00:00:00"/>
    <x v="3"/>
    <s v="KC-16540"/>
    <x v="110"/>
    <x v="0"/>
    <s v="United States"/>
    <s v="Seattle"/>
    <x v="4"/>
    <n v="98115"/>
    <x v="1"/>
    <s v="TEC-AC-10001552"/>
    <x v="2"/>
    <x v="11"/>
    <x v="100"/>
    <x v="1048"/>
    <n v="9"/>
    <n v="0"/>
    <n v="49.272299999999987"/>
  </r>
  <r>
    <n v="1168"/>
    <s v="CA-2014-145226"/>
    <x v="3"/>
    <x v="166"/>
    <d v="2014-12-11T00:00:00"/>
    <x v="0"/>
    <s v="DL-13315"/>
    <x v="111"/>
    <x v="0"/>
    <s v="United States"/>
    <s v="New York City"/>
    <x v="15"/>
    <n v="10035"/>
    <x v="3"/>
    <s v="FUR-FU-10004952"/>
    <x v="0"/>
    <x v="5"/>
    <x v="845"/>
    <x v="1049"/>
    <n v="2"/>
    <n v="0"/>
    <n v="33.938800000000001"/>
  </r>
  <r>
    <n v="1169"/>
    <s v="CA-2014-145226"/>
    <x v="3"/>
    <x v="166"/>
    <d v="2014-12-11T00:00:00"/>
    <x v="0"/>
    <s v="DL-13315"/>
    <x v="111"/>
    <x v="0"/>
    <s v="United States"/>
    <s v="New York City"/>
    <x v="15"/>
    <n v="10035"/>
    <x v="3"/>
    <s v="OFF-ST-10004123"/>
    <x v="1"/>
    <x v="4"/>
    <x v="72"/>
    <x v="1050"/>
    <n v="3"/>
    <n v="0"/>
    <n v="0"/>
  </r>
  <r>
    <n v="1170"/>
    <s v="CA-2014-145226"/>
    <x v="3"/>
    <x v="166"/>
    <d v="2014-12-11T00:00:00"/>
    <x v="0"/>
    <s v="DL-13315"/>
    <x v="111"/>
    <x v="0"/>
    <s v="United States"/>
    <s v="New York City"/>
    <x v="15"/>
    <n v="10035"/>
    <x v="3"/>
    <s v="OFF-PA-10003172"/>
    <x v="1"/>
    <x v="10"/>
    <x v="846"/>
    <x v="541"/>
    <n v="3"/>
    <n v="0"/>
    <n v="9.3312000000000008"/>
  </r>
  <r>
    <n v="1171"/>
    <s v="CA-2014-145226"/>
    <x v="3"/>
    <x v="166"/>
    <d v="2014-12-11T00:00:00"/>
    <x v="0"/>
    <s v="DL-13315"/>
    <x v="111"/>
    <x v="0"/>
    <s v="United States"/>
    <s v="New York City"/>
    <x v="15"/>
    <n v="10035"/>
    <x v="3"/>
    <s v="OFF-ST-10002352"/>
    <x v="1"/>
    <x v="4"/>
    <x v="847"/>
    <x v="1051"/>
    <n v="4"/>
    <n v="0"/>
    <n v="8.299199999999999"/>
  </r>
  <r>
    <n v="1172"/>
    <s v="US-2011-100279"/>
    <x v="2"/>
    <x v="418"/>
    <d v="2011-03-14T00:00:00"/>
    <x v="1"/>
    <s v="SW-20275"/>
    <x v="349"/>
    <x v="0"/>
    <s v="United States"/>
    <s v="Royal Oak"/>
    <x v="12"/>
    <n v="48073"/>
    <x v="2"/>
    <s v="OFF-PA-10002259"/>
    <x v="1"/>
    <x v="10"/>
    <x v="848"/>
    <x v="1052"/>
    <n v="2"/>
    <n v="0"/>
    <n v="10.7424"/>
  </r>
  <r>
    <n v="1173"/>
    <s v="CA-2011-158064"/>
    <x v="2"/>
    <x v="419"/>
    <d v="2011-04-25T00:00:00"/>
    <x v="1"/>
    <s v="AA-10375"/>
    <x v="211"/>
    <x v="0"/>
    <s v="United States"/>
    <s v="Los Angeles"/>
    <x v="1"/>
    <n v="90008"/>
    <x v="1"/>
    <s v="OFF-BI-10002976"/>
    <x v="1"/>
    <x v="8"/>
    <x v="849"/>
    <x v="1053"/>
    <n v="5"/>
    <n v="0.2"/>
    <n v="5.5754999999999999"/>
  </r>
  <r>
    <n v="1174"/>
    <s v="US-2012-104430"/>
    <x v="1"/>
    <x v="420"/>
    <d v="2012-10-26T00:00:00"/>
    <x v="1"/>
    <s v="LT-17110"/>
    <x v="299"/>
    <x v="0"/>
    <s v="United States"/>
    <s v="Bloomington"/>
    <x v="10"/>
    <n v="61701"/>
    <x v="2"/>
    <s v="OFF-BI-10000301"/>
    <x v="1"/>
    <x v="8"/>
    <x v="619"/>
    <x v="1054"/>
    <n v="4"/>
    <n v="0.8"/>
    <n v="-7.7640000000000011"/>
  </r>
  <r>
    <n v="1175"/>
    <s v="CA-2012-132080"/>
    <x v="1"/>
    <x v="421"/>
    <d v="2012-08-25T00:00:00"/>
    <x v="2"/>
    <s v="DP-13105"/>
    <x v="317"/>
    <x v="1"/>
    <s v="United States"/>
    <s v="New York City"/>
    <x v="15"/>
    <n v="10035"/>
    <x v="3"/>
    <s v="OFF-BI-10003694"/>
    <x v="1"/>
    <x v="8"/>
    <x v="850"/>
    <x v="1055"/>
    <n v="6"/>
    <n v="0.2"/>
    <n v="16.2864"/>
  </r>
  <r>
    <n v="1176"/>
    <s v="CA-2013-161207"/>
    <x v="0"/>
    <x v="48"/>
    <d v="2013-09-04T00:00:00"/>
    <x v="1"/>
    <s v="AB-10060"/>
    <x v="144"/>
    <x v="2"/>
    <s v="United States"/>
    <s v="Concord"/>
    <x v="38"/>
    <n v="3301"/>
    <x v="3"/>
    <s v="OFF-SU-10000381"/>
    <x v="1"/>
    <x v="14"/>
    <x v="654"/>
    <x v="1056"/>
    <n v="3"/>
    <n v="0"/>
    <n v="8.0996999999999986"/>
  </r>
  <r>
    <n v="1177"/>
    <s v="CA-2011-120243"/>
    <x v="2"/>
    <x v="422"/>
    <d v="2011-12-30T00:00:00"/>
    <x v="0"/>
    <s v="AT-10435"/>
    <x v="401"/>
    <x v="2"/>
    <s v="United States"/>
    <s v="Los Angeles"/>
    <x v="1"/>
    <n v="90004"/>
    <x v="1"/>
    <s v="OFF-LA-10004425"/>
    <x v="1"/>
    <x v="2"/>
    <x v="33"/>
    <x v="1057"/>
    <n v="4"/>
    <n v="0"/>
    <n v="5.4332000000000003"/>
  </r>
  <r>
    <n v="1178"/>
    <s v="CA-2013-113621"/>
    <x v="0"/>
    <x v="49"/>
    <d v="2013-12-06T00:00:00"/>
    <x v="1"/>
    <s v="JE-15745"/>
    <x v="32"/>
    <x v="0"/>
    <s v="United States"/>
    <s v="Rockville"/>
    <x v="39"/>
    <n v="20852"/>
    <x v="3"/>
    <s v="FUR-CH-10001270"/>
    <x v="0"/>
    <x v="1"/>
    <x v="851"/>
    <x v="1058"/>
    <n v="2"/>
    <n v="0"/>
    <n v="51.749999999999986"/>
  </r>
  <r>
    <n v="1179"/>
    <s v="CA-2013-113621"/>
    <x v="0"/>
    <x v="49"/>
    <d v="2013-12-06T00:00:00"/>
    <x v="1"/>
    <s v="JE-15745"/>
    <x v="32"/>
    <x v="0"/>
    <s v="United States"/>
    <s v="Rockville"/>
    <x v="39"/>
    <n v="20852"/>
    <x v="3"/>
    <s v="TEC-PH-10003931"/>
    <x v="2"/>
    <x v="7"/>
    <x v="159"/>
    <x v="690"/>
    <n v="3"/>
    <n v="0"/>
    <n v="44.992500000000007"/>
  </r>
  <r>
    <n v="1180"/>
    <s v="CA-2013-168081"/>
    <x v="0"/>
    <x v="423"/>
    <d v="2013-04-28T00:00:00"/>
    <x v="0"/>
    <s v="CA-12055"/>
    <x v="402"/>
    <x v="2"/>
    <s v="United States"/>
    <s v="Houston"/>
    <x v="5"/>
    <n v="77070"/>
    <x v="2"/>
    <s v="TEC-AC-10003174"/>
    <x v="2"/>
    <x v="11"/>
    <x v="614"/>
    <x v="1059"/>
    <n v="3"/>
    <n v="0.2"/>
    <n v="64.674000000000007"/>
  </r>
  <r>
    <n v="1181"/>
    <s v="CA-2011-128146"/>
    <x v="2"/>
    <x v="261"/>
    <d v="2011-06-25T00:00:00"/>
    <x v="1"/>
    <s v="DB-13060"/>
    <x v="72"/>
    <x v="0"/>
    <s v="United States"/>
    <s v="Lakewood"/>
    <x v="30"/>
    <n v="8701"/>
    <x v="3"/>
    <s v="TEC-PH-10004539"/>
    <x v="2"/>
    <x v="7"/>
    <x v="852"/>
    <x v="1060"/>
    <n v="7"/>
    <n v="0"/>
    <n v="357.19110000000001"/>
  </r>
  <r>
    <n v="1182"/>
    <s v="CA-2011-128146"/>
    <x v="2"/>
    <x v="261"/>
    <d v="2011-06-25T00:00:00"/>
    <x v="1"/>
    <s v="DB-13060"/>
    <x v="72"/>
    <x v="0"/>
    <s v="United States"/>
    <s v="Lakewood"/>
    <x v="30"/>
    <n v="8701"/>
    <x v="3"/>
    <s v="OFF-AR-10001919"/>
    <x v="1"/>
    <x v="6"/>
    <x v="853"/>
    <x v="1061"/>
    <n v="2"/>
    <n v="0"/>
    <n v="1.0903999999999998"/>
  </r>
  <r>
    <n v="1183"/>
    <s v="CA-2014-138779"/>
    <x v="3"/>
    <x v="424"/>
    <d v="2014-01-16T00:00:00"/>
    <x v="2"/>
    <s v="RB-19570"/>
    <x v="262"/>
    <x v="0"/>
    <s v="United States"/>
    <s v="Jacksonville"/>
    <x v="3"/>
    <n v="28540"/>
    <x v="0"/>
    <s v="OFF-EN-10002504"/>
    <x v="1"/>
    <x v="12"/>
    <x v="113"/>
    <x v="1062"/>
    <n v="1"/>
    <n v="0.2"/>
    <n v="7.3385999999999996"/>
  </r>
  <r>
    <n v="1184"/>
    <s v="CA-2014-138779"/>
    <x v="3"/>
    <x v="424"/>
    <d v="2014-01-16T00:00:00"/>
    <x v="2"/>
    <s v="RB-19570"/>
    <x v="262"/>
    <x v="0"/>
    <s v="United States"/>
    <s v="Jacksonville"/>
    <x v="3"/>
    <n v="28540"/>
    <x v="0"/>
    <s v="TEC-PH-10003655"/>
    <x v="2"/>
    <x v="7"/>
    <x v="854"/>
    <x v="1063"/>
    <n v="5"/>
    <n v="0.2"/>
    <n v="0.69300000000000006"/>
  </r>
  <r>
    <n v="1185"/>
    <s v="CA-2011-127131"/>
    <x v="2"/>
    <x v="156"/>
    <d v="2011-11-30T00:00:00"/>
    <x v="1"/>
    <s v="HR-14830"/>
    <x v="403"/>
    <x v="1"/>
    <s v="United States"/>
    <s v="Seattle"/>
    <x v="4"/>
    <n v="98103"/>
    <x v="1"/>
    <s v="OFF-BI-10004656"/>
    <x v="1"/>
    <x v="8"/>
    <x v="855"/>
    <x v="1064"/>
    <n v="7"/>
    <n v="0.2"/>
    <n v="4.2335999999999991"/>
  </r>
  <r>
    <n v="1186"/>
    <s v="CA-2011-127131"/>
    <x v="2"/>
    <x v="156"/>
    <d v="2011-11-30T00:00:00"/>
    <x v="1"/>
    <s v="HR-14830"/>
    <x v="403"/>
    <x v="1"/>
    <s v="United States"/>
    <s v="Seattle"/>
    <x v="4"/>
    <n v="98103"/>
    <x v="1"/>
    <s v="OFF-ST-10002344"/>
    <x v="1"/>
    <x v="4"/>
    <x v="856"/>
    <x v="1065"/>
    <n v="6"/>
    <n v="0"/>
    <n v="9.7176000000000329"/>
  </r>
  <r>
    <n v="1187"/>
    <s v="CA-2011-127131"/>
    <x v="2"/>
    <x v="156"/>
    <d v="2011-11-30T00:00:00"/>
    <x v="1"/>
    <s v="HR-14830"/>
    <x v="403"/>
    <x v="1"/>
    <s v="United States"/>
    <s v="Seattle"/>
    <x v="4"/>
    <n v="98103"/>
    <x v="1"/>
    <s v="OFF-PA-10001800"/>
    <x v="1"/>
    <x v="10"/>
    <x v="580"/>
    <x v="243"/>
    <n v="4"/>
    <n v="0"/>
    <n v="12.441600000000001"/>
  </r>
  <r>
    <n v="1188"/>
    <s v="CA-2011-127131"/>
    <x v="2"/>
    <x v="156"/>
    <d v="2011-11-30T00:00:00"/>
    <x v="1"/>
    <s v="HR-14830"/>
    <x v="403"/>
    <x v="1"/>
    <s v="United States"/>
    <s v="Seattle"/>
    <x v="4"/>
    <n v="98103"/>
    <x v="1"/>
    <s v="OFF-ST-10000036"/>
    <x v="1"/>
    <x v="4"/>
    <x v="590"/>
    <x v="1066"/>
    <n v="2"/>
    <n v="0"/>
    <n v="53.346599999999995"/>
  </r>
  <r>
    <n v="1189"/>
    <s v="CA-2014-117212"/>
    <x v="3"/>
    <x v="425"/>
    <d v="2014-03-01T00:00:00"/>
    <x v="0"/>
    <s v="BT-11530"/>
    <x v="404"/>
    <x v="2"/>
    <s v="United States"/>
    <s v="Los Angeles"/>
    <x v="1"/>
    <n v="90036"/>
    <x v="1"/>
    <s v="OFF-AP-10004532"/>
    <x v="1"/>
    <x v="9"/>
    <x v="559"/>
    <x v="1067"/>
    <n v="4"/>
    <n v="0"/>
    <n v="22.118400000000001"/>
  </r>
  <r>
    <n v="1190"/>
    <s v="CA-2014-117212"/>
    <x v="3"/>
    <x v="425"/>
    <d v="2014-03-01T00:00:00"/>
    <x v="0"/>
    <s v="BT-11530"/>
    <x v="404"/>
    <x v="2"/>
    <s v="United States"/>
    <s v="Los Angeles"/>
    <x v="1"/>
    <n v="90036"/>
    <x v="1"/>
    <s v="TEC-PH-10004447"/>
    <x v="2"/>
    <x v="7"/>
    <x v="857"/>
    <x v="1068"/>
    <n v="8"/>
    <n v="0.2"/>
    <n v="66.715199999999982"/>
  </r>
  <r>
    <n v="1191"/>
    <s v="CA-2014-117212"/>
    <x v="3"/>
    <x v="425"/>
    <d v="2014-03-01T00:00:00"/>
    <x v="0"/>
    <s v="BT-11530"/>
    <x v="404"/>
    <x v="2"/>
    <s v="United States"/>
    <s v="Los Angeles"/>
    <x v="1"/>
    <n v="90036"/>
    <x v="1"/>
    <s v="FUR-CH-10003973"/>
    <x v="0"/>
    <x v="1"/>
    <x v="858"/>
    <x v="1069"/>
    <n v="3"/>
    <n v="0.2"/>
    <n v="89.222400000000022"/>
  </r>
  <r>
    <n v="1192"/>
    <s v="CA-2014-117212"/>
    <x v="3"/>
    <x v="425"/>
    <d v="2014-03-01T00:00:00"/>
    <x v="0"/>
    <s v="BT-11530"/>
    <x v="404"/>
    <x v="2"/>
    <s v="United States"/>
    <s v="Los Angeles"/>
    <x v="1"/>
    <n v="90036"/>
    <x v="1"/>
    <s v="OFF-PA-10001970"/>
    <x v="1"/>
    <x v="10"/>
    <x v="361"/>
    <x v="1070"/>
    <n v="4"/>
    <n v="0"/>
    <n v="109.7208"/>
  </r>
  <r>
    <n v="1193"/>
    <s v="CA-2014-117212"/>
    <x v="3"/>
    <x v="425"/>
    <d v="2014-03-01T00:00:00"/>
    <x v="0"/>
    <s v="BT-11530"/>
    <x v="404"/>
    <x v="2"/>
    <s v="United States"/>
    <s v="Los Angeles"/>
    <x v="1"/>
    <n v="90036"/>
    <x v="1"/>
    <s v="OFF-PA-10000682"/>
    <x v="1"/>
    <x v="10"/>
    <x v="859"/>
    <x v="1071"/>
    <n v="4"/>
    <n v="0"/>
    <n v="11.328800000000001"/>
  </r>
  <r>
    <n v="1194"/>
    <s v="US-2012-130519"/>
    <x v="1"/>
    <x v="426"/>
    <d v="2012-09-15T00:00:00"/>
    <x v="3"/>
    <s v="NG-18355"/>
    <x v="243"/>
    <x v="1"/>
    <s v="United States"/>
    <s v="Coral Springs"/>
    <x v="2"/>
    <n v="33065"/>
    <x v="0"/>
    <s v="OFF-PA-10001937"/>
    <x v="1"/>
    <x v="10"/>
    <x v="286"/>
    <x v="12"/>
    <n v="3"/>
    <n v="0.2"/>
    <n v="5.4432"/>
  </r>
  <r>
    <n v="1195"/>
    <s v="US-2012-130519"/>
    <x v="1"/>
    <x v="426"/>
    <d v="2012-09-15T00:00:00"/>
    <x v="3"/>
    <s v="NG-18355"/>
    <x v="243"/>
    <x v="1"/>
    <s v="United States"/>
    <s v="Coral Springs"/>
    <x v="2"/>
    <n v="33065"/>
    <x v="0"/>
    <s v="FUR-FU-10002268"/>
    <x v="0"/>
    <x v="5"/>
    <x v="860"/>
    <x v="581"/>
    <n v="4"/>
    <n v="0.2"/>
    <n v="2.553199999999999"/>
  </r>
  <r>
    <n v="1196"/>
    <s v="US-2012-130519"/>
    <x v="1"/>
    <x v="426"/>
    <d v="2012-09-15T00:00:00"/>
    <x v="3"/>
    <s v="NG-18355"/>
    <x v="243"/>
    <x v="1"/>
    <s v="United States"/>
    <s v="Coral Springs"/>
    <x v="2"/>
    <n v="33065"/>
    <x v="0"/>
    <s v="OFF-ST-10001321"/>
    <x v="1"/>
    <x v="4"/>
    <x v="416"/>
    <x v="1072"/>
    <n v="2"/>
    <n v="0.2"/>
    <n v="2.1588000000000021"/>
  </r>
  <r>
    <n v="1197"/>
    <s v="US-2012-130519"/>
    <x v="1"/>
    <x v="426"/>
    <d v="2012-09-15T00:00:00"/>
    <x v="3"/>
    <s v="NG-18355"/>
    <x v="243"/>
    <x v="1"/>
    <s v="United States"/>
    <s v="Coral Springs"/>
    <x v="2"/>
    <n v="33065"/>
    <x v="0"/>
    <s v="FUR-FU-10003394"/>
    <x v="0"/>
    <x v="5"/>
    <x v="578"/>
    <x v="1073"/>
    <n v="1"/>
    <n v="0.2"/>
    <n v="-2.098800000000006"/>
  </r>
  <r>
    <n v="1198"/>
    <s v="CA-2013-130946"/>
    <x v="0"/>
    <x v="143"/>
    <d v="2013-04-13T00:00:00"/>
    <x v="1"/>
    <s v="ZC-21910"/>
    <x v="233"/>
    <x v="0"/>
    <s v="United States"/>
    <s v="Houston"/>
    <x v="5"/>
    <n v="77041"/>
    <x v="2"/>
    <s v="TEC-AC-10001990"/>
    <x v="2"/>
    <x v="11"/>
    <x v="861"/>
    <x v="1074"/>
    <n v="9"/>
    <n v="0.2"/>
    <n v="64.789199999999951"/>
  </r>
  <r>
    <n v="1199"/>
    <s v="CA-2013-130946"/>
    <x v="0"/>
    <x v="143"/>
    <d v="2013-04-13T00:00:00"/>
    <x v="1"/>
    <s v="ZC-21910"/>
    <x v="233"/>
    <x v="0"/>
    <s v="United States"/>
    <s v="Houston"/>
    <x v="5"/>
    <n v="77041"/>
    <x v="2"/>
    <s v="FUR-CH-10004540"/>
    <x v="0"/>
    <x v="1"/>
    <x v="862"/>
    <x v="1075"/>
    <n v="4"/>
    <n v="0.3"/>
    <n v="-4.1135999999999981"/>
  </r>
  <r>
    <n v="1200"/>
    <s v="CA-2013-130946"/>
    <x v="0"/>
    <x v="143"/>
    <d v="2013-04-13T00:00:00"/>
    <x v="1"/>
    <s v="ZC-21910"/>
    <x v="233"/>
    <x v="0"/>
    <s v="United States"/>
    <s v="Houston"/>
    <x v="5"/>
    <n v="77041"/>
    <x v="2"/>
    <s v="OFF-BI-10004995"/>
    <x v="1"/>
    <x v="8"/>
    <x v="313"/>
    <x v="1076"/>
    <n v="4"/>
    <n v="0.8"/>
    <n v="-1850.9464000000007"/>
  </r>
  <r>
    <n v="1201"/>
    <s v="CA-2013-114727"/>
    <x v="0"/>
    <x v="427"/>
    <d v="2013-07-25T00:00:00"/>
    <x v="1"/>
    <s v="LS-16945"/>
    <x v="322"/>
    <x v="1"/>
    <s v="United States"/>
    <s v="Denver"/>
    <x v="22"/>
    <n v="80219"/>
    <x v="1"/>
    <s v="FUR-CH-10002335"/>
    <x v="0"/>
    <x v="1"/>
    <x v="623"/>
    <x v="730"/>
    <n v="3"/>
    <n v="0.2"/>
    <n v="40.800600000000003"/>
  </r>
  <r>
    <n v="1202"/>
    <s v="CA-2013-114727"/>
    <x v="0"/>
    <x v="427"/>
    <d v="2013-07-25T00:00:00"/>
    <x v="1"/>
    <s v="LS-16945"/>
    <x v="322"/>
    <x v="1"/>
    <s v="United States"/>
    <s v="Denver"/>
    <x v="22"/>
    <n v="80219"/>
    <x v="1"/>
    <s v="OFF-BI-10004967"/>
    <x v="1"/>
    <x v="8"/>
    <x v="253"/>
    <x v="1077"/>
    <n v="3"/>
    <n v="0.7"/>
    <n v="-1.4352"/>
  </r>
  <r>
    <n v="1203"/>
    <s v="CA-2013-114727"/>
    <x v="0"/>
    <x v="427"/>
    <d v="2013-07-25T00:00:00"/>
    <x v="1"/>
    <s v="LS-16945"/>
    <x v="322"/>
    <x v="1"/>
    <s v="United States"/>
    <s v="Denver"/>
    <x v="22"/>
    <n v="80219"/>
    <x v="1"/>
    <s v="FUR-CH-10002331"/>
    <x v="0"/>
    <x v="1"/>
    <x v="402"/>
    <x v="1078"/>
    <n v="3"/>
    <n v="0.2"/>
    <n v="10.679399999999873"/>
  </r>
  <r>
    <n v="1204"/>
    <s v="CA-2013-114727"/>
    <x v="0"/>
    <x v="427"/>
    <d v="2013-07-25T00:00:00"/>
    <x v="1"/>
    <s v="LS-16945"/>
    <x v="322"/>
    <x v="1"/>
    <s v="United States"/>
    <s v="Denver"/>
    <x v="22"/>
    <n v="80219"/>
    <x v="1"/>
    <s v="OFF-ST-10002292"/>
    <x v="1"/>
    <x v="4"/>
    <x v="863"/>
    <x v="1079"/>
    <n v="2"/>
    <n v="0.2"/>
    <n v="0"/>
  </r>
  <r>
    <n v="1205"/>
    <s v="CA-2013-114727"/>
    <x v="0"/>
    <x v="427"/>
    <d v="2013-07-25T00:00:00"/>
    <x v="1"/>
    <s v="LS-16945"/>
    <x v="322"/>
    <x v="1"/>
    <s v="United States"/>
    <s v="Denver"/>
    <x v="22"/>
    <n v="80219"/>
    <x v="1"/>
    <s v="OFF-ST-10000689"/>
    <x v="1"/>
    <x v="4"/>
    <x v="421"/>
    <x v="1080"/>
    <n v="3"/>
    <n v="0.2"/>
    <n v="-33.804000000000002"/>
  </r>
  <r>
    <n v="1206"/>
    <s v="CA-2014-133235"/>
    <x v="3"/>
    <x v="378"/>
    <d v="2014-08-05T00:00:00"/>
    <x v="2"/>
    <s v="LH-16750"/>
    <x v="405"/>
    <x v="0"/>
    <s v="United States"/>
    <s v="Charlotte"/>
    <x v="3"/>
    <n v="28205"/>
    <x v="0"/>
    <s v="TEC-PH-10002660"/>
    <x v="2"/>
    <x v="7"/>
    <x v="697"/>
    <x v="1081"/>
    <n v="5"/>
    <n v="0.2"/>
    <n v="16.997500000000016"/>
  </r>
  <r>
    <n v="1207"/>
    <s v="CA-2013-137050"/>
    <x v="0"/>
    <x v="216"/>
    <d v="2013-07-19T00:00:00"/>
    <x v="0"/>
    <s v="SW-20755"/>
    <x v="406"/>
    <x v="1"/>
    <s v="United States"/>
    <s v="New York City"/>
    <x v="15"/>
    <n v="10009"/>
    <x v="3"/>
    <s v="OFF-ST-10004634"/>
    <x v="1"/>
    <x v="4"/>
    <x v="597"/>
    <x v="1082"/>
    <n v="1"/>
    <n v="0"/>
    <n v="3.3629999999999995"/>
  </r>
  <r>
    <n v="1208"/>
    <s v="CA-2013-137050"/>
    <x v="0"/>
    <x v="216"/>
    <d v="2013-07-19T00:00:00"/>
    <x v="0"/>
    <s v="SW-20755"/>
    <x v="406"/>
    <x v="1"/>
    <s v="United States"/>
    <s v="New York City"/>
    <x v="15"/>
    <n v="10009"/>
    <x v="3"/>
    <s v="OFF-BI-10002160"/>
    <x v="1"/>
    <x v="8"/>
    <x v="312"/>
    <x v="1083"/>
    <n v="3"/>
    <n v="0.2"/>
    <n v="3.2003999999999997"/>
  </r>
  <r>
    <n v="1209"/>
    <s v="CA-2013-137050"/>
    <x v="0"/>
    <x v="216"/>
    <d v="2013-07-19T00:00:00"/>
    <x v="0"/>
    <s v="SW-20755"/>
    <x v="406"/>
    <x v="1"/>
    <s v="United States"/>
    <s v="New York City"/>
    <x v="15"/>
    <n v="10009"/>
    <x v="3"/>
    <s v="OFF-FA-10002988"/>
    <x v="1"/>
    <x v="13"/>
    <x v="131"/>
    <x v="1084"/>
    <n v="7"/>
    <n v="0"/>
    <n v="6.8942999999999994"/>
  </r>
  <r>
    <n v="1210"/>
    <s v="CA-2013-137050"/>
    <x v="0"/>
    <x v="216"/>
    <d v="2013-07-19T00:00:00"/>
    <x v="0"/>
    <s v="SW-20755"/>
    <x v="406"/>
    <x v="1"/>
    <s v="United States"/>
    <s v="New York City"/>
    <x v="15"/>
    <n v="10009"/>
    <x v="3"/>
    <s v="OFF-AR-10004999"/>
    <x v="1"/>
    <x v="6"/>
    <x v="864"/>
    <x v="1085"/>
    <n v="7"/>
    <n v="0"/>
    <n v="10.465"/>
  </r>
  <r>
    <n v="1211"/>
    <s v="CA-2013-137050"/>
    <x v="0"/>
    <x v="216"/>
    <d v="2013-07-19T00:00:00"/>
    <x v="0"/>
    <s v="SW-20755"/>
    <x v="406"/>
    <x v="1"/>
    <s v="United States"/>
    <s v="New York City"/>
    <x v="15"/>
    <n v="10009"/>
    <x v="3"/>
    <s v="OFF-BI-10001031"/>
    <x v="1"/>
    <x v="8"/>
    <x v="865"/>
    <x v="1086"/>
    <n v="2"/>
    <n v="0.2"/>
    <n v="2.8835999999999995"/>
  </r>
  <r>
    <n v="1212"/>
    <s v="CA-2013-137050"/>
    <x v="0"/>
    <x v="216"/>
    <d v="2013-07-19T00:00:00"/>
    <x v="0"/>
    <s v="SW-20755"/>
    <x v="406"/>
    <x v="1"/>
    <s v="United States"/>
    <s v="New York City"/>
    <x v="15"/>
    <n v="10009"/>
    <x v="3"/>
    <s v="FUR-BO-10004695"/>
    <x v="0"/>
    <x v="0"/>
    <x v="198"/>
    <x v="1087"/>
    <n v="4"/>
    <n v="0.2"/>
    <n v="21.717599999999948"/>
  </r>
  <r>
    <n v="1213"/>
    <s v="US-2014-118087"/>
    <x v="3"/>
    <x v="428"/>
    <d v="2014-09-14T00:00:00"/>
    <x v="1"/>
    <s v="SP-20620"/>
    <x v="407"/>
    <x v="1"/>
    <s v="United States"/>
    <s v="Philadelphia"/>
    <x v="9"/>
    <n v="19134"/>
    <x v="3"/>
    <s v="FUR-CH-10004860"/>
    <x v="0"/>
    <x v="1"/>
    <x v="210"/>
    <x v="1088"/>
    <n v="2"/>
    <n v="0.3"/>
    <n v="-48.470400000000019"/>
  </r>
  <r>
    <n v="1214"/>
    <s v="US-2014-118087"/>
    <x v="3"/>
    <x v="428"/>
    <d v="2014-09-14T00:00:00"/>
    <x v="1"/>
    <s v="SP-20620"/>
    <x v="407"/>
    <x v="1"/>
    <s v="United States"/>
    <s v="Philadelphia"/>
    <x v="9"/>
    <n v="19134"/>
    <x v="3"/>
    <s v="OFF-BI-10002432"/>
    <x v="1"/>
    <x v="8"/>
    <x v="866"/>
    <x v="1089"/>
    <n v="2"/>
    <n v="0.7"/>
    <n v="-2.3275999999999994"/>
  </r>
  <r>
    <n v="1215"/>
    <s v="US-2014-118087"/>
    <x v="3"/>
    <x v="428"/>
    <d v="2014-09-14T00:00:00"/>
    <x v="1"/>
    <s v="SP-20620"/>
    <x v="407"/>
    <x v="1"/>
    <s v="United States"/>
    <s v="Philadelphia"/>
    <x v="9"/>
    <n v="19134"/>
    <x v="3"/>
    <s v="OFF-BI-10000069"/>
    <x v="1"/>
    <x v="8"/>
    <x v="486"/>
    <x v="1090"/>
    <n v="1"/>
    <n v="0.7"/>
    <n v="-3.6024000000000012"/>
  </r>
  <r>
    <n v="1216"/>
    <s v="US-2014-118087"/>
    <x v="3"/>
    <x v="428"/>
    <d v="2014-09-14T00:00:00"/>
    <x v="1"/>
    <s v="SP-20620"/>
    <x v="407"/>
    <x v="1"/>
    <s v="United States"/>
    <s v="Philadelphia"/>
    <x v="9"/>
    <n v="19134"/>
    <x v="3"/>
    <s v="OFF-AR-10003602"/>
    <x v="1"/>
    <x v="6"/>
    <x v="239"/>
    <x v="1091"/>
    <n v="1"/>
    <n v="0.2"/>
    <n v="1.5767999999999998"/>
  </r>
  <r>
    <n v="1217"/>
    <s v="US-2014-118087"/>
    <x v="3"/>
    <x v="428"/>
    <d v="2014-09-14T00:00:00"/>
    <x v="1"/>
    <s v="SP-20620"/>
    <x v="407"/>
    <x v="1"/>
    <s v="United States"/>
    <s v="Philadelphia"/>
    <x v="9"/>
    <n v="19134"/>
    <x v="3"/>
    <s v="TEC-AC-10004469"/>
    <x v="2"/>
    <x v="11"/>
    <x v="238"/>
    <x v="1092"/>
    <n v="3"/>
    <n v="0.2"/>
    <n v="28.764000000000006"/>
  </r>
  <r>
    <n v="1218"/>
    <s v="US-2014-118087"/>
    <x v="3"/>
    <x v="428"/>
    <d v="2014-09-14T00:00:00"/>
    <x v="1"/>
    <s v="SP-20620"/>
    <x v="407"/>
    <x v="1"/>
    <s v="United States"/>
    <s v="Philadelphia"/>
    <x v="9"/>
    <n v="19134"/>
    <x v="3"/>
    <s v="FUR-FU-10001867"/>
    <x v="0"/>
    <x v="5"/>
    <x v="867"/>
    <x v="1093"/>
    <n v="2"/>
    <n v="0.2"/>
    <n v="1.7024000000000008"/>
  </r>
  <r>
    <n v="1219"/>
    <s v="US-2014-118087"/>
    <x v="3"/>
    <x v="428"/>
    <d v="2014-09-14T00:00:00"/>
    <x v="1"/>
    <s v="SP-20620"/>
    <x v="407"/>
    <x v="1"/>
    <s v="United States"/>
    <s v="Philadelphia"/>
    <x v="9"/>
    <n v="19134"/>
    <x v="3"/>
    <s v="TEC-AC-10003174"/>
    <x v="2"/>
    <x v="11"/>
    <x v="614"/>
    <x v="1059"/>
    <n v="3"/>
    <n v="0.2"/>
    <n v="64.674000000000007"/>
  </r>
  <r>
    <n v="1220"/>
    <s v="US-2014-118087"/>
    <x v="3"/>
    <x v="428"/>
    <d v="2014-09-14T00:00:00"/>
    <x v="1"/>
    <s v="SP-20620"/>
    <x v="407"/>
    <x v="1"/>
    <s v="United States"/>
    <s v="Philadelphia"/>
    <x v="9"/>
    <n v="19134"/>
    <x v="3"/>
    <s v="TEC-PH-10002200"/>
    <x v="2"/>
    <x v="7"/>
    <x v="868"/>
    <x v="1094"/>
    <n v="7"/>
    <n v="0.4"/>
    <n v="-386.3915999999997"/>
  </r>
  <r>
    <n v="1221"/>
    <s v="CA-2011-110184"/>
    <x v="2"/>
    <x v="136"/>
    <d v="2011-07-16T00:00:00"/>
    <x v="1"/>
    <s v="BF-11170"/>
    <x v="408"/>
    <x v="2"/>
    <s v="United States"/>
    <s v="Los Angeles"/>
    <x v="1"/>
    <n v="90036"/>
    <x v="1"/>
    <s v="OFF-ST-10000107"/>
    <x v="1"/>
    <x v="4"/>
    <x v="17"/>
    <x v="1095"/>
    <n v="9"/>
    <n v="0"/>
    <n v="44.954999999999977"/>
  </r>
  <r>
    <n v="1222"/>
    <s v="CA-2011-110184"/>
    <x v="2"/>
    <x v="136"/>
    <d v="2011-07-16T00:00:00"/>
    <x v="1"/>
    <s v="BF-11170"/>
    <x v="408"/>
    <x v="2"/>
    <s v="United States"/>
    <s v="Los Angeles"/>
    <x v="1"/>
    <n v="90036"/>
    <x v="1"/>
    <s v="TEC-PH-10000439"/>
    <x v="2"/>
    <x v="7"/>
    <x v="869"/>
    <x v="1096"/>
    <n v="8"/>
    <n v="0.2"/>
    <n v="28.792799999999971"/>
  </r>
  <r>
    <n v="1223"/>
    <s v="CA-2013-126004"/>
    <x v="0"/>
    <x v="429"/>
    <d v="2013-12-06T00:00:00"/>
    <x v="2"/>
    <s v="BM-11140"/>
    <x v="78"/>
    <x v="0"/>
    <s v="United States"/>
    <s v="New York City"/>
    <x v="15"/>
    <n v="10024"/>
    <x v="3"/>
    <s v="FUR-FU-10001602"/>
    <x v="0"/>
    <x v="5"/>
    <x v="759"/>
    <x v="1097"/>
    <n v="3"/>
    <n v="0"/>
    <n v="20.482199999999992"/>
  </r>
  <r>
    <n v="1224"/>
    <s v="CA-2013-126004"/>
    <x v="0"/>
    <x v="429"/>
    <d v="2013-12-06T00:00:00"/>
    <x v="2"/>
    <s v="BM-11140"/>
    <x v="78"/>
    <x v="0"/>
    <s v="United States"/>
    <s v="New York City"/>
    <x v="15"/>
    <n v="10024"/>
    <x v="3"/>
    <s v="TEC-AC-10001432"/>
    <x v="2"/>
    <x v="11"/>
    <x v="471"/>
    <x v="1098"/>
    <n v="1"/>
    <n v="0"/>
    <n v="34.38600000000001"/>
  </r>
  <r>
    <n v="1225"/>
    <s v="CA-2013-126004"/>
    <x v="0"/>
    <x v="429"/>
    <d v="2013-12-06T00:00:00"/>
    <x v="2"/>
    <s v="BM-11140"/>
    <x v="78"/>
    <x v="0"/>
    <s v="United States"/>
    <s v="New York City"/>
    <x v="15"/>
    <n v="10024"/>
    <x v="3"/>
    <s v="OFF-BI-10004656"/>
    <x v="1"/>
    <x v="8"/>
    <x v="855"/>
    <x v="1099"/>
    <n v="1"/>
    <n v="0.2"/>
    <n v="0.60479999999999989"/>
  </r>
  <r>
    <n v="1226"/>
    <s v="CA-2013-126004"/>
    <x v="0"/>
    <x v="429"/>
    <d v="2013-12-06T00:00:00"/>
    <x v="2"/>
    <s v="BM-11140"/>
    <x v="78"/>
    <x v="0"/>
    <s v="United States"/>
    <s v="New York City"/>
    <x v="15"/>
    <n v="10024"/>
    <x v="3"/>
    <s v="OFF-PA-10001685"/>
    <x v="1"/>
    <x v="10"/>
    <x v="33"/>
    <x v="1100"/>
    <n v="4"/>
    <n v="0"/>
    <n v="19.874400000000001"/>
  </r>
  <r>
    <n v="1227"/>
    <s v="CA-2013-126004"/>
    <x v="0"/>
    <x v="429"/>
    <d v="2013-12-06T00:00:00"/>
    <x v="2"/>
    <s v="BM-11140"/>
    <x v="78"/>
    <x v="0"/>
    <s v="United States"/>
    <s v="New York City"/>
    <x v="15"/>
    <n v="10024"/>
    <x v="3"/>
    <s v="OFF-ST-10001418"/>
    <x v="1"/>
    <x v="4"/>
    <x v="870"/>
    <x v="1101"/>
    <n v="3"/>
    <n v="0"/>
    <n v="3.6587999999999994"/>
  </r>
  <r>
    <n v="1228"/>
    <s v="CA-2013-126004"/>
    <x v="0"/>
    <x v="429"/>
    <d v="2013-12-06T00:00:00"/>
    <x v="2"/>
    <s v="BM-11140"/>
    <x v="78"/>
    <x v="0"/>
    <s v="United States"/>
    <s v="New York City"/>
    <x v="15"/>
    <n v="10024"/>
    <x v="3"/>
    <s v="OFF-ST-10000676"/>
    <x v="1"/>
    <x v="4"/>
    <x v="871"/>
    <x v="1102"/>
    <n v="2"/>
    <n v="0"/>
    <n v="11.631599999999992"/>
  </r>
  <r>
    <n v="1229"/>
    <s v="CA-2014-100013"/>
    <x v="3"/>
    <x v="44"/>
    <d v="2014-11-12T00:00:00"/>
    <x v="1"/>
    <s v="ZC-21910"/>
    <x v="233"/>
    <x v="0"/>
    <s v="United States"/>
    <s v="Los Angeles"/>
    <x v="1"/>
    <n v="90045"/>
    <x v="1"/>
    <s v="OFF-EN-10001219"/>
    <x v="1"/>
    <x v="12"/>
    <x v="583"/>
    <x v="770"/>
    <n v="2"/>
    <n v="0"/>
    <n v="7.4871999999999996"/>
  </r>
  <r>
    <n v="1230"/>
    <s v="CA-2014-100013"/>
    <x v="3"/>
    <x v="44"/>
    <d v="2014-11-12T00:00:00"/>
    <x v="1"/>
    <s v="ZC-21910"/>
    <x v="233"/>
    <x v="0"/>
    <s v="United States"/>
    <s v="Los Angeles"/>
    <x v="1"/>
    <n v="90045"/>
    <x v="1"/>
    <s v="FUR-FU-10001424"/>
    <x v="0"/>
    <x v="5"/>
    <x v="691"/>
    <x v="992"/>
    <n v="1"/>
    <n v="0"/>
    <n v="2.9681999999999995"/>
  </r>
  <r>
    <n v="1231"/>
    <s v="CA-2014-100013"/>
    <x v="3"/>
    <x v="44"/>
    <d v="2014-11-12T00:00:00"/>
    <x v="1"/>
    <s v="ZC-21910"/>
    <x v="233"/>
    <x v="0"/>
    <s v="United States"/>
    <s v="Los Angeles"/>
    <x v="1"/>
    <n v="90045"/>
    <x v="1"/>
    <s v="OFF-AR-10001022"/>
    <x v="1"/>
    <x v="6"/>
    <x v="872"/>
    <x v="1103"/>
    <n v="2"/>
    <n v="0"/>
    <n v="1.7607999999999997"/>
  </r>
  <r>
    <n v="1232"/>
    <s v="CA-2012-132570"/>
    <x v="1"/>
    <x v="89"/>
    <d v="2012-11-02T00:00:00"/>
    <x v="0"/>
    <s v="KT-16480"/>
    <x v="409"/>
    <x v="0"/>
    <s v="United States"/>
    <s v="Buffalo"/>
    <x v="15"/>
    <n v="14215"/>
    <x v="3"/>
    <s v="OFF-AR-10000369"/>
    <x v="1"/>
    <x v="6"/>
    <x v="377"/>
    <x v="1104"/>
    <n v="2"/>
    <n v="0"/>
    <n v="0.72279999999999989"/>
  </r>
  <r>
    <n v="1233"/>
    <s v="CA-2012-132570"/>
    <x v="1"/>
    <x v="89"/>
    <d v="2012-11-02T00:00:00"/>
    <x v="0"/>
    <s v="KT-16480"/>
    <x v="409"/>
    <x v="0"/>
    <s v="United States"/>
    <s v="Buffalo"/>
    <x v="15"/>
    <n v="14215"/>
    <x v="3"/>
    <s v="OFF-EN-10003055"/>
    <x v="1"/>
    <x v="12"/>
    <x v="873"/>
    <x v="1105"/>
    <n v="2"/>
    <n v="0"/>
    <n v="35.981999999999992"/>
  </r>
  <r>
    <n v="1234"/>
    <s v="CA-2013-153682"/>
    <x v="0"/>
    <x v="198"/>
    <d v="2013-06-02T00:00:00"/>
    <x v="2"/>
    <s v="BG-11695"/>
    <x v="410"/>
    <x v="1"/>
    <s v="United States"/>
    <s v="Cincinnati"/>
    <x v="24"/>
    <n v="45231"/>
    <x v="3"/>
    <s v="TEC-CO-10001046"/>
    <x v="2"/>
    <x v="16"/>
    <x v="874"/>
    <x v="1106"/>
    <n v="2"/>
    <n v="0.4"/>
    <n v="69.99899999999991"/>
  </r>
  <r>
    <n v="1235"/>
    <s v="CA-2013-144344"/>
    <x v="0"/>
    <x v="99"/>
    <d v="2013-10-29T00:00:00"/>
    <x v="3"/>
    <s v="PG-18820"/>
    <x v="310"/>
    <x v="0"/>
    <s v="United States"/>
    <s v="Boynton Beach"/>
    <x v="2"/>
    <n v="33437"/>
    <x v="0"/>
    <s v="FUR-FU-10000076"/>
    <x v="0"/>
    <x v="5"/>
    <x v="875"/>
    <x v="1107"/>
    <n v="3"/>
    <n v="0.2"/>
    <n v="13.786200000000006"/>
  </r>
  <r>
    <n v="1236"/>
    <s v="CA-2013-144344"/>
    <x v="0"/>
    <x v="99"/>
    <d v="2013-10-29T00:00:00"/>
    <x v="3"/>
    <s v="PG-18820"/>
    <x v="310"/>
    <x v="0"/>
    <s v="United States"/>
    <s v="Boynton Beach"/>
    <x v="2"/>
    <n v="33437"/>
    <x v="0"/>
    <s v="OFF-BI-10003719"/>
    <x v="1"/>
    <x v="8"/>
    <x v="684"/>
    <x v="1108"/>
    <n v="5"/>
    <n v="0.7"/>
    <n v="-29.940000000000012"/>
  </r>
  <r>
    <n v="1237"/>
    <s v="CA-2013-144344"/>
    <x v="0"/>
    <x v="99"/>
    <d v="2013-10-29T00:00:00"/>
    <x v="3"/>
    <s v="PG-18820"/>
    <x v="310"/>
    <x v="0"/>
    <s v="United States"/>
    <s v="Boynton Beach"/>
    <x v="2"/>
    <n v="33437"/>
    <x v="0"/>
    <s v="FUR-FU-10003268"/>
    <x v="0"/>
    <x v="5"/>
    <x v="876"/>
    <x v="1109"/>
    <n v="2"/>
    <n v="0.2"/>
    <n v="0"/>
  </r>
  <r>
    <n v="1238"/>
    <s v="CA-2013-144344"/>
    <x v="0"/>
    <x v="99"/>
    <d v="2013-10-29T00:00:00"/>
    <x v="3"/>
    <s v="PG-18820"/>
    <x v="310"/>
    <x v="0"/>
    <s v="United States"/>
    <s v="Boynton Beach"/>
    <x v="2"/>
    <n v="33437"/>
    <x v="0"/>
    <s v="FUR-FU-10003553"/>
    <x v="0"/>
    <x v="5"/>
    <x v="563"/>
    <x v="1110"/>
    <n v="3"/>
    <n v="0.2"/>
    <n v="41.262"/>
  </r>
  <r>
    <n v="1239"/>
    <s v="CA-2011-127012"/>
    <x v="2"/>
    <x v="430"/>
    <d v="2011-08-15T00:00:00"/>
    <x v="1"/>
    <s v="GM-14680"/>
    <x v="411"/>
    <x v="0"/>
    <s v="United States"/>
    <s v="Seattle"/>
    <x v="4"/>
    <n v="98105"/>
    <x v="1"/>
    <s v="FUR-FU-10003691"/>
    <x v="0"/>
    <x v="5"/>
    <x v="877"/>
    <x v="1111"/>
    <n v="1"/>
    <n v="0"/>
    <n v="5.4340000000000002"/>
  </r>
  <r>
    <n v="1240"/>
    <s v="CA-2011-127012"/>
    <x v="2"/>
    <x v="430"/>
    <d v="2011-08-15T00:00:00"/>
    <x v="1"/>
    <s v="GM-14680"/>
    <x v="411"/>
    <x v="0"/>
    <s v="United States"/>
    <s v="Seattle"/>
    <x v="4"/>
    <n v="98105"/>
    <x v="1"/>
    <s v="OFF-AR-10003903"/>
    <x v="1"/>
    <x v="6"/>
    <x v="878"/>
    <x v="1112"/>
    <n v="1"/>
    <n v="0"/>
    <n v="10.652200000000001"/>
  </r>
  <r>
    <n v="1241"/>
    <s v="CA-2011-127012"/>
    <x v="2"/>
    <x v="430"/>
    <d v="2011-08-15T00:00:00"/>
    <x v="1"/>
    <s v="GM-14680"/>
    <x v="411"/>
    <x v="0"/>
    <s v="United States"/>
    <s v="Seattle"/>
    <x v="4"/>
    <n v="98105"/>
    <x v="1"/>
    <s v="OFF-FA-10004854"/>
    <x v="1"/>
    <x v="13"/>
    <x v="268"/>
    <x v="1113"/>
    <n v="2"/>
    <n v="0"/>
    <n v="10.7912"/>
  </r>
  <r>
    <n v="1242"/>
    <s v="CA-2013-128727"/>
    <x v="0"/>
    <x v="48"/>
    <d v="2013-09-05T00:00:00"/>
    <x v="1"/>
    <s v="MO-17800"/>
    <x v="246"/>
    <x v="2"/>
    <s v="United States"/>
    <s v="New York City"/>
    <x v="15"/>
    <n v="10024"/>
    <x v="3"/>
    <s v="TEC-PH-10003442"/>
    <x v="2"/>
    <x v="7"/>
    <x v="879"/>
    <x v="1114"/>
    <n v="4"/>
    <n v="0"/>
    <n v="5.5"/>
  </r>
  <r>
    <n v="1243"/>
    <s v="US-2013-162859"/>
    <x v="0"/>
    <x v="431"/>
    <d v="2013-02-22T00:00:00"/>
    <x v="1"/>
    <s v="PG-18820"/>
    <x v="310"/>
    <x v="0"/>
    <s v="United States"/>
    <s v="New York City"/>
    <x v="15"/>
    <n v="10009"/>
    <x v="3"/>
    <s v="OFF-BI-10004519"/>
    <x v="1"/>
    <x v="8"/>
    <x v="880"/>
    <x v="1115"/>
    <n v="3"/>
    <n v="0.2"/>
    <n v="124.48499999999999"/>
  </r>
  <r>
    <n v="1244"/>
    <s v="US-2013-162859"/>
    <x v="0"/>
    <x v="431"/>
    <d v="2013-02-22T00:00:00"/>
    <x v="1"/>
    <s v="PG-18820"/>
    <x v="310"/>
    <x v="0"/>
    <s v="United States"/>
    <s v="New York City"/>
    <x v="15"/>
    <n v="10009"/>
    <x v="3"/>
    <s v="OFF-FA-10000304"/>
    <x v="1"/>
    <x v="13"/>
    <x v="52"/>
    <x v="525"/>
    <n v="4"/>
    <n v="0"/>
    <n v="3.5752000000000006"/>
  </r>
  <r>
    <n v="1245"/>
    <s v="CA-2014-133641"/>
    <x v="3"/>
    <x v="304"/>
    <d v="2014-05-22T00:00:00"/>
    <x v="1"/>
    <s v="EJ-14155"/>
    <x v="412"/>
    <x v="0"/>
    <s v="United States"/>
    <s v="Gulfport"/>
    <x v="35"/>
    <n v="39503"/>
    <x v="0"/>
    <s v="OFF-EN-10004955"/>
    <x v="1"/>
    <x v="12"/>
    <x v="881"/>
    <x v="1116"/>
    <n v="9"/>
    <n v="0"/>
    <n v="23.8581"/>
  </r>
  <r>
    <n v="1246"/>
    <s v="CA-2011-168494"/>
    <x v="2"/>
    <x v="432"/>
    <d v="2011-12-14T00:00:00"/>
    <x v="0"/>
    <s v="NP-18700"/>
    <x v="413"/>
    <x v="0"/>
    <s v="United States"/>
    <s v="Fresno"/>
    <x v="1"/>
    <n v="93727"/>
    <x v="1"/>
    <s v="FUR-TA-10004619"/>
    <x v="0"/>
    <x v="3"/>
    <x v="882"/>
    <x v="1117"/>
    <n v="6"/>
    <n v="0.2"/>
    <n v="95.585999999999899"/>
  </r>
  <r>
    <n v="1247"/>
    <s v="CA-2011-168494"/>
    <x v="2"/>
    <x v="432"/>
    <d v="2011-12-14T00:00:00"/>
    <x v="0"/>
    <s v="NP-18700"/>
    <x v="413"/>
    <x v="0"/>
    <s v="United States"/>
    <s v="Fresno"/>
    <x v="1"/>
    <n v="93727"/>
    <x v="1"/>
    <s v="FUR-TA-10003473"/>
    <x v="0"/>
    <x v="3"/>
    <x v="214"/>
    <x v="1118"/>
    <n v="12"/>
    <n v="0.2"/>
    <n v="135.4068000000002"/>
  </r>
  <r>
    <n v="1248"/>
    <s v="CA-2011-168494"/>
    <x v="2"/>
    <x v="432"/>
    <d v="2011-12-14T00:00:00"/>
    <x v="0"/>
    <s v="NP-18700"/>
    <x v="413"/>
    <x v="0"/>
    <s v="United States"/>
    <s v="Fresno"/>
    <x v="1"/>
    <n v="93727"/>
    <x v="1"/>
    <s v="FUR-BO-10004467"/>
    <x v="0"/>
    <x v="0"/>
    <x v="883"/>
    <x v="1119"/>
    <n v="3"/>
    <n v="0.15"/>
    <n v="11.998799999999989"/>
  </r>
  <r>
    <n v="1249"/>
    <s v="CA-2014-115602"/>
    <x v="3"/>
    <x v="404"/>
    <d v="2014-12-25T00:00:00"/>
    <x v="1"/>
    <s v="DJ-13630"/>
    <x v="264"/>
    <x v="0"/>
    <s v="United States"/>
    <s v="New York City"/>
    <x v="15"/>
    <n v="10009"/>
    <x v="3"/>
    <s v="OFF-AR-10002280"/>
    <x v="1"/>
    <x v="6"/>
    <x v="33"/>
    <x v="1120"/>
    <n v="6"/>
    <n v="0"/>
    <n v="17.468999999999998"/>
  </r>
  <r>
    <n v="1250"/>
    <s v="CA-2014-115602"/>
    <x v="3"/>
    <x v="404"/>
    <d v="2014-12-25T00:00:00"/>
    <x v="1"/>
    <s v="DJ-13630"/>
    <x v="264"/>
    <x v="0"/>
    <s v="United States"/>
    <s v="New York City"/>
    <x v="15"/>
    <n v="10009"/>
    <x v="3"/>
    <s v="FUR-CH-10001708"/>
    <x v="0"/>
    <x v="1"/>
    <x v="884"/>
    <x v="1121"/>
    <n v="9"/>
    <n v="0.1"/>
    <n v="139.57019999999989"/>
  </r>
  <r>
    <n v="1251"/>
    <s v="CA-2014-115602"/>
    <x v="3"/>
    <x v="404"/>
    <d v="2014-12-25T00:00:00"/>
    <x v="1"/>
    <s v="DJ-13630"/>
    <x v="264"/>
    <x v="0"/>
    <s v="United States"/>
    <s v="New York City"/>
    <x v="15"/>
    <n v="10009"/>
    <x v="3"/>
    <s v="OFF-AP-10000891"/>
    <x v="1"/>
    <x v="9"/>
    <x v="163"/>
    <x v="1122"/>
    <n v="13"/>
    <n v="0"/>
    <n v="511.36799999999999"/>
  </r>
  <r>
    <n v="1252"/>
    <s v="CA-2014-115602"/>
    <x v="3"/>
    <x v="404"/>
    <d v="2014-12-25T00:00:00"/>
    <x v="1"/>
    <s v="DJ-13630"/>
    <x v="264"/>
    <x v="0"/>
    <s v="United States"/>
    <s v="New York City"/>
    <x v="15"/>
    <n v="10009"/>
    <x v="3"/>
    <s v="OFF-AR-10000462"/>
    <x v="1"/>
    <x v="6"/>
    <x v="885"/>
    <x v="1123"/>
    <n v="2"/>
    <n v="0"/>
    <n v="1.3760000000000003"/>
  </r>
  <r>
    <n v="1253"/>
    <s v="CA-2012-154956"/>
    <x v="1"/>
    <x v="433"/>
    <d v="2012-07-09T00:00:00"/>
    <x v="1"/>
    <s v="IM-15070"/>
    <x v="5"/>
    <x v="0"/>
    <s v="United States"/>
    <s v="Milwaukee"/>
    <x v="6"/>
    <n v="53209"/>
    <x v="2"/>
    <s v="TEC-PH-10004165"/>
    <x v="2"/>
    <x v="7"/>
    <x v="886"/>
    <x v="1124"/>
    <n v="4"/>
    <n v="0"/>
    <n v="285.9896"/>
  </r>
  <r>
    <n v="1254"/>
    <s v="CA-2014-144638"/>
    <x v="3"/>
    <x v="434"/>
    <d v="2014-03-15T00:00:00"/>
    <x v="1"/>
    <s v="MH-18115"/>
    <x v="414"/>
    <x v="2"/>
    <s v="United States"/>
    <s v="Chester"/>
    <x v="9"/>
    <n v="19013"/>
    <x v="3"/>
    <s v="OFF-AR-10003958"/>
    <x v="1"/>
    <x v="6"/>
    <x v="679"/>
    <x v="797"/>
    <n v="2"/>
    <n v="0.2"/>
    <n v="0.59039999999999915"/>
  </r>
  <r>
    <n v="1255"/>
    <s v="CA-2014-144638"/>
    <x v="3"/>
    <x v="434"/>
    <d v="2014-03-15T00:00:00"/>
    <x v="1"/>
    <s v="MH-18115"/>
    <x v="414"/>
    <x v="2"/>
    <s v="United States"/>
    <s v="Chester"/>
    <x v="9"/>
    <n v="19013"/>
    <x v="3"/>
    <s v="TEC-PH-10000149"/>
    <x v="2"/>
    <x v="7"/>
    <x v="419"/>
    <x v="1125"/>
    <n v="3"/>
    <n v="0.4"/>
    <n v="-8.3790000000000031"/>
  </r>
  <r>
    <n v="1256"/>
    <s v="CA-2014-144638"/>
    <x v="3"/>
    <x v="434"/>
    <d v="2014-03-15T00:00:00"/>
    <x v="1"/>
    <s v="MH-18115"/>
    <x v="414"/>
    <x v="2"/>
    <s v="United States"/>
    <s v="Chester"/>
    <x v="9"/>
    <n v="19013"/>
    <x v="3"/>
    <s v="FUR-FU-10003724"/>
    <x v="0"/>
    <x v="5"/>
    <x v="887"/>
    <x v="1126"/>
    <n v="1"/>
    <n v="0.2"/>
    <n v="0.50219999999999976"/>
  </r>
  <r>
    <n v="1257"/>
    <s v="CA-2014-144638"/>
    <x v="3"/>
    <x v="434"/>
    <d v="2014-03-15T00:00:00"/>
    <x v="1"/>
    <s v="MH-18115"/>
    <x v="414"/>
    <x v="2"/>
    <s v="United States"/>
    <s v="Chester"/>
    <x v="9"/>
    <n v="19013"/>
    <x v="3"/>
    <s v="FUR-FU-10003535"/>
    <x v="0"/>
    <x v="5"/>
    <x v="888"/>
    <x v="1127"/>
    <n v="2"/>
    <n v="0.2"/>
    <n v="11.516399999999999"/>
  </r>
  <r>
    <n v="1258"/>
    <s v="US-2013-168620"/>
    <x v="0"/>
    <x v="435"/>
    <d v="2013-12-29T00:00:00"/>
    <x v="0"/>
    <s v="RB-19795"/>
    <x v="176"/>
    <x v="2"/>
    <s v="United States"/>
    <s v="Charlotte"/>
    <x v="3"/>
    <n v="28205"/>
    <x v="0"/>
    <s v="OFF-BI-10001575"/>
    <x v="1"/>
    <x v="8"/>
    <x v="577"/>
    <x v="1128"/>
    <n v="3"/>
    <n v="0.7"/>
    <n v="-20.446799999999996"/>
  </r>
  <r>
    <n v="1259"/>
    <s v="US-2013-168620"/>
    <x v="0"/>
    <x v="435"/>
    <d v="2013-12-29T00:00:00"/>
    <x v="0"/>
    <s v="RB-19795"/>
    <x v="176"/>
    <x v="2"/>
    <s v="United States"/>
    <s v="Charlotte"/>
    <x v="3"/>
    <n v="28205"/>
    <x v="0"/>
    <s v="OFF-ST-10003716"/>
    <x v="1"/>
    <x v="4"/>
    <x v="889"/>
    <x v="1129"/>
    <n v="3"/>
    <n v="0.2"/>
    <n v="-47.254199999999997"/>
  </r>
  <r>
    <n v="1260"/>
    <s v="US-2013-168620"/>
    <x v="0"/>
    <x v="435"/>
    <d v="2013-12-29T00:00:00"/>
    <x v="0"/>
    <s v="RB-19795"/>
    <x v="176"/>
    <x v="2"/>
    <s v="United States"/>
    <s v="Charlotte"/>
    <x v="3"/>
    <n v="28205"/>
    <x v="0"/>
    <s v="TEC-AC-10004469"/>
    <x v="2"/>
    <x v="11"/>
    <x v="238"/>
    <x v="1130"/>
    <n v="8"/>
    <n v="0.2"/>
    <n v="76.704000000000008"/>
  </r>
  <r>
    <n v="1261"/>
    <s v="CA-2014-117079"/>
    <x v="3"/>
    <x v="436"/>
    <d v="2014-10-28T00:00:00"/>
    <x v="1"/>
    <s v="JR-15700"/>
    <x v="415"/>
    <x v="0"/>
    <s v="United States"/>
    <s v="Jacksonville"/>
    <x v="2"/>
    <n v="32216"/>
    <x v="0"/>
    <s v="TEC-PH-10004586"/>
    <x v="2"/>
    <x v="7"/>
    <x v="890"/>
    <x v="1131"/>
    <n v="3"/>
    <n v="0.2"/>
    <n v="107.98499999999996"/>
  </r>
  <r>
    <n v="1262"/>
    <s v="US-2013-144393"/>
    <x v="0"/>
    <x v="99"/>
    <d v="2013-11-05T00:00:00"/>
    <x v="1"/>
    <s v="SM-20950"/>
    <x v="416"/>
    <x v="1"/>
    <s v="United States"/>
    <s v="Greenville"/>
    <x v="3"/>
    <n v="27834"/>
    <x v="0"/>
    <s v="OFF-BI-10004236"/>
    <x v="1"/>
    <x v="8"/>
    <x v="891"/>
    <x v="1132"/>
    <n v="4"/>
    <n v="0.7"/>
    <n v="-14.0928"/>
  </r>
  <r>
    <n v="1263"/>
    <s v="CA-2014-105053"/>
    <x v="3"/>
    <x v="437"/>
    <d v="2014-07-10T00:00:00"/>
    <x v="0"/>
    <s v="CS-12355"/>
    <x v="394"/>
    <x v="0"/>
    <s v="United States"/>
    <s v="Long Beach"/>
    <x v="15"/>
    <n v="11561"/>
    <x v="3"/>
    <s v="OFF-BI-10001634"/>
    <x v="1"/>
    <x v="8"/>
    <x v="24"/>
    <x v="1133"/>
    <n v="3"/>
    <n v="0.2"/>
    <n v="6.3336000000000006"/>
  </r>
  <r>
    <n v="1264"/>
    <s v="CA-2013-155992"/>
    <x v="0"/>
    <x v="393"/>
    <d v="2013-10-03T00:00:00"/>
    <x v="2"/>
    <s v="CC-12220"/>
    <x v="417"/>
    <x v="0"/>
    <s v="United States"/>
    <s v="La Porte"/>
    <x v="14"/>
    <n v="46350"/>
    <x v="2"/>
    <s v="TEC-PH-10000215"/>
    <x v="2"/>
    <x v="7"/>
    <x v="139"/>
    <x v="1134"/>
    <n v="2"/>
    <n v="0"/>
    <n v="18.873000000000005"/>
  </r>
  <r>
    <n v="1265"/>
    <s v="CA-2013-155992"/>
    <x v="0"/>
    <x v="393"/>
    <d v="2013-10-03T00:00:00"/>
    <x v="2"/>
    <s v="CC-12220"/>
    <x v="417"/>
    <x v="0"/>
    <s v="United States"/>
    <s v="La Porte"/>
    <x v="14"/>
    <n v="46350"/>
    <x v="2"/>
    <s v="FUR-FU-10003724"/>
    <x v="0"/>
    <x v="5"/>
    <x v="887"/>
    <x v="1135"/>
    <n v="5"/>
    <n v="0"/>
    <n v="10.880999999999998"/>
  </r>
  <r>
    <n v="1266"/>
    <s v="CA-2014-110380"/>
    <x v="3"/>
    <x v="264"/>
    <d v="2014-09-08T00:00:00"/>
    <x v="1"/>
    <s v="PF-19225"/>
    <x v="418"/>
    <x v="0"/>
    <s v="United States"/>
    <s v="San Francisco"/>
    <x v="1"/>
    <n v="94122"/>
    <x v="1"/>
    <s v="OFF-AR-10000422"/>
    <x v="1"/>
    <x v="6"/>
    <x v="892"/>
    <x v="1136"/>
    <n v="3"/>
    <n v="0"/>
    <n v="1.7738999999999998"/>
  </r>
  <r>
    <n v="1267"/>
    <s v="US-2011-167738"/>
    <x v="2"/>
    <x v="163"/>
    <d v="2011-12-29T00:00:00"/>
    <x v="1"/>
    <s v="JC-16105"/>
    <x v="36"/>
    <x v="1"/>
    <s v="United States"/>
    <s v="Los Angeles"/>
    <x v="1"/>
    <n v="90045"/>
    <x v="1"/>
    <s v="OFF-ST-10003306"/>
    <x v="1"/>
    <x v="4"/>
    <x v="380"/>
    <x v="1137"/>
    <n v="1"/>
    <n v="0"/>
    <n v="41.429399999999987"/>
  </r>
  <r>
    <n v="1268"/>
    <s v="US-2011-167738"/>
    <x v="2"/>
    <x v="163"/>
    <d v="2011-12-29T00:00:00"/>
    <x v="1"/>
    <s v="JC-16105"/>
    <x v="36"/>
    <x v="1"/>
    <s v="United States"/>
    <s v="Los Angeles"/>
    <x v="1"/>
    <n v="90045"/>
    <x v="1"/>
    <s v="FUR-CH-10001146"/>
    <x v="0"/>
    <x v="1"/>
    <x v="64"/>
    <x v="1138"/>
    <n v="6"/>
    <n v="0.2"/>
    <n v="18.266999999999967"/>
  </r>
  <r>
    <n v="1269"/>
    <s v="CA-2014-121412"/>
    <x v="3"/>
    <x v="397"/>
    <d v="2014-09-28T00:00:00"/>
    <x v="1"/>
    <s v="BG-11695"/>
    <x v="410"/>
    <x v="1"/>
    <s v="United States"/>
    <s v="Louisville"/>
    <x v="22"/>
    <n v="80027"/>
    <x v="1"/>
    <s v="FUR-FU-10000246"/>
    <x v="0"/>
    <x v="5"/>
    <x v="386"/>
    <x v="1139"/>
    <n v="3"/>
    <n v="0.2"/>
    <n v="3.665999999999995"/>
  </r>
  <r>
    <n v="1270"/>
    <s v="CA-2014-100426"/>
    <x v="3"/>
    <x v="400"/>
    <d v="2014-06-09T00:00:00"/>
    <x v="1"/>
    <s v="DC-12850"/>
    <x v="419"/>
    <x v="0"/>
    <s v="United States"/>
    <s v="Florence"/>
    <x v="19"/>
    <n v="35630"/>
    <x v="0"/>
    <s v="OFF-PA-10002870"/>
    <x v="1"/>
    <x v="10"/>
    <x v="893"/>
    <x v="1140"/>
    <n v="2"/>
    <n v="0"/>
    <n v="5.6159999999999997"/>
  </r>
  <r>
    <n v="1271"/>
    <s v="US-2013-103646"/>
    <x v="0"/>
    <x v="438"/>
    <d v="2013-04-27T00:00:00"/>
    <x v="1"/>
    <s v="SP-20545"/>
    <x v="259"/>
    <x v="1"/>
    <s v="United States"/>
    <s v="Chicago"/>
    <x v="10"/>
    <n v="60623"/>
    <x v="2"/>
    <s v="OFF-ST-10000563"/>
    <x v="1"/>
    <x v="4"/>
    <x v="894"/>
    <x v="1141"/>
    <n v="4"/>
    <n v="0.2"/>
    <n v="-12.792000000000002"/>
  </r>
  <r>
    <n v="1272"/>
    <s v="US-2013-103646"/>
    <x v="0"/>
    <x v="438"/>
    <d v="2013-04-27T00:00:00"/>
    <x v="1"/>
    <s v="SP-20545"/>
    <x v="259"/>
    <x v="1"/>
    <s v="United States"/>
    <s v="Chicago"/>
    <x v="10"/>
    <n v="60623"/>
    <x v="2"/>
    <s v="OFF-AP-10004487"/>
    <x v="1"/>
    <x v="9"/>
    <x v="715"/>
    <x v="1142"/>
    <n v="3"/>
    <n v="0.8"/>
    <n v="-126.85920000000002"/>
  </r>
  <r>
    <n v="1273"/>
    <s v="US-2013-103646"/>
    <x v="0"/>
    <x v="438"/>
    <d v="2013-04-27T00:00:00"/>
    <x v="1"/>
    <s v="SP-20545"/>
    <x v="259"/>
    <x v="1"/>
    <s v="United States"/>
    <s v="Chicago"/>
    <x v="10"/>
    <n v="60623"/>
    <x v="2"/>
    <s v="OFF-BI-10002854"/>
    <x v="1"/>
    <x v="8"/>
    <x v="895"/>
    <x v="1143"/>
    <n v="8"/>
    <n v="0.8"/>
    <n v="-67.27200000000002"/>
  </r>
  <r>
    <n v="1274"/>
    <s v="CA-2013-119186"/>
    <x v="0"/>
    <x v="439"/>
    <d v="2013-05-27T00:00:00"/>
    <x v="3"/>
    <s v="MS-17710"/>
    <x v="384"/>
    <x v="0"/>
    <s v="United States"/>
    <s v="Fort Worth"/>
    <x v="5"/>
    <n v="76106"/>
    <x v="2"/>
    <s v="OFF-PA-10004621"/>
    <x v="1"/>
    <x v="10"/>
    <x v="738"/>
    <x v="563"/>
    <n v="2"/>
    <n v="0.2"/>
    <n v="3.6288"/>
  </r>
  <r>
    <n v="1275"/>
    <s v="CA-2013-119186"/>
    <x v="0"/>
    <x v="439"/>
    <d v="2013-05-27T00:00:00"/>
    <x v="3"/>
    <s v="MS-17710"/>
    <x v="384"/>
    <x v="0"/>
    <s v="United States"/>
    <s v="Fort Worth"/>
    <x v="5"/>
    <n v="76106"/>
    <x v="2"/>
    <s v="FUR-CH-10001973"/>
    <x v="0"/>
    <x v="1"/>
    <x v="896"/>
    <x v="1144"/>
    <n v="5"/>
    <n v="0.3"/>
    <n v="-88.783999999999978"/>
  </r>
  <r>
    <n v="1276"/>
    <s v="CA-2013-119186"/>
    <x v="0"/>
    <x v="439"/>
    <d v="2013-05-27T00:00:00"/>
    <x v="3"/>
    <s v="MS-17710"/>
    <x v="384"/>
    <x v="0"/>
    <s v="United States"/>
    <s v="Fort Worth"/>
    <x v="5"/>
    <n v="76106"/>
    <x v="2"/>
    <s v="OFF-PA-10004040"/>
    <x v="1"/>
    <x v="10"/>
    <x v="99"/>
    <x v="646"/>
    <n v="3"/>
    <n v="0.2"/>
    <n v="5.2026000000000003"/>
  </r>
  <r>
    <n v="1277"/>
    <s v="CA-2013-119186"/>
    <x v="0"/>
    <x v="439"/>
    <d v="2013-05-27T00:00:00"/>
    <x v="3"/>
    <s v="MS-17710"/>
    <x v="384"/>
    <x v="0"/>
    <s v="United States"/>
    <s v="Fort Worth"/>
    <x v="5"/>
    <n v="76106"/>
    <x v="2"/>
    <s v="TEC-AC-10000580"/>
    <x v="2"/>
    <x v="11"/>
    <x v="897"/>
    <x v="1145"/>
    <n v="1"/>
    <n v="0.2"/>
    <n v="-7.1990999999999961"/>
  </r>
  <r>
    <n v="1278"/>
    <s v="CA-2013-148698"/>
    <x v="0"/>
    <x v="440"/>
    <d v="2013-05-08T00:00:00"/>
    <x v="1"/>
    <s v="BD-11770"/>
    <x v="420"/>
    <x v="0"/>
    <s v="United States"/>
    <s v="Houston"/>
    <x v="5"/>
    <n v="77070"/>
    <x v="2"/>
    <s v="OFF-AR-10004022"/>
    <x v="1"/>
    <x v="6"/>
    <x v="898"/>
    <x v="1146"/>
    <n v="3"/>
    <n v="0.2"/>
    <n v="5.3969999999999914"/>
  </r>
  <r>
    <n v="1279"/>
    <s v="CA-2011-163293"/>
    <x v="2"/>
    <x v="78"/>
    <d v="2011-09-11T00:00:00"/>
    <x v="2"/>
    <s v="KC-16255"/>
    <x v="346"/>
    <x v="1"/>
    <s v="United States"/>
    <s v="Macon"/>
    <x v="32"/>
    <n v="31204"/>
    <x v="0"/>
    <s v="TEC-AC-10004209"/>
    <x v="2"/>
    <x v="11"/>
    <x v="899"/>
    <x v="1147"/>
    <n v="3"/>
    <n v="0"/>
    <n v="12.8583"/>
  </r>
  <r>
    <n v="1280"/>
    <s v="CA-2011-163293"/>
    <x v="2"/>
    <x v="78"/>
    <d v="2011-09-11T00:00:00"/>
    <x v="2"/>
    <s v="KC-16255"/>
    <x v="346"/>
    <x v="1"/>
    <s v="United States"/>
    <s v="Macon"/>
    <x v="32"/>
    <n v="31204"/>
    <x v="0"/>
    <s v="TEC-AC-10000023"/>
    <x v="2"/>
    <x v="11"/>
    <x v="900"/>
    <x v="1148"/>
    <n v="4"/>
    <n v="0"/>
    <n v="30.196799999999996"/>
  </r>
  <r>
    <n v="1281"/>
    <s v="CA-2013-160815"/>
    <x v="0"/>
    <x v="64"/>
    <d v="2013-09-07T00:00:00"/>
    <x v="2"/>
    <s v="TR-21325"/>
    <x v="309"/>
    <x v="0"/>
    <s v="United States"/>
    <s v="Cedar Rapids"/>
    <x v="23"/>
    <n v="52402"/>
    <x v="2"/>
    <s v="TEC-PH-10003505"/>
    <x v="2"/>
    <x v="7"/>
    <x v="901"/>
    <x v="1149"/>
    <n v="3"/>
    <n v="0"/>
    <n v="80.735999999999976"/>
  </r>
  <r>
    <n v="1282"/>
    <s v="CA-2014-122154"/>
    <x v="3"/>
    <x v="359"/>
    <d v="2014-04-12T00:00:00"/>
    <x v="2"/>
    <s v="SA-20830"/>
    <x v="193"/>
    <x v="0"/>
    <s v="United States"/>
    <s v="Jacksonville"/>
    <x v="2"/>
    <n v="32216"/>
    <x v="0"/>
    <s v="OFF-LA-10000121"/>
    <x v="1"/>
    <x v="2"/>
    <x v="902"/>
    <x v="1150"/>
    <n v="3"/>
    <n v="0.2"/>
    <n v="4.9139999999999988"/>
  </r>
  <r>
    <n v="1283"/>
    <s v="CA-2014-122154"/>
    <x v="3"/>
    <x v="359"/>
    <d v="2014-04-12T00:00:00"/>
    <x v="2"/>
    <s v="SA-20830"/>
    <x v="193"/>
    <x v="0"/>
    <s v="United States"/>
    <s v="Jacksonville"/>
    <x v="2"/>
    <n v="32216"/>
    <x v="0"/>
    <s v="OFF-BI-10002026"/>
    <x v="1"/>
    <x v="8"/>
    <x v="903"/>
    <x v="1151"/>
    <n v="1"/>
    <n v="0.7"/>
    <n v="-13.363000000000003"/>
  </r>
  <r>
    <n v="1284"/>
    <s v="CA-2014-122154"/>
    <x v="3"/>
    <x v="359"/>
    <d v="2014-04-12T00:00:00"/>
    <x v="2"/>
    <s v="SA-20830"/>
    <x v="193"/>
    <x v="0"/>
    <s v="United States"/>
    <s v="Jacksonville"/>
    <x v="2"/>
    <n v="32216"/>
    <x v="0"/>
    <s v="OFF-PA-10000994"/>
    <x v="1"/>
    <x v="10"/>
    <x v="904"/>
    <x v="1152"/>
    <n v="3"/>
    <n v="0.2"/>
    <n v="88.073999999999984"/>
  </r>
  <r>
    <n v="1285"/>
    <s v="US-2012-149692"/>
    <x v="1"/>
    <x v="401"/>
    <d v="2012-12-12T00:00:00"/>
    <x v="1"/>
    <s v="KW-16435"/>
    <x v="147"/>
    <x v="0"/>
    <s v="United States"/>
    <s v="Austin"/>
    <x v="5"/>
    <n v="78745"/>
    <x v="2"/>
    <s v="OFF-BI-10002813"/>
    <x v="1"/>
    <x v="8"/>
    <x v="905"/>
    <x v="1153"/>
    <n v="7"/>
    <n v="0.8"/>
    <n v="-4.8510000000000009"/>
  </r>
  <r>
    <n v="1286"/>
    <s v="CA-2013-119445"/>
    <x v="0"/>
    <x v="190"/>
    <d v="2013-07-04T00:00:00"/>
    <x v="1"/>
    <s v="GM-14500"/>
    <x v="421"/>
    <x v="0"/>
    <s v="United States"/>
    <s v="Providence"/>
    <x v="34"/>
    <n v="2908"/>
    <x v="3"/>
    <s v="OFF-ST-10000617"/>
    <x v="1"/>
    <x v="4"/>
    <x v="379"/>
    <x v="81"/>
    <n v="5"/>
    <n v="0"/>
    <n v="1.0429999999999984"/>
  </r>
  <r>
    <n v="1287"/>
    <s v="CA-2012-124268"/>
    <x v="1"/>
    <x v="433"/>
    <d v="2012-07-08T00:00:00"/>
    <x v="1"/>
    <s v="AD-10180"/>
    <x v="57"/>
    <x v="2"/>
    <s v="United States"/>
    <s v="New York City"/>
    <x v="15"/>
    <n v="10035"/>
    <x v="3"/>
    <s v="OFF-AR-10004817"/>
    <x v="1"/>
    <x v="6"/>
    <x v="906"/>
    <x v="1154"/>
    <n v="3"/>
    <n v="0"/>
    <n v="4.4891999999999985"/>
  </r>
  <r>
    <n v="1288"/>
    <s v="CA-2013-154711"/>
    <x v="0"/>
    <x v="441"/>
    <d v="2013-11-27T00:00:00"/>
    <x v="1"/>
    <s v="TB-21355"/>
    <x v="422"/>
    <x v="1"/>
    <s v="United States"/>
    <s v="New York City"/>
    <x v="15"/>
    <n v="10009"/>
    <x v="3"/>
    <s v="FUR-FU-10000397"/>
    <x v="0"/>
    <x v="5"/>
    <x v="63"/>
    <x v="1155"/>
    <n v="2"/>
    <n v="0"/>
    <n v="11.166400000000003"/>
  </r>
  <r>
    <n v="1289"/>
    <s v="CA-2013-154711"/>
    <x v="0"/>
    <x v="441"/>
    <d v="2013-11-27T00:00:00"/>
    <x v="1"/>
    <s v="TB-21355"/>
    <x v="422"/>
    <x v="1"/>
    <s v="United States"/>
    <s v="New York City"/>
    <x v="15"/>
    <n v="10009"/>
    <x v="3"/>
    <s v="OFF-BI-10000605"/>
    <x v="1"/>
    <x v="8"/>
    <x v="531"/>
    <x v="854"/>
    <n v="4"/>
    <n v="0.2"/>
    <n v="4.1147999999999989"/>
  </r>
  <r>
    <n v="1290"/>
    <s v="CA-2013-154711"/>
    <x v="0"/>
    <x v="441"/>
    <d v="2013-11-27T00:00:00"/>
    <x v="1"/>
    <s v="TB-21355"/>
    <x v="422"/>
    <x v="1"/>
    <s v="United States"/>
    <s v="New York City"/>
    <x v="15"/>
    <n v="10009"/>
    <x v="3"/>
    <s v="OFF-AR-10001860"/>
    <x v="1"/>
    <x v="6"/>
    <x v="907"/>
    <x v="1156"/>
    <n v="3"/>
    <n v="0"/>
    <n v="7.4952000000000005"/>
  </r>
  <r>
    <n v="1291"/>
    <s v="CA-2013-163384"/>
    <x v="0"/>
    <x v="338"/>
    <d v="2013-11-13T00:00:00"/>
    <x v="2"/>
    <s v="CC-12430"/>
    <x v="254"/>
    <x v="2"/>
    <s v="United States"/>
    <s v="San Francisco"/>
    <x v="1"/>
    <n v="94122"/>
    <x v="1"/>
    <s v="OFF-BI-10004970"/>
    <x v="1"/>
    <x v="8"/>
    <x v="908"/>
    <x v="1157"/>
    <n v="4"/>
    <n v="0.2"/>
    <n v="4.4603999999999999"/>
  </r>
  <r>
    <n v="1292"/>
    <s v="CA-2013-163384"/>
    <x v="0"/>
    <x v="338"/>
    <d v="2013-11-13T00:00:00"/>
    <x v="2"/>
    <s v="CC-12430"/>
    <x v="254"/>
    <x v="2"/>
    <s v="United States"/>
    <s v="San Francisco"/>
    <x v="1"/>
    <n v="94122"/>
    <x v="1"/>
    <s v="OFF-PA-10003172"/>
    <x v="1"/>
    <x v="10"/>
    <x v="846"/>
    <x v="56"/>
    <n v="5"/>
    <n v="0"/>
    <n v="15.552000000000001"/>
  </r>
  <r>
    <n v="1293"/>
    <s v="CA-2012-101707"/>
    <x v="1"/>
    <x v="375"/>
    <d v="2012-09-01T00:00:00"/>
    <x v="1"/>
    <s v="PF-19165"/>
    <x v="58"/>
    <x v="0"/>
    <s v="United States"/>
    <s v="San Diego"/>
    <x v="1"/>
    <n v="92105"/>
    <x v="1"/>
    <s v="OFF-SU-10001218"/>
    <x v="1"/>
    <x v="14"/>
    <x v="133"/>
    <x v="1158"/>
    <n v="3"/>
    <n v="0"/>
    <n v="9.2232000000000021"/>
  </r>
  <r>
    <n v="1294"/>
    <s v="CA-2012-101707"/>
    <x v="1"/>
    <x v="375"/>
    <d v="2012-09-01T00:00:00"/>
    <x v="1"/>
    <s v="PF-19165"/>
    <x v="58"/>
    <x v="0"/>
    <s v="United States"/>
    <s v="San Diego"/>
    <x v="1"/>
    <n v="92105"/>
    <x v="1"/>
    <s v="OFF-PA-10002968"/>
    <x v="1"/>
    <x v="10"/>
    <x v="909"/>
    <x v="1159"/>
    <n v="5"/>
    <n v="0"/>
    <n v="52.531999999999996"/>
  </r>
  <r>
    <n v="1295"/>
    <s v="CA-2012-101707"/>
    <x v="1"/>
    <x v="375"/>
    <d v="2012-09-01T00:00:00"/>
    <x v="1"/>
    <s v="PF-19165"/>
    <x v="58"/>
    <x v="0"/>
    <s v="United States"/>
    <s v="San Diego"/>
    <x v="1"/>
    <n v="92105"/>
    <x v="1"/>
    <s v="OFF-LA-10000134"/>
    <x v="1"/>
    <x v="2"/>
    <x v="85"/>
    <x v="1160"/>
    <n v="1"/>
    <n v="0"/>
    <n v="1.4783999999999999"/>
  </r>
  <r>
    <n v="1296"/>
    <s v="CA-2012-138898"/>
    <x v="1"/>
    <x v="442"/>
    <d v="2012-05-29T00:00:00"/>
    <x v="1"/>
    <s v="JH-16180"/>
    <x v="423"/>
    <x v="0"/>
    <s v="United States"/>
    <s v="Pueblo"/>
    <x v="22"/>
    <n v="81001"/>
    <x v="1"/>
    <s v="OFF-AP-10004487"/>
    <x v="1"/>
    <x v="9"/>
    <x v="715"/>
    <x v="1161"/>
    <n v="13"/>
    <n v="0.2"/>
    <n v="84.572799999999944"/>
  </r>
  <r>
    <n v="1297"/>
    <s v="CA-2014-115427"/>
    <x v="3"/>
    <x v="247"/>
    <d v="2015-01-04T00:00:00"/>
    <x v="1"/>
    <s v="EB-13975"/>
    <x v="424"/>
    <x v="1"/>
    <s v="United States"/>
    <s v="Fairfield"/>
    <x v="1"/>
    <n v="94533"/>
    <x v="1"/>
    <s v="OFF-BI-10002103"/>
    <x v="1"/>
    <x v="8"/>
    <x v="525"/>
    <x v="1162"/>
    <n v="2"/>
    <n v="0.2"/>
    <n v="4.5187999999999997"/>
  </r>
  <r>
    <n v="1298"/>
    <s v="CA-2014-115427"/>
    <x v="3"/>
    <x v="247"/>
    <d v="2015-01-04T00:00:00"/>
    <x v="1"/>
    <s v="EB-13975"/>
    <x v="424"/>
    <x v="1"/>
    <s v="United States"/>
    <s v="Fairfield"/>
    <x v="1"/>
    <n v="94533"/>
    <x v="1"/>
    <s v="OFF-BI-10004632"/>
    <x v="1"/>
    <x v="8"/>
    <x v="910"/>
    <x v="1163"/>
    <n v="2"/>
    <n v="0.2"/>
    <n v="6.4749999999999979"/>
  </r>
  <r>
    <n v="1299"/>
    <s v="CA-2013-134425"/>
    <x v="0"/>
    <x v="16"/>
    <d v="2013-12-13T00:00:00"/>
    <x v="0"/>
    <s v="QJ-19255"/>
    <x v="425"/>
    <x v="1"/>
    <s v="United States"/>
    <s v="Saint Paul"/>
    <x v="11"/>
    <n v="55106"/>
    <x v="2"/>
    <s v="TEC-PH-10003555"/>
    <x v="2"/>
    <x v="7"/>
    <x v="457"/>
    <x v="1164"/>
    <n v="5"/>
    <n v="0"/>
    <n v="2.2990000000000066"/>
  </r>
  <r>
    <n v="1300"/>
    <s v="CA-2012-121391"/>
    <x v="1"/>
    <x v="242"/>
    <d v="2012-10-07T00:00:00"/>
    <x v="2"/>
    <s v="AA-10315"/>
    <x v="397"/>
    <x v="0"/>
    <s v="United States"/>
    <s v="San Francisco"/>
    <x v="1"/>
    <n v="94109"/>
    <x v="1"/>
    <s v="OFF-ST-10001590"/>
    <x v="1"/>
    <x v="4"/>
    <x v="146"/>
    <x v="1165"/>
    <n v="2"/>
    <n v="0"/>
    <n v="7.0095999999999989"/>
  </r>
  <r>
    <n v="1301"/>
    <s v="CA-2013-137043"/>
    <x v="0"/>
    <x v="443"/>
    <d v="2013-12-26T00:00:00"/>
    <x v="0"/>
    <s v="LC-17140"/>
    <x v="95"/>
    <x v="0"/>
    <s v="United States"/>
    <s v="Springfield"/>
    <x v="17"/>
    <n v="22153"/>
    <x v="0"/>
    <s v="FUR-FU-10003664"/>
    <x v="0"/>
    <x v="5"/>
    <x v="35"/>
    <x v="1166"/>
    <n v="6"/>
    <n v="0"/>
    <n v="166.10039999999995"/>
  </r>
  <r>
    <n v="1302"/>
    <s v="CA-2013-137043"/>
    <x v="0"/>
    <x v="443"/>
    <d v="2013-12-26T00:00:00"/>
    <x v="0"/>
    <s v="LC-17140"/>
    <x v="95"/>
    <x v="0"/>
    <s v="United States"/>
    <s v="Springfield"/>
    <x v="17"/>
    <n v="22153"/>
    <x v="0"/>
    <s v="FUR-FU-10003664"/>
    <x v="0"/>
    <x v="5"/>
    <x v="35"/>
    <x v="1167"/>
    <n v="3"/>
    <n v="0"/>
    <n v="83.050199999999975"/>
  </r>
  <r>
    <n v="1303"/>
    <s v="CA-2012-115847"/>
    <x v="1"/>
    <x v="444"/>
    <d v="2012-09-24T00:00:00"/>
    <x v="0"/>
    <s v="TC-21535"/>
    <x v="426"/>
    <x v="2"/>
    <s v="United States"/>
    <s v="Arlington"/>
    <x v="17"/>
    <n v="22204"/>
    <x v="0"/>
    <s v="FUR-BO-10003433"/>
    <x v="0"/>
    <x v="0"/>
    <x v="911"/>
    <x v="1168"/>
    <n v="2"/>
    <n v="0"/>
    <n v="4.3371999999999957"/>
  </r>
  <r>
    <n v="1304"/>
    <s v="US-2014-126179"/>
    <x v="3"/>
    <x v="445"/>
    <d v="2014-07-08T00:00:00"/>
    <x v="1"/>
    <s v="CS-12460"/>
    <x v="427"/>
    <x v="0"/>
    <s v="United States"/>
    <s v="Columbus"/>
    <x v="32"/>
    <n v="31907"/>
    <x v="0"/>
    <s v="FUR-FU-10002554"/>
    <x v="0"/>
    <x v="5"/>
    <x v="912"/>
    <x v="1169"/>
    <n v="1"/>
    <n v="0"/>
    <n v="5.5176999999999978"/>
  </r>
  <r>
    <n v="1305"/>
    <s v="US-2014-126179"/>
    <x v="3"/>
    <x v="445"/>
    <d v="2014-07-08T00:00:00"/>
    <x v="1"/>
    <s v="CS-12460"/>
    <x v="427"/>
    <x v="0"/>
    <s v="United States"/>
    <s v="Columbus"/>
    <x v="32"/>
    <n v="31907"/>
    <x v="0"/>
    <s v="TEC-PH-10001557"/>
    <x v="2"/>
    <x v="7"/>
    <x v="658"/>
    <x v="1170"/>
    <n v="3"/>
    <n v="0"/>
    <n v="77.751899999999992"/>
  </r>
  <r>
    <n v="1306"/>
    <s v="CA-2013-101966"/>
    <x v="0"/>
    <x v="216"/>
    <d v="2013-07-17T00:00:00"/>
    <x v="0"/>
    <s v="BM-11785"/>
    <x v="298"/>
    <x v="0"/>
    <s v="United States"/>
    <s v="Houston"/>
    <x v="5"/>
    <n v="77036"/>
    <x v="2"/>
    <s v="TEC-PH-10003437"/>
    <x v="2"/>
    <x v="7"/>
    <x v="913"/>
    <x v="1171"/>
    <n v="7"/>
    <n v="0.2"/>
    <n v="52.492999999999967"/>
  </r>
  <r>
    <n v="1307"/>
    <s v="CA-2013-141397"/>
    <x v="0"/>
    <x v="23"/>
    <d v="2013-06-22T00:00:00"/>
    <x v="2"/>
    <s v="RC-19825"/>
    <x v="116"/>
    <x v="0"/>
    <s v="United States"/>
    <s v="Pasadena"/>
    <x v="1"/>
    <n v="91104"/>
    <x v="1"/>
    <s v="OFF-PA-10002986"/>
    <x v="1"/>
    <x v="10"/>
    <x v="477"/>
    <x v="1172"/>
    <n v="7"/>
    <n v="0"/>
    <n v="22.444800000000001"/>
  </r>
  <r>
    <n v="1308"/>
    <s v="CA-2013-141397"/>
    <x v="0"/>
    <x v="23"/>
    <d v="2013-06-22T00:00:00"/>
    <x v="2"/>
    <s v="RC-19825"/>
    <x v="116"/>
    <x v="0"/>
    <s v="United States"/>
    <s v="Pasadena"/>
    <x v="1"/>
    <n v="91104"/>
    <x v="1"/>
    <s v="OFF-BI-10000320"/>
    <x v="1"/>
    <x v="8"/>
    <x v="768"/>
    <x v="1173"/>
    <n v="3"/>
    <n v="0.2"/>
    <n v="6.4206000000000012"/>
  </r>
  <r>
    <n v="1309"/>
    <s v="CA-2013-141397"/>
    <x v="0"/>
    <x v="23"/>
    <d v="2013-06-22T00:00:00"/>
    <x v="2"/>
    <s v="RC-19825"/>
    <x v="116"/>
    <x v="0"/>
    <s v="United States"/>
    <s v="Pasadena"/>
    <x v="1"/>
    <n v="91104"/>
    <x v="1"/>
    <s v="OFF-AP-10003971"/>
    <x v="1"/>
    <x v="9"/>
    <x v="914"/>
    <x v="1174"/>
    <n v="2"/>
    <n v="0"/>
    <n v="5.6628000000000007"/>
  </r>
  <r>
    <n v="1310"/>
    <s v="CA-2013-141397"/>
    <x v="0"/>
    <x v="23"/>
    <d v="2013-06-22T00:00:00"/>
    <x v="2"/>
    <s v="RC-19825"/>
    <x v="116"/>
    <x v="0"/>
    <s v="United States"/>
    <s v="Pasadena"/>
    <x v="1"/>
    <n v="91104"/>
    <x v="1"/>
    <s v="OFF-ST-10001469"/>
    <x v="1"/>
    <x v="4"/>
    <x v="394"/>
    <x v="427"/>
    <n v="3"/>
    <n v="0"/>
    <n v="9.716399999999993"/>
  </r>
  <r>
    <n v="1311"/>
    <s v="CA-2013-141397"/>
    <x v="0"/>
    <x v="23"/>
    <d v="2013-06-22T00:00:00"/>
    <x v="2"/>
    <s v="RC-19825"/>
    <x v="116"/>
    <x v="0"/>
    <s v="United States"/>
    <s v="Pasadena"/>
    <x v="1"/>
    <n v="91104"/>
    <x v="1"/>
    <s v="FUR-CH-10003846"/>
    <x v="0"/>
    <x v="1"/>
    <x v="915"/>
    <x v="224"/>
    <n v="2"/>
    <n v="0.2"/>
    <n v="-8.0783999999999949"/>
  </r>
  <r>
    <n v="1312"/>
    <s v="CA-2013-141082"/>
    <x v="0"/>
    <x v="10"/>
    <d v="2013-12-14T00:00:00"/>
    <x v="1"/>
    <s v="FM-14380"/>
    <x v="248"/>
    <x v="0"/>
    <s v="United States"/>
    <s v="Lawrence"/>
    <x v="31"/>
    <n v="1841"/>
    <x v="3"/>
    <s v="OFF-LA-10001404"/>
    <x v="1"/>
    <x v="2"/>
    <x v="916"/>
    <x v="1175"/>
    <n v="1"/>
    <n v="0"/>
    <n v="1.7343"/>
  </r>
  <r>
    <n v="1313"/>
    <s v="CA-2013-141082"/>
    <x v="0"/>
    <x v="10"/>
    <d v="2013-12-14T00:00:00"/>
    <x v="1"/>
    <s v="FM-14380"/>
    <x v="248"/>
    <x v="0"/>
    <s v="United States"/>
    <s v="Lawrence"/>
    <x v="31"/>
    <n v="1841"/>
    <x v="3"/>
    <s v="OFF-LA-10001474"/>
    <x v="1"/>
    <x v="2"/>
    <x v="917"/>
    <x v="1176"/>
    <n v="4"/>
    <n v="0"/>
    <n v="56.175200000000004"/>
  </r>
  <r>
    <n v="1314"/>
    <s v="US-2013-134488"/>
    <x v="0"/>
    <x v="446"/>
    <d v="2013-10-02T00:00:00"/>
    <x v="1"/>
    <s v="PK-19075"/>
    <x v="7"/>
    <x v="0"/>
    <s v="United States"/>
    <s v="Columbus"/>
    <x v="24"/>
    <n v="43229"/>
    <x v="3"/>
    <s v="FUR-CH-10003199"/>
    <x v="0"/>
    <x v="1"/>
    <x v="631"/>
    <x v="1177"/>
    <n v="2"/>
    <n v="0.3"/>
    <n v="-13.317599999999999"/>
  </r>
  <r>
    <n v="1315"/>
    <s v="CA-2013-145919"/>
    <x v="0"/>
    <x v="122"/>
    <d v="2013-12-24T00:00:00"/>
    <x v="1"/>
    <s v="HG-14965"/>
    <x v="428"/>
    <x v="1"/>
    <s v="United States"/>
    <s v="Los Angeles"/>
    <x v="1"/>
    <n v="90032"/>
    <x v="1"/>
    <s v="OFF-PA-10003072"/>
    <x v="1"/>
    <x v="10"/>
    <x v="918"/>
    <x v="789"/>
    <n v="6"/>
    <n v="0"/>
    <n v="18.662400000000002"/>
  </r>
  <r>
    <n v="1316"/>
    <s v="CA-2013-145919"/>
    <x v="0"/>
    <x v="122"/>
    <d v="2013-12-24T00:00:00"/>
    <x v="1"/>
    <s v="HG-14965"/>
    <x v="428"/>
    <x v="1"/>
    <s v="United States"/>
    <s v="Los Angeles"/>
    <x v="1"/>
    <n v="90032"/>
    <x v="1"/>
    <s v="FUR-FU-10004960"/>
    <x v="0"/>
    <x v="5"/>
    <x v="919"/>
    <x v="1178"/>
    <n v="8"/>
    <n v="0"/>
    <n v="62.505600000000001"/>
  </r>
  <r>
    <n v="1317"/>
    <s v="CA-2013-145919"/>
    <x v="0"/>
    <x v="122"/>
    <d v="2013-12-24T00:00:00"/>
    <x v="1"/>
    <s v="HG-14965"/>
    <x v="428"/>
    <x v="1"/>
    <s v="United States"/>
    <s v="Los Angeles"/>
    <x v="1"/>
    <n v="90032"/>
    <x v="1"/>
    <s v="OFF-SU-10003505"/>
    <x v="1"/>
    <x v="14"/>
    <x v="408"/>
    <x v="1179"/>
    <n v="5"/>
    <n v="0"/>
    <n v="28.964999999999961"/>
  </r>
  <r>
    <n v="1318"/>
    <s v="CA-2014-157651"/>
    <x v="3"/>
    <x v="389"/>
    <d v="2014-12-15T00:00:00"/>
    <x v="1"/>
    <s v="HA-14920"/>
    <x v="66"/>
    <x v="0"/>
    <s v="United States"/>
    <s v="Philadelphia"/>
    <x v="9"/>
    <n v="19120"/>
    <x v="3"/>
    <s v="TEC-AC-10003116"/>
    <x v="2"/>
    <x v="11"/>
    <x v="920"/>
    <x v="1180"/>
    <n v="1"/>
    <n v="0.2"/>
    <n v="3.3724999999999992"/>
  </r>
  <r>
    <n v="1319"/>
    <s v="CA-2011-160773"/>
    <x v="2"/>
    <x v="268"/>
    <d v="2011-07-05T00:00:00"/>
    <x v="1"/>
    <s v="LW-16825"/>
    <x v="429"/>
    <x v="1"/>
    <s v="United States"/>
    <s v="Deltona"/>
    <x v="2"/>
    <n v="32725"/>
    <x v="0"/>
    <s v="TEC-PH-10004586"/>
    <x v="2"/>
    <x v="7"/>
    <x v="890"/>
    <x v="1181"/>
    <n v="2"/>
    <n v="0.2"/>
    <n v="71.989999999999981"/>
  </r>
  <r>
    <n v="1320"/>
    <s v="CA-2011-160773"/>
    <x v="2"/>
    <x v="268"/>
    <d v="2011-07-05T00:00:00"/>
    <x v="1"/>
    <s v="LW-16825"/>
    <x v="429"/>
    <x v="1"/>
    <s v="United States"/>
    <s v="Deltona"/>
    <x v="2"/>
    <n v="32725"/>
    <x v="0"/>
    <s v="OFF-BI-10000546"/>
    <x v="1"/>
    <x v="8"/>
    <x v="609"/>
    <x v="1182"/>
    <n v="6"/>
    <n v="0.7"/>
    <n v="-3.6288"/>
  </r>
  <r>
    <n v="1321"/>
    <s v="CA-2014-167703"/>
    <x v="3"/>
    <x v="447"/>
    <d v="2014-02-09T00:00:00"/>
    <x v="1"/>
    <s v="MC-17575"/>
    <x v="430"/>
    <x v="0"/>
    <s v="United States"/>
    <s v="Cincinnati"/>
    <x v="24"/>
    <n v="45231"/>
    <x v="3"/>
    <s v="OFF-BI-10002071"/>
    <x v="1"/>
    <x v="8"/>
    <x v="692"/>
    <x v="1183"/>
    <n v="3"/>
    <n v="0.7"/>
    <n v="-4.1831999999999976"/>
  </r>
  <r>
    <n v="1322"/>
    <s v="CA-2014-167703"/>
    <x v="3"/>
    <x v="447"/>
    <d v="2014-02-09T00:00:00"/>
    <x v="1"/>
    <s v="MC-17575"/>
    <x v="430"/>
    <x v="0"/>
    <s v="United States"/>
    <s v="Cincinnati"/>
    <x v="24"/>
    <n v="45231"/>
    <x v="3"/>
    <s v="OFF-ST-10001490"/>
    <x v="1"/>
    <x v="4"/>
    <x v="513"/>
    <x v="1184"/>
    <n v="2"/>
    <n v="0.2"/>
    <n v="35.69399999999996"/>
  </r>
  <r>
    <n v="1323"/>
    <s v="CA-2014-121804"/>
    <x v="3"/>
    <x v="448"/>
    <d v="2014-03-09T00:00:00"/>
    <x v="1"/>
    <s v="LP-17095"/>
    <x v="431"/>
    <x v="0"/>
    <s v="United States"/>
    <s v="Murray"/>
    <x v="0"/>
    <n v="42071"/>
    <x v="0"/>
    <s v="OFF-AP-10004859"/>
    <x v="1"/>
    <x v="9"/>
    <x v="921"/>
    <x v="1185"/>
    <n v="5"/>
    <n v="0"/>
    <n v="19.656000000000002"/>
  </r>
  <r>
    <n v="1324"/>
    <s v="CA-2014-162635"/>
    <x v="3"/>
    <x v="449"/>
    <d v="2014-10-11T00:00:00"/>
    <x v="2"/>
    <s v="EB-14170"/>
    <x v="432"/>
    <x v="0"/>
    <s v="United States"/>
    <s v="Wilmington"/>
    <x v="3"/>
    <n v="28403"/>
    <x v="0"/>
    <s v="OFF-PA-10002659"/>
    <x v="1"/>
    <x v="10"/>
    <x v="922"/>
    <x v="1186"/>
    <n v="4"/>
    <n v="0.2"/>
    <n v="3.5151999999999988"/>
  </r>
  <r>
    <n v="1325"/>
    <s v="CA-2011-107153"/>
    <x v="2"/>
    <x v="450"/>
    <d v="2011-10-03T00:00:00"/>
    <x v="1"/>
    <s v="GZ-14545"/>
    <x v="433"/>
    <x v="1"/>
    <s v="United States"/>
    <s v="Lawrence"/>
    <x v="31"/>
    <n v="1841"/>
    <x v="3"/>
    <s v="OFF-ST-10001321"/>
    <x v="1"/>
    <x v="4"/>
    <x v="416"/>
    <x v="193"/>
    <n v="3"/>
    <n v="0"/>
    <n v="12.490200000000003"/>
  </r>
  <r>
    <n v="1326"/>
    <s v="US-2011-117058"/>
    <x v="2"/>
    <x v="279"/>
    <d v="2011-05-30T00:00:00"/>
    <x v="2"/>
    <s v="LE-16810"/>
    <x v="97"/>
    <x v="0"/>
    <s v="United States"/>
    <s v="Chicago"/>
    <x v="10"/>
    <n v="60653"/>
    <x v="2"/>
    <s v="OFF-BI-10004139"/>
    <x v="1"/>
    <x v="8"/>
    <x v="923"/>
    <x v="1187"/>
    <n v="6"/>
    <n v="0.8"/>
    <n v="-30.555000000000007"/>
  </r>
  <r>
    <n v="1327"/>
    <s v="CA-2012-120439"/>
    <x v="1"/>
    <x v="451"/>
    <d v="2012-06-18T00:00:00"/>
    <x v="1"/>
    <s v="AD-10180"/>
    <x v="57"/>
    <x v="2"/>
    <s v="United States"/>
    <s v="Philadelphia"/>
    <x v="9"/>
    <n v="19120"/>
    <x v="3"/>
    <s v="FUR-FU-10001867"/>
    <x v="0"/>
    <x v="5"/>
    <x v="867"/>
    <x v="1188"/>
    <n v="6"/>
    <n v="0.2"/>
    <n v="5.1072000000000024"/>
  </r>
  <r>
    <n v="1328"/>
    <s v="CA-2013-128258"/>
    <x v="0"/>
    <x v="452"/>
    <d v="2013-04-02T00:00:00"/>
    <x v="2"/>
    <s v="CP-12085"/>
    <x v="434"/>
    <x v="1"/>
    <s v="United States"/>
    <s v="Norwich"/>
    <x v="29"/>
    <n v="6360"/>
    <x v="3"/>
    <s v="OFF-PA-10004156"/>
    <x v="1"/>
    <x v="10"/>
    <x v="743"/>
    <x v="1189"/>
    <n v="1"/>
    <n v="0"/>
    <n v="5.5565999999999995"/>
  </r>
  <r>
    <n v="1329"/>
    <s v="CA-2014-106033"/>
    <x v="3"/>
    <x v="453"/>
    <d v="2014-10-19T00:00:00"/>
    <x v="0"/>
    <s v="FG-14260"/>
    <x v="435"/>
    <x v="2"/>
    <s v="United States"/>
    <s v="San Francisco"/>
    <x v="1"/>
    <n v="94110"/>
    <x v="1"/>
    <s v="OFF-AR-10002818"/>
    <x v="1"/>
    <x v="6"/>
    <x v="924"/>
    <x v="1190"/>
    <n v="4"/>
    <n v="0"/>
    <n v="26.375999999999998"/>
  </r>
  <r>
    <n v="1330"/>
    <s v="CA-2013-142762"/>
    <x v="0"/>
    <x v="454"/>
    <d v="2013-05-28T00:00:00"/>
    <x v="1"/>
    <s v="LD-17005"/>
    <x v="436"/>
    <x v="0"/>
    <s v="United States"/>
    <s v="San Francisco"/>
    <x v="1"/>
    <n v="94109"/>
    <x v="1"/>
    <s v="FUR-FU-10003691"/>
    <x v="0"/>
    <x v="5"/>
    <x v="877"/>
    <x v="1191"/>
    <n v="3"/>
    <n v="0"/>
    <n v="16.302"/>
  </r>
  <r>
    <n v="1331"/>
    <s v="CA-2014-127705"/>
    <x v="3"/>
    <x v="455"/>
    <d v="2014-06-07T00:00:00"/>
    <x v="1"/>
    <s v="AB-10255"/>
    <x v="437"/>
    <x v="2"/>
    <s v="United States"/>
    <s v="Lorain"/>
    <x v="24"/>
    <n v="44052"/>
    <x v="3"/>
    <s v="TEC-PH-10000347"/>
    <x v="2"/>
    <x v="7"/>
    <x v="495"/>
    <x v="1192"/>
    <n v="1"/>
    <n v="0.4"/>
    <n v="-0.64350000000000018"/>
  </r>
  <r>
    <n v="1332"/>
    <s v="CA-2014-127705"/>
    <x v="3"/>
    <x v="455"/>
    <d v="2014-06-07T00:00:00"/>
    <x v="1"/>
    <s v="AB-10255"/>
    <x v="437"/>
    <x v="2"/>
    <s v="United States"/>
    <s v="Lorain"/>
    <x v="24"/>
    <n v="44052"/>
    <x v="3"/>
    <s v="OFF-ST-10004507"/>
    <x v="1"/>
    <x v="4"/>
    <x v="452"/>
    <x v="1193"/>
    <n v="2"/>
    <n v="0.2"/>
    <n v="2.4009999999999998"/>
  </r>
  <r>
    <n v="1333"/>
    <s v="CA-2011-122567"/>
    <x v="2"/>
    <x v="456"/>
    <d v="2011-02-22T00:00:00"/>
    <x v="1"/>
    <s v="MN-17935"/>
    <x v="438"/>
    <x v="0"/>
    <s v="United States"/>
    <s v="Dallas"/>
    <x v="5"/>
    <n v="75220"/>
    <x v="2"/>
    <s v="OFF-BI-10002012"/>
    <x v="1"/>
    <x v="8"/>
    <x v="742"/>
    <x v="1194"/>
    <n v="3"/>
    <n v="0.8"/>
    <n v="-1.7280000000000002"/>
  </r>
  <r>
    <n v="1334"/>
    <s v="CA-2011-122567"/>
    <x v="2"/>
    <x v="456"/>
    <d v="2011-02-22T00:00:00"/>
    <x v="1"/>
    <s v="MN-17935"/>
    <x v="438"/>
    <x v="0"/>
    <s v="United States"/>
    <s v="Dallas"/>
    <x v="5"/>
    <n v="75220"/>
    <x v="2"/>
    <s v="OFF-AP-10001303"/>
    <x v="1"/>
    <x v="9"/>
    <x v="925"/>
    <x v="1195"/>
    <n v="2"/>
    <n v="0.8"/>
    <n v="-13.930000000000003"/>
  </r>
  <r>
    <n v="1335"/>
    <s v="CA-2011-121664"/>
    <x v="2"/>
    <x v="457"/>
    <d v="2011-05-10T00:00:00"/>
    <x v="1"/>
    <s v="HP-14815"/>
    <x v="6"/>
    <x v="2"/>
    <s v="United States"/>
    <s v="Los Angeles"/>
    <x v="1"/>
    <n v="90049"/>
    <x v="1"/>
    <s v="OFF-BI-10003684"/>
    <x v="1"/>
    <x v="8"/>
    <x v="707"/>
    <x v="1196"/>
    <n v="8"/>
    <n v="0.2"/>
    <n v="52.775999999999996"/>
  </r>
  <r>
    <n v="1336"/>
    <s v="CA-2013-122133"/>
    <x v="0"/>
    <x v="458"/>
    <d v="2013-05-24T00:00:00"/>
    <x v="1"/>
    <s v="JR-15670"/>
    <x v="439"/>
    <x v="0"/>
    <s v="United States"/>
    <s v="Middletown"/>
    <x v="29"/>
    <n v="6457"/>
    <x v="3"/>
    <s v="OFF-ST-10002574"/>
    <x v="1"/>
    <x v="4"/>
    <x v="926"/>
    <x v="1197"/>
    <n v="4"/>
    <n v="0"/>
    <n v="0"/>
  </r>
  <r>
    <n v="1337"/>
    <s v="US-2014-123281"/>
    <x v="3"/>
    <x v="459"/>
    <d v="2014-04-08T00:00:00"/>
    <x v="1"/>
    <s v="JF-15190"/>
    <x v="440"/>
    <x v="0"/>
    <s v="United States"/>
    <s v="Los Angeles"/>
    <x v="1"/>
    <n v="90008"/>
    <x v="1"/>
    <s v="FUR-FU-10003724"/>
    <x v="0"/>
    <x v="5"/>
    <x v="887"/>
    <x v="1198"/>
    <n v="3"/>
    <n v="0"/>
    <n v="6.5285999999999991"/>
  </r>
  <r>
    <n v="1338"/>
    <s v="CA-2014-100524"/>
    <x v="3"/>
    <x v="185"/>
    <d v="2014-04-03T00:00:00"/>
    <x v="0"/>
    <s v="CM-12115"/>
    <x v="441"/>
    <x v="0"/>
    <s v="United States"/>
    <s v="New York City"/>
    <x v="15"/>
    <n v="10011"/>
    <x v="3"/>
    <s v="FUR-FU-10004018"/>
    <x v="0"/>
    <x v="5"/>
    <x v="927"/>
    <x v="1199"/>
    <n v="2"/>
    <n v="0"/>
    <n v="8.0406000000000013"/>
  </r>
  <r>
    <n v="1339"/>
    <s v="CA-2014-100524"/>
    <x v="3"/>
    <x v="185"/>
    <d v="2014-04-03T00:00:00"/>
    <x v="0"/>
    <s v="CM-12115"/>
    <x v="441"/>
    <x v="0"/>
    <s v="United States"/>
    <s v="New York City"/>
    <x v="15"/>
    <n v="10011"/>
    <x v="3"/>
    <s v="TEC-PH-10002549"/>
    <x v="2"/>
    <x v="7"/>
    <x v="928"/>
    <x v="1200"/>
    <n v="3"/>
    <n v="0"/>
    <n v="176.17080000000001"/>
  </r>
  <r>
    <n v="1340"/>
    <s v="CA-2014-100524"/>
    <x v="3"/>
    <x v="185"/>
    <d v="2014-04-03T00:00:00"/>
    <x v="0"/>
    <s v="CM-12115"/>
    <x v="441"/>
    <x v="0"/>
    <s v="United States"/>
    <s v="New York City"/>
    <x v="15"/>
    <n v="10011"/>
    <x v="3"/>
    <s v="OFF-PA-10004911"/>
    <x v="1"/>
    <x v="10"/>
    <x v="929"/>
    <x v="1201"/>
    <n v="8"/>
    <n v="0"/>
    <n v="36.019200000000005"/>
  </r>
  <r>
    <n v="1341"/>
    <s v="CA-2014-113481"/>
    <x v="3"/>
    <x v="460"/>
    <d v="2014-01-05T00:00:00"/>
    <x v="2"/>
    <s v="AS-10045"/>
    <x v="442"/>
    <x v="1"/>
    <s v="United States"/>
    <s v="Jacksonville"/>
    <x v="3"/>
    <n v="28540"/>
    <x v="0"/>
    <s v="TEC-MA-10002178"/>
    <x v="2"/>
    <x v="15"/>
    <x v="930"/>
    <x v="1202"/>
    <n v="2"/>
    <n v="0.5"/>
    <n v="-27.827999999999975"/>
  </r>
  <r>
    <n v="1342"/>
    <s v="CA-2014-113481"/>
    <x v="3"/>
    <x v="460"/>
    <d v="2014-01-05T00:00:00"/>
    <x v="2"/>
    <s v="AS-10045"/>
    <x v="442"/>
    <x v="1"/>
    <s v="United States"/>
    <s v="Jacksonville"/>
    <x v="3"/>
    <n v="28540"/>
    <x v="0"/>
    <s v="OFF-BI-10003694"/>
    <x v="1"/>
    <x v="8"/>
    <x v="850"/>
    <x v="1203"/>
    <n v="5"/>
    <n v="0.7"/>
    <n v="-12.527999999999995"/>
  </r>
  <r>
    <n v="1343"/>
    <s v="CA-2014-113481"/>
    <x v="3"/>
    <x v="460"/>
    <d v="2014-01-05T00:00:00"/>
    <x v="2"/>
    <s v="AS-10045"/>
    <x v="442"/>
    <x v="1"/>
    <s v="United States"/>
    <s v="Jacksonville"/>
    <x v="3"/>
    <n v="28540"/>
    <x v="0"/>
    <s v="OFF-BI-10000474"/>
    <x v="1"/>
    <x v="8"/>
    <x v="27"/>
    <x v="1204"/>
    <n v="6"/>
    <n v="0.7"/>
    <n v="-21.159599999999998"/>
  </r>
  <r>
    <n v="1344"/>
    <s v="CA-2012-131758"/>
    <x v="1"/>
    <x v="71"/>
    <d v="2012-06-01T00:00:00"/>
    <x v="1"/>
    <s v="KB-16315"/>
    <x v="41"/>
    <x v="0"/>
    <s v="United States"/>
    <s v="Freeport"/>
    <x v="15"/>
    <n v="11520"/>
    <x v="3"/>
    <s v="OFF-AR-10000411"/>
    <x v="1"/>
    <x v="6"/>
    <x v="931"/>
    <x v="1205"/>
    <n v="3"/>
    <n v="0"/>
    <n v="14.345999999999995"/>
  </r>
  <r>
    <n v="1345"/>
    <s v="CA-2012-131758"/>
    <x v="1"/>
    <x v="71"/>
    <d v="2012-06-01T00:00:00"/>
    <x v="1"/>
    <s v="KB-16315"/>
    <x v="41"/>
    <x v="0"/>
    <s v="United States"/>
    <s v="Freeport"/>
    <x v="15"/>
    <n v="11520"/>
    <x v="3"/>
    <s v="OFF-LA-10000262"/>
    <x v="1"/>
    <x v="2"/>
    <x v="932"/>
    <x v="1206"/>
    <n v="5"/>
    <n v="0"/>
    <n v="6.0029999999999992"/>
  </r>
  <r>
    <n v="1346"/>
    <s v="CA-2011-118339"/>
    <x v="2"/>
    <x v="461"/>
    <d v="2011-03-24T00:00:00"/>
    <x v="1"/>
    <s v="BN-11515"/>
    <x v="202"/>
    <x v="0"/>
    <s v="United States"/>
    <s v="Lakeville"/>
    <x v="11"/>
    <n v="55044"/>
    <x v="2"/>
    <s v="OFF-AP-10001154"/>
    <x v="1"/>
    <x v="9"/>
    <x v="584"/>
    <x v="1207"/>
    <n v="2"/>
    <n v="0"/>
    <n v="36.574200000000005"/>
  </r>
  <r>
    <n v="1347"/>
    <s v="CA-2011-118339"/>
    <x v="2"/>
    <x v="461"/>
    <d v="2011-03-24T00:00:00"/>
    <x v="1"/>
    <s v="BN-11515"/>
    <x v="202"/>
    <x v="0"/>
    <s v="United States"/>
    <s v="Lakeville"/>
    <x v="11"/>
    <n v="55044"/>
    <x v="2"/>
    <s v="OFF-PA-10000466"/>
    <x v="1"/>
    <x v="10"/>
    <x v="933"/>
    <x v="1208"/>
    <n v="7"/>
    <n v="0"/>
    <n v="23.59"/>
  </r>
  <r>
    <n v="1348"/>
    <s v="CA-2011-118339"/>
    <x v="2"/>
    <x v="461"/>
    <d v="2011-03-24T00:00:00"/>
    <x v="1"/>
    <s v="BN-11515"/>
    <x v="202"/>
    <x v="0"/>
    <s v="United States"/>
    <s v="Lakeville"/>
    <x v="11"/>
    <n v="55044"/>
    <x v="2"/>
    <s v="OFF-AR-10003829"/>
    <x v="1"/>
    <x v="6"/>
    <x v="934"/>
    <x v="1209"/>
    <n v="6"/>
    <n v="0"/>
    <n v="5.7071999999999976"/>
  </r>
  <r>
    <n v="1349"/>
    <s v="CA-2011-118339"/>
    <x v="2"/>
    <x v="461"/>
    <d v="2011-03-24T00:00:00"/>
    <x v="1"/>
    <s v="BN-11515"/>
    <x v="202"/>
    <x v="0"/>
    <s v="United States"/>
    <s v="Lakeville"/>
    <x v="11"/>
    <n v="55044"/>
    <x v="2"/>
    <s v="OFF-BI-10001758"/>
    <x v="1"/>
    <x v="8"/>
    <x v="935"/>
    <x v="1210"/>
    <n v="10"/>
    <n v="0"/>
    <n v="25.097999999999999"/>
  </r>
  <r>
    <n v="1350"/>
    <s v="CA-2011-118339"/>
    <x v="2"/>
    <x v="461"/>
    <d v="2011-03-24T00:00:00"/>
    <x v="1"/>
    <s v="BN-11515"/>
    <x v="202"/>
    <x v="0"/>
    <s v="United States"/>
    <s v="Lakeville"/>
    <x v="11"/>
    <n v="55044"/>
    <x v="2"/>
    <s v="OFF-BI-10000136"/>
    <x v="1"/>
    <x v="8"/>
    <x v="936"/>
    <x v="1211"/>
    <n v="6"/>
    <n v="0"/>
    <n v="17.2224"/>
  </r>
  <r>
    <n v="1351"/>
    <s v="CA-2011-153976"/>
    <x v="2"/>
    <x v="462"/>
    <d v="2011-10-08T00:00:00"/>
    <x v="0"/>
    <s v="BP-11290"/>
    <x v="443"/>
    <x v="0"/>
    <s v="United States"/>
    <s v="Evanston"/>
    <x v="10"/>
    <n v="60201"/>
    <x v="2"/>
    <s v="FUR-CH-10002880"/>
    <x v="0"/>
    <x v="1"/>
    <x v="801"/>
    <x v="1212"/>
    <n v="3"/>
    <n v="0.3"/>
    <n v="-70.104300000000023"/>
  </r>
  <r>
    <n v="1352"/>
    <s v="CA-2013-162901"/>
    <x v="0"/>
    <x v="463"/>
    <d v="2013-04-01T00:00:00"/>
    <x v="2"/>
    <s v="AS-10045"/>
    <x v="442"/>
    <x v="1"/>
    <s v="United States"/>
    <s v="Arlington"/>
    <x v="17"/>
    <n v="22204"/>
    <x v="0"/>
    <s v="OFF-ST-10000649"/>
    <x v="1"/>
    <x v="4"/>
    <x v="937"/>
    <x v="1213"/>
    <n v="2"/>
    <n v="0"/>
    <n v="7.8500000000000014"/>
  </r>
  <r>
    <n v="1353"/>
    <s v="CA-2014-162978"/>
    <x v="3"/>
    <x v="464"/>
    <d v="2014-05-10T00:00:00"/>
    <x v="1"/>
    <s v="LW-16990"/>
    <x v="352"/>
    <x v="1"/>
    <s v="United States"/>
    <s v="San Francisco"/>
    <x v="1"/>
    <n v="94109"/>
    <x v="1"/>
    <s v="TEC-PH-10003092"/>
    <x v="2"/>
    <x v="7"/>
    <x v="516"/>
    <x v="1214"/>
    <n v="5"/>
    <n v="0.2"/>
    <n v="20.695499999999988"/>
  </r>
  <r>
    <n v="1354"/>
    <s v="CA-2014-162978"/>
    <x v="3"/>
    <x v="464"/>
    <d v="2014-05-10T00:00:00"/>
    <x v="1"/>
    <s v="LW-16990"/>
    <x v="352"/>
    <x v="1"/>
    <s v="United States"/>
    <s v="San Francisco"/>
    <x v="1"/>
    <n v="94109"/>
    <x v="1"/>
    <s v="OFF-PA-10002250"/>
    <x v="1"/>
    <x v="10"/>
    <x v="699"/>
    <x v="1215"/>
    <n v="3"/>
    <n v="0"/>
    <n v="8.4527999999999999"/>
  </r>
  <r>
    <n v="1355"/>
    <s v="CA-2014-162978"/>
    <x v="3"/>
    <x v="464"/>
    <d v="2014-05-10T00:00:00"/>
    <x v="1"/>
    <s v="LW-16990"/>
    <x v="352"/>
    <x v="1"/>
    <s v="United States"/>
    <s v="San Francisco"/>
    <x v="1"/>
    <n v="94109"/>
    <x v="1"/>
    <s v="FUR-TA-10003473"/>
    <x v="0"/>
    <x v="3"/>
    <x v="214"/>
    <x v="1216"/>
    <n v="1"/>
    <n v="0.2"/>
    <n v="11.283900000000017"/>
  </r>
  <r>
    <n v="1356"/>
    <s v="US-2011-160444"/>
    <x v="2"/>
    <x v="260"/>
    <d v="2011-07-05T00:00:00"/>
    <x v="3"/>
    <s v="DC-12850"/>
    <x v="419"/>
    <x v="0"/>
    <s v="United States"/>
    <s v="Houston"/>
    <x v="5"/>
    <n v="77036"/>
    <x v="2"/>
    <s v="OFF-ST-10001522"/>
    <x v="1"/>
    <x v="4"/>
    <x v="195"/>
    <x v="1217"/>
    <n v="3"/>
    <n v="0.2"/>
    <n v="-44.155200000000022"/>
  </r>
  <r>
    <n v="1357"/>
    <s v="US-2011-160444"/>
    <x v="2"/>
    <x v="260"/>
    <d v="2011-07-05T00:00:00"/>
    <x v="3"/>
    <s v="DC-12850"/>
    <x v="419"/>
    <x v="0"/>
    <s v="United States"/>
    <s v="Houston"/>
    <x v="5"/>
    <n v="77036"/>
    <x v="2"/>
    <s v="OFF-ST-10000563"/>
    <x v="1"/>
    <x v="4"/>
    <x v="894"/>
    <x v="1218"/>
    <n v="11"/>
    <n v="0.2"/>
    <n v="-35.178000000000004"/>
  </r>
  <r>
    <n v="1358"/>
    <s v="CA-2013-145247"/>
    <x v="0"/>
    <x v="465"/>
    <d v="2013-05-08T00:00:00"/>
    <x v="2"/>
    <s v="ND-18370"/>
    <x v="444"/>
    <x v="0"/>
    <s v="United States"/>
    <s v="Louisville"/>
    <x v="0"/>
    <n v="40214"/>
    <x v="0"/>
    <s v="OFF-PA-10003641"/>
    <x v="1"/>
    <x v="10"/>
    <x v="938"/>
    <x v="1219"/>
    <n v="3"/>
    <n v="0"/>
    <n v="36.404399999999995"/>
  </r>
  <r>
    <n v="1359"/>
    <s v="CA-2014-160045"/>
    <x v="3"/>
    <x v="466"/>
    <d v="2014-04-28T00:00:00"/>
    <x v="2"/>
    <s v="LB-16735"/>
    <x v="445"/>
    <x v="0"/>
    <s v="United States"/>
    <s v="Fort Worth"/>
    <x v="5"/>
    <n v="76106"/>
    <x v="2"/>
    <s v="FUR-FU-10000010"/>
    <x v="0"/>
    <x v="5"/>
    <x v="522"/>
    <x v="1220"/>
    <n v="1"/>
    <n v="0.6"/>
    <n v="-1.4413"/>
  </r>
  <r>
    <n v="1360"/>
    <s v="US-2011-151925"/>
    <x v="2"/>
    <x v="467"/>
    <d v="2011-10-01T00:00:00"/>
    <x v="0"/>
    <s v="KT-16465"/>
    <x v="446"/>
    <x v="0"/>
    <s v="United States"/>
    <s v="Los Angeles"/>
    <x v="1"/>
    <n v="90049"/>
    <x v="1"/>
    <s v="FUR-CH-10002961"/>
    <x v="0"/>
    <x v="1"/>
    <x v="939"/>
    <x v="1221"/>
    <n v="2"/>
    <n v="0.2"/>
    <n v="0"/>
  </r>
  <r>
    <n v="1361"/>
    <s v="CA-2014-125199"/>
    <x v="3"/>
    <x v="15"/>
    <d v="2014-10-26T00:00:00"/>
    <x v="1"/>
    <s v="HM-14860"/>
    <x v="447"/>
    <x v="1"/>
    <s v="United States"/>
    <s v="Philadelphia"/>
    <x v="9"/>
    <n v="19120"/>
    <x v="3"/>
    <s v="OFF-AR-10002956"/>
    <x v="1"/>
    <x v="6"/>
    <x v="660"/>
    <x v="1222"/>
    <n v="7"/>
    <n v="0.2"/>
    <n v="9.2441999999999993"/>
  </r>
  <r>
    <n v="1362"/>
    <s v="CA-2014-125199"/>
    <x v="3"/>
    <x v="15"/>
    <d v="2014-10-26T00:00:00"/>
    <x v="1"/>
    <s v="HM-14860"/>
    <x v="447"/>
    <x v="1"/>
    <s v="United States"/>
    <s v="Philadelphia"/>
    <x v="9"/>
    <n v="19120"/>
    <x v="3"/>
    <s v="OFF-PA-10004041"/>
    <x v="1"/>
    <x v="10"/>
    <x v="940"/>
    <x v="208"/>
    <n v="4"/>
    <n v="0.2"/>
    <n v="7.3999999999999995"/>
  </r>
  <r>
    <n v="1363"/>
    <s v="CA-2014-125199"/>
    <x v="3"/>
    <x v="15"/>
    <d v="2014-10-26T00:00:00"/>
    <x v="1"/>
    <s v="HM-14860"/>
    <x v="447"/>
    <x v="1"/>
    <s v="United States"/>
    <s v="Philadelphia"/>
    <x v="9"/>
    <n v="19120"/>
    <x v="3"/>
    <s v="TEC-PH-10001336"/>
    <x v="2"/>
    <x v="7"/>
    <x v="941"/>
    <x v="1223"/>
    <n v="4"/>
    <n v="0.4"/>
    <n v="-56.755600000000015"/>
  </r>
  <r>
    <n v="1364"/>
    <s v="US-2014-155425"/>
    <x v="3"/>
    <x v="468"/>
    <d v="2014-11-12T00:00:00"/>
    <x v="2"/>
    <s v="AB-10600"/>
    <x v="448"/>
    <x v="1"/>
    <s v="United States"/>
    <s v="Tucson"/>
    <x v="16"/>
    <n v="85705"/>
    <x v="1"/>
    <s v="OFF-BI-10001036"/>
    <x v="1"/>
    <x v="8"/>
    <x v="618"/>
    <x v="1224"/>
    <n v="14"/>
    <n v="0.7"/>
    <n v="-25.591999999999999"/>
  </r>
  <r>
    <n v="1365"/>
    <s v="US-2014-155425"/>
    <x v="3"/>
    <x v="468"/>
    <d v="2014-11-12T00:00:00"/>
    <x v="2"/>
    <s v="AB-10600"/>
    <x v="448"/>
    <x v="1"/>
    <s v="United States"/>
    <s v="Tucson"/>
    <x v="16"/>
    <n v="85705"/>
    <x v="1"/>
    <s v="TEC-MA-10003183"/>
    <x v="2"/>
    <x v="15"/>
    <x v="942"/>
    <x v="1225"/>
    <n v="2"/>
    <n v="0.7"/>
    <n v="-63.995999999999981"/>
  </r>
  <r>
    <n v="1366"/>
    <s v="US-2014-155425"/>
    <x v="3"/>
    <x v="468"/>
    <d v="2014-11-12T00:00:00"/>
    <x v="2"/>
    <s v="AB-10600"/>
    <x v="448"/>
    <x v="1"/>
    <s v="United States"/>
    <s v="Tucson"/>
    <x v="16"/>
    <n v="85705"/>
    <x v="1"/>
    <s v="TEC-AC-10001314"/>
    <x v="2"/>
    <x v="11"/>
    <x v="943"/>
    <x v="1226"/>
    <n v="6"/>
    <n v="0.2"/>
    <n v="-35.992800000000038"/>
  </r>
  <r>
    <n v="1367"/>
    <s v="US-2014-155425"/>
    <x v="3"/>
    <x v="468"/>
    <d v="2014-11-12T00:00:00"/>
    <x v="2"/>
    <s v="AB-10600"/>
    <x v="448"/>
    <x v="1"/>
    <s v="United States"/>
    <s v="Tucson"/>
    <x v="16"/>
    <n v="85705"/>
    <x v="1"/>
    <s v="TEC-PH-10002563"/>
    <x v="2"/>
    <x v="7"/>
    <x v="201"/>
    <x v="1227"/>
    <n v="2"/>
    <n v="0.2"/>
    <n v="15.118800000000007"/>
  </r>
  <r>
    <n v="1368"/>
    <s v="US-2014-155425"/>
    <x v="3"/>
    <x v="468"/>
    <d v="2014-11-12T00:00:00"/>
    <x v="2"/>
    <s v="AB-10600"/>
    <x v="448"/>
    <x v="1"/>
    <s v="United States"/>
    <s v="Tucson"/>
    <x v="16"/>
    <n v="85705"/>
    <x v="1"/>
    <s v="FUR-CH-10003312"/>
    <x v="0"/>
    <x v="1"/>
    <x v="296"/>
    <x v="185"/>
    <n v="4"/>
    <n v="0.2"/>
    <n v="-146.10960000000014"/>
  </r>
  <r>
    <n v="1369"/>
    <s v="CA-2014-133249"/>
    <x v="3"/>
    <x v="141"/>
    <d v="2014-07-12T00:00:00"/>
    <x v="2"/>
    <s v="SZ-20035"/>
    <x v="449"/>
    <x v="2"/>
    <s v="United States"/>
    <s v="Pico Rivera"/>
    <x v="1"/>
    <n v="90660"/>
    <x v="1"/>
    <s v="FUR-FU-10001588"/>
    <x v="0"/>
    <x v="5"/>
    <x v="284"/>
    <x v="1228"/>
    <n v="5"/>
    <n v="0"/>
    <n v="62.736999999999995"/>
  </r>
  <r>
    <n v="1370"/>
    <s v="US-2012-103471"/>
    <x v="1"/>
    <x v="100"/>
    <d v="2012-12-28T00:00:00"/>
    <x v="1"/>
    <s v="JR-15670"/>
    <x v="439"/>
    <x v="0"/>
    <s v="United States"/>
    <s v="Colorado Springs"/>
    <x v="22"/>
    <n v="80906"/>
    <x v="1"/>
    <s v="FUR-BO-10002613"/>
    <x v="0"/>
    <x v="0"/>
    <x v="177"/>
    <x v="1229"/>
    <n v="7"/>
    <n v="0.7"/>
    <n v="-786.74400000000026"/>
  </r>
  <r>
    <n v="1371"/>
    <s v="US-2012-103471"/>
    <x v="1"/>
    <x v="100"/>
    <d v="2012-12-28T00:00:00"/>
    <x v="1"/>
    <s v="JR-15670"/>
    <x v="439"/>
    <x v="0"/>
    <s v="United States"/>
    <s v="Colorado Springs"/>
    <x v="22"/>
    <n v="80906"/>
    <x v="1"/>
    <s v="OFF-AR-10003405"/>
    <x v="1"/>
    <x v="6"/>
    <x v="622"/>
    <x v="1230"/>
    <n v="3"/>
    <n v="0.2"/>
    <n v="1.5794999999999986"/>
  </r>
  <r>
    <n v="1372"/>
    <s v="CA-2014-136672"/>
    <x v="3"/>
    <x v="469"/>
    <d v="2014-03-13T00:00:00"/>
    <x v="1"/>
    <s v="MG-17890"/>
    <x v="450"/>
    <x v="2"/>
    <s v="United States"/>
    <s v="Clinton"/>
    <x v="39"/>
    <n v="20735"/>
    <x v="3"/>
    <s v="TEC-AC-10004510"/>
    <x v="2"/>
    <x v="11"/>
    <x v="944"/>
    <x v="1231"/>
    <n v="3"/>
    <n v="0"/>
    <n v="4.9079999999999977"/>
  </r>
  <r>
    <n v="1373"/>
    <s v="US-2011-157021"/>
    <x v="2"/>
    <x v="470"/>
    <d v="2011-04-06T00:00:00"/>
    <x v="0"/>
    <s v="KM-16720"/>
    <x v="27"/>
    <x v="0"/>
    <s v="United States"/>
    <s v="Vallejo"/>
    <x v="1"/>
    <n v="94591"/>
    <x v="1"/>
    <s v="OFF-LA-10002312"/>
    <x v="1"/>
    <x v="2"/>
    <x v="574"/>
    <x v="461"/>
    <n v="2"/>
    <n v="0"/>
    <n v="14.8"/>
  </r>
  <r>
    <n v="1374"/>
    <s v="US-2011-157021"/>
    <x v="2"/>
    <x v="470"/>
    <d v="2011-04-06T00:00:00"/>
    <x v="0"/>
    <s v="KM-16720"/>
    <x v="27"/>
    <x v="0"/>
    <s v="United States"/>
    <s v="Vallejo"/>
    <x v="1"/>
    <n v="94591"/>
    <x v="1"/>
    <s v="OFF-BI-10000042"/>
    <x v="1"/>
    <x v="8"/>
    <x v="945"/>
    <x v="1232"/>
    <n v="4"/>
    <n v="0.2"/>
    <n v="5.5535999999999994"/>
  </r>
  <r>
    <n v="1375"/>
    <s v="CA-2012-120362"/>
    <x v="1"/>
    <x v="471"/>
    <d v="2012-09-19T00:00:00"/>
    <x v="1"/>
    <s v="CA-12265"/>
    <x v="244"/>
    <x v="0"/>
    <s v="United States"/>
    <s v="Provo"/>
    <x v="7"/>
    <n v="84604"/>
    <x v="1"/>
    <s v="FUR-TA-10003008"/>
    <x v="0"/>
    <x v="3"/>
    <x v="946"/>
    <x v="1233"/>
    <n v="5"/>
    <n v="0"/>
    <n v="118.65750000000006"/>
  </r>
  <r>
    <n v="1376"/>
    <s v="CA-2011-126361"/>
    <x v="2"/>
    <x v="472"/>
    <d v="2011-08-09T00:00:00"/>
    <x v="0"/>
    <s v="VD-21670"/>
    <x v="104"/>
    <x v="0"/>
    <s v="United States"/>
    <s v="Pleasant Grove"/>
    <x v="7"/>
    <n v="84062"/>
    <x v="1"/>
    <s v="OFF-AP-10003590"/>
    <x v="1"/>
    <x v="9"/>
    <x v="947"/>
    <x v="1234"/>
    <n v="3"/>
    <n v="0"/>
    <n v="305.13000000000011"/>
  </r>
  <r>
    <n v="1377"/>
    <s v="CA-2011-126361"/>
    <x v="2"/>
    <x v="472"/>
    <d v="2011-08-09T00:00:00"/>
    <x v="0"/>
    <s v="VD-21670"/>
    <x v="104"/>
    <x v="0"/>
    <s v="United States"/>
    <s v="Pleasant Grove"/>
    <x v="7"/>
    <n v="84062"/>
    <x v="1"/>
    <s v="OFF-PA-10000806"/>
    <x v="1"/>
    <x v="10"/>
    <x v="948"/>
    <x v="990"/>
    <n v="8"/>
    <n v="0"/>
    <n v="219.44159999999999"/>
  </r>
  <r>
    <n v="1378"/>
    <s v="CA-2011-126361"/>
    <x v="2"/>
    <x v="472"/>
    <d v="2011-08-09T00:00:00"/>
    <x v="0"/>
    <s v="VD-21670"/>
    <x v="104"/>
    <x v="0"/>
    <s v="United States"/>
    <s v="Pleasant Grove"/>
    <x v="7"/>
    <n v="84062"/>
    <x v="1"/>
    <s v="OFF-AR-10000896"/>
    <x v="1"/>
    <x v="6"/>
    <x v="949"/>
    <x v="1235"/>
    <n v="5"/>
    <n v="0"/>
    <n v="4.2639999999999993"/>
  </r>
  <r>
    <n v="1379"/>
    <s v="CA-2011-126361"/>
    <x v="2"/>
    <x v="472"/>
    <d v="2011-08-09T00:00:00"/>
    <x v="0"/>
    <s v="VD-21670"/>
    <x v="104"/>
    <x v="0"/>
    <s v="United States"/>
    <s v="Pleasant Grove"/>
    <x v="7"/>
    <n v="84062"/>
    <x v="1"/>
    <s v="TEC-PH-10002310"/>
    <x v="2"/>
    <x v="7"/>
    <x v="950"/>
    <x v="1236"/>
    <n v="5"/>
    <n v="0.2"/>
    <n v="34.996499999999969"/>
  </r>
  <r>
    <n v="1380"/>
    <s v="CA-2011-126361"/>
    <x v="2"/>
    <x v="472"/>
    <d v="2011-08-09T00:00:00"/>
    <x v="0"/>
    <s v="VD-21670"/>
    <x v="104"/>
    <x v="0"/>
    <s v="United States"/>
    <s v="Pleasant Grove"/>
    <x v="7"/>
    <n v="84062"/>
    <x v="1"/>
    <s v="OFF-ST-10002289"/>
    <x v="1"/>
    <x v="4"/>
    <x v="951"/>
    <x v="1237"/>
    <n v="5"/>
    <n v="0"/>
    <n v="7.9449999999999932"/>
  </r>
  <r>
    <n v="1381"/>
    <s v="CA-2011-126361"/>
    <x v="2"/>
    <x v="472"/>
    <d v="2011-08-09T00:00:00"/>
    <x v="0"/>
    <s v="VD-21670"/>
    <x v="104"/>
    <x v="0"/>
    <s v="United States"/>
    <s v="Pleasant Grove"/>
    <x v="7"/>
    <n v="84062"/>
    <x v="1"/>
    <s v="OFF-BI-10002852"/>
    <x v="1"/>
    <x v="8"/>
    <x v="91"/>
    <x v="1238"/>
    <n v="1"/>
    <n v="0.2"/>
    <n v="4.7792000000000003"/>
  </r>
  <r>
    <n v="1382"/>
    <s v="US-2013-100566"/>
    <x v="0"/>
    <x v="323"/>
    <d v="2013-09-10T00:00:00"/>
    <x v="1"/>
    <s v="JK-16120"/>
    <x v="451"/>
    <x v="2"/>
    <s v="United States"/>
    <s v="Aurora"/>
    <x v="10"/>
    <n v="60505"/>
    <x v="2"/>
    <s v="FUR-FU-10003394"/>
    <x v="0"/>
    <x v="5"/>
    <x v="578"/>
    <x v="1239"/>
    <n v="3"/>
    <n v="0.6"/>
    <n v="-90.24839999999999"/>
  </r>
  <r>
    <n v="1383"/>
    <s v="US-2013-108504"/>
    <x v="0"/>
    <x v="473"/>
    <d v="2013-02-05T00:00:00"/>
    <x v="3"/>
    <s v="PP-18955"/>
    <x v="452"/>
    <x v="2"/>
    <s v="United States"/>
    <s v="Smyrna"/>
    <x v="32"/>
    <n v="30080"/>
    <x v="0"/>
    <s v="OFF-ST-10002344"/>
    <x v="1"/>
    <x v="4"/>
    <x v="856"/>
    <x v="1240"/>
    <n v="1"/>
    <n v="0"/>
    <n v="1.6196000000000055"/>
  </r>
  <r>
    <n v="1384"/>
    <s v="US-2013-108504"/>
    <x v="0"/>
    <x v="473"/>
    <d v="2013-02-05T00:00:00"/>
    <x v="3"/>
    <s v="PP-18955"/>
    <x v="452"/>
    <x v="2"/>
    <s v="United States"/>
    <s v="Smyrna"/>
    <x v="32"/>
    <n v="30080"/>
    <x v="0"/>
    <s v="OFF-PA-10001289"/>
    <x v="1"/>
    <x v="10"/>
    <x v="952"/>
    <x v="1241"/>
    <n v="9"/>
    <n v="0"/>
    <n v="170.9316"/>
  </r>
  <r>
    <n v="1385"/>
    <s v="US-2013-108504"/>
    <x v="0"/>
    <x v="473"/>
    <d v="2013-02-05T00:00:00"/>
    <x v="3"/>
    <s v="PP-18955"/>
    <x v="452"/>
    <x v="2"/>
    <s v="United States"/>
    <s v="Smyrna"/>
    <x v="32"/>
    <n v="30080"/>
    <x v="0"/>
    <s v="OFF-FA-10000053"/>
    <x v="1"/>
    <x v="13"/>
    <x v="953"/>
    <x v="1242"/>
    <n v="5"/>
    <n v="0"/>
    <n v="0.18900000000000028"/>
  </r>
  <r>
    <n v="1386"/>
    <s v="US-2013-108504"/>
    <x v="0"/>
    <x v="473"/>
    <d v="2013-02-05T00:00:00"/>
    <x v="3"/>
    <s v="PP-18955"/>
    <x v="452"/>
    <x v="2"/>
    <s v="United States"/>
    <s v="Smyrna"/>
    <x v="32"/>
    <n v="30080"/>
    <x v="0"/>
    <s v="FUR-FU-10004091"/>
    <x v="0"/>
    <x v="5"/>
    <x v="954"/>
    <x v="609"/>
    <n v="3"/>
    <n v="0"/>
    <n v="7.1592000000000002"/>
  </r>
  <r>
    <n v="1387"/>
    <s v="US-2013-108504"/>
    <x v="0"/>
    <x v="473"/>
    <d v="2013-02-05T00:00:00"/>
    <x v="3"/>
    <s v="PP-18955"/>
    <x v="452"/>
    <x v="2"/>
    <s v="United States"/>
    <s v="Smyrna"/>
    <x v="32"/>
    <n v="30080"/>
    <x v="0"/>
    <s v="FUR-BO-10004015"/>
    <x v="0"/>
    <x v="0"/>
    <x v="569"/>
    <x v="1243"/>
    <n v="2"/>
    <n v="0"/>
    <n v="52.795599999999979"/>
  </r>
  <r>
    <n v="1388"/>
    <s v="US-2013-108504"/>
    <x v="0"/>
    <x v="473"/>
    <d v="2013-02-05T00:00:00"/>
    <x v="3"/>
    <s v="PP-18955"/>
    <x v="452"/>
    <x v="2"/>
    <s v="United States"/>
    <s v="Smyrna"/>
    <x v="32"/>
    <n v="30080"/>
    <x v="0"/>
    <s v="OFF-EN-10003001"/>
    <x v="1"/>
    <x v="12"/>
    <x v="955"/>
    <x v="1244"/>
    <n v="2"/>
    <n v="0"/>
    <n v="78.941199999999995"/>
  </r>
  <r>
    <n v="1389"/>
    <s v="US-2013-108504"/>
    <x v="0"/>
    <x v="473"/>
    <d v="2013-02-05T00:00:00"/>
    <x v="3"/>
    <s v="PP-18955"/>
    <x v="452"/>
    <x v="2"/>
    <s v="United States"/>
    <s v="Smyrna"/>
    <x v="32"/>
    <n v="30080"/>
    <x v="0"/>
    <s v="TEC-PH-10000215"/>
    <x v="2"/>
    <x v="7"/>
    <x v="139"/>
    <x v="1245"/>
    <n v="3"/>
    <n v="0"/>
    <n v="28.309500000000007"/>
  </r>
  <r>
    <n v="1390"/>
    <s v="US-2013-108504"/>
    <x v="0"/>
    <x v="473"/>
    <d v="2013-02-05T00:00:00"/>
    <x v="3"/>
    <s v="PP-18955"/>
    <x v="452"/>
    <x v="2"/>
    <s v="United States"/>
    <s v="Smyrna"/>
    <x v="32"/>
    <n v="30080"/>
    <x v="0"/>
    <s v="TEC-PH-10003645"/>
    <x v="2"/>
    <x v="7"/>
    <x v="294"/>
    <x v="1246"/>
    <n v="3"/>
    <n v="0"/>
    <n v="126.05580000000002"/>
  </r>
  <r>
    <n v="1391"/>
    <s v="US-2013-108504"/>
    <x v="0"/>
    <x v="473"/>
    <d v="2013-02-05T00:00:00"/>
    <x v="3"/>
    <s v="PP-18955"/>
    <x v="452"/>
    <x v="2"/>
    <s v="United States"/>
    <s v="Smyrna"/>
    <x v="32"/>
    <n v="30080"/>
    <x v="0"/>
    <s v="OFF-PA-10000357"/>
    <x v="1"/>
    <x v="10"/>
    <x v="442"/>
    <x v="1247"/>
    <n v="3"/>
    <n v="0"/>
    <n v="60.255300000000005"/>
  </r>
  <r>
    <n v="1392"/>
    <s v="US-2013-108504"/>
    <x v="0"/>
    <x v="473"/>
    <d v="2013-02-05T00:00:00"/>
    <x v="3"/>
    <s v="PP-18955"/>
    <x v="452"/>
    <x v="2"/>
    <s v="United States"/>
    <s v="Smyrna"/>
    <x v="32"/>
    <n v="30080"/>
    <x v="0"/>
    <s v="OFF-ST-10004804"/>
    <x v="1"/>
    <x v="4"/>
    <x v="230"/>
    <x v="1248"/>
    <n v="3"/>
    <n v="0"/>
    <n v="1.5444000000000031"/>
  </r>
  <r>
    <n v="1393"/>
    <s v="US-2013-108504"/>
    <x v="0"/>
    <x v="473"/>
    <d v="2013-02-05T00:00:00"/>
    <x v="3"/>
    <s v="PP-18955"/>
    <x v="452"/>
    <x v="2"/>
    <s v="United States"/>
    <s v="Smyrna"/>
    <x v="32"/>
    <n v="30080"/>
    <x v="0"/>
    <s v="OFF-PA-10003892"/>
    <x v="1"/>
    <x v="10"/>
    <x v="62"/>
    <x v="1249"/>
    <n v="7"/>
    <n v="0"/>
    <n v="160.91389999999998"/>
  </r>
  <r>
    <n v="1394"/>
    <s v="CA-2014-124828"/>
    <x v="3"/>
    <x v="445"/>
    <d v="2014-07-05T00:00:00"/>
    <x v="2"/>
    <s v="YS-21880"/>
    <x v="453"/>
    <x v="1"/>
    <s v="United States"/>
    <s v="Burlington"/>
    <x v="3"/>
    <n v="27217"/>
    <x v="0"/>
    <s v="OFF-AR-10003514"/>
    <x v="1"/>
    <x v="6"/>
    <x v="180"/>
    <x v="1250"/>
    <n v="3"/>
    <n v="0.2"/>
    <n v="1.5521999999999991"/>
  </r>
  <r>
    <n v="1395"/>
    <s v="US-2014-117247"/>
    <x v="3"/>
    <x v="449"/>
    <d v="2014-10-15T00:00:00"/>
    <x v="1"/>
    <s v="CK-12760"/>
    <x v="316"/>
    <x v="1"/>
    <s v="United States"/>
    <s v="Aurora"/>
    <x v="10"/>
    <n v="60505"/>
    <x v="2"/>
    <s v="FUR-TA-10002958"/>
    <x v="0"/>
    <x v="3"/>
    <x v="956"/>
    <x v="1251"/>
    <n v="5"/>
    <n v="0.5"/>
    <n v="-430.61700000000019"/>
  </r>
  <r>
    <n v="1396"/>
    <s v="US-2014-117247"/>
    <x v="3"/>
    <x v="449"/>
    <d v="2014-10-15T00:00:00"/>
    <x v="1"/>
    <s v="CK-12760"/>
    <x v="316"/>
    <x v="1"/>
    <s v="United States"/>
    <s v="Aurora"/>
    <x v="10"/>
    <n v="60505"/>
    <x v="2"/>
    <s v="FUR-TA-10001676"/>
    <x v="0"/>
    <x v="3"/>
    <x v="957"/>
    <x v="1252"/>
    <n v="3"/>
    <n v="0.5"/>
    <n v="-42.652799999999999"/>
  </r>
  <r>
    <n v="1397"/>
    <s v="CA-2013-124485"/>
    <x v="0"/>
    <x v="390"/>
    <d v="2013-11-27T00:00:00"/>
    <x v="2"/>
    <s v="NC-18340"/>
    <x v="396"/>
    <x v="0"/>
    <s v="United States"/>
    <s v="New York City"/>
    <x v="15"/>
    <n v="10035"/>
    <x v="3"/>
    <s v="OFF-BI-10000822"/>
    <x v="1"/>
    <x v="8"/>
    <x v="958"/>
    <x v="1253"/>
    <n v="4"/>
    <n v="0.2"/>
    <n v="6.025599999999999"/>
  </r>
  <r>
    <n v="1398"/>
    <s v="CA-2013-124485"/>
    <x v="0"/>
    <x v="390"/>
    <d v="2013-11-27T00:00:00"/>
    <x v="2"/>
    <s v="NC-18340"/>
    <x v="396"/>
    <x v="0"/>
    <s v="United States"/>
    <s v="New York City"/>
    <x v="15"/>
    <n v="10035"/>
    <x v="3"/>
    <s v="OFF-PA-10004971"/>
    <x v="1"/>
    <x v="10"/>
    <x v="604"/>
    <x v="1057"/>
    <n v="2"/>
    <n v="0"/>
    <n v="5.6644000000000005"/>
  </r>
  <r>
    <n v="1399"/>
    <s v="CA-2013-124485"/>
    <x v="0"/>
    <x v="390"/>
    <d v="2013-11-27T00:00:00"/>
    <x v="2"/>
    <s v="NC-18340"/>
    <x v="396"/>
    <x v="0"/>
    <s v="United States"/>
    <s v="New York City"/>
    <x v="15"/>
    <n v="10035"/>
    <x v="3"/>
    <s v="TEC-AC-10002323"/>
    <x v="2"/>
    <x v="11"/>
    <x v="175"/>
    <x v="1254"/>
    <n v="4"/>
    <n v="0"/>
    <n v="11.492000000000004"/>
  </r>
  <r>
    <n v="1400"/>
    <s v="CA-2013-124485"/>
    <x v="0"/>
    <x v="390"/>
    <d v="2013-11-27T00:00:00"/>
    <x v="2"/>
    <s v="NC-18340"/>
    <x v="396"/>
    <x v="0"/>
    <s v="United States"/>
    <s v="New York City"/>
    <x v="15"/>
    <n v="10035"/>
    <x v="3"/>
    <s v="OFF-PA-10004888"/>
    <x v="1"/>
    <x v="10"/>
    <x v="959"/>
    <x v="90"/>
    <n v="1"/>
    <n v="0"/>
    <n v="3.1104000000000003"/>
  </r>
  <r>
    <n v="1401"/>
    <s v="CA-2013-159212"/>
    <x v="0"/>
    <x v="474"/>
    <d v="2013-11-06T00:00:00"/>
    <x v="1"/>
    <s v="KM-16375"/>
    <x v="454"/>
    <x v="2"/>
    <s v="United States"/>
    <s v="Salem"/>
    <x v="17"/>
    <n v="24153"/>
    <x v="0"/>
    <s v="TEC-PH-10003988"/>
    <x v="2"/>
    <x v="7"/>
    <x v="47"/>
    <x v="48"/>
    <n v="2"/>
    <n v="0"/>
    <n v="6.104000000000001"/>
  </r>
  <r>
    <n v="1402"/>
    <s v="CA-2013-159212"/>
    <x v="0"/>
    <x v="474"/>
    <d v="2013-11-06T00:00:00"/>
    <x v="1"/>
    <s v="KM-16375"/>
    <x v="454"/>
    <x v="2"/>
    <s v="United States"/>
    <s v="Salem"/>
    <x v="17"/>
    <n v="24153"/>
    <x v="0"/>
    <s v="OFF-EN-10002230"/>
    <x v="1"/>
    <x v="12"/>
    <x v="550"/>
    <x v="1255"/>
    <n v="3"/>
    <n v="0"/>
    <n v="118.34129999999999"/>
  </r>
  <r>
    <n v="1403"/>
    <s v="US-2013-161396"/>
    <x v="0"/>
    <x v="475"/>
    <d v="2013-04-26T00:00:00"/>
    <x v="1"/>
    <s v="GM-14455"/>
    <x v="39"/>
    <x v="2"/>
    <s v="United States"/>
    <s v="Columbus"/>
    <x v="24"/>
    <n v="43229"/>
    <x v="3"/>
    <s v="FUR-TA-10002622"/>
    <x v="0"/>
    <x v="3"/>
    <x v="960"/>
    <x v="1256"/>
    <n v="2"/>
    <n v="0.4"/>
    <n v="-58.133199999999988"/>
  </r>
  <r>
    <n v="1404"/>
    <s v="US-2013-161396"/>
    <x v="0"/>
    <x v="475"/>
    <d v="2013-04-26T00:00:00"/>
    <x v="1"/>
    <s v="GM-14455"/>
    <x v="39"/>
    <x v="2"/>
    <s v="United States"/>
    <s v="Columbus"/>
    <x v="24"/>
    <n v="43229"/>
    <x v="3"/>
    <s v="OFF-PA-10000418"/>
    <x v="1"/>
    <x v="10"/>
    <x v="961"/>
    <x v="1257"/>
    <n v="5"/>
    <n v="0.2"/>
    <n v="146.79"/>
  </r>
  <r>
    <n v="1405"/>
    <s v="US-2011-118486"/>
    <x v="2"/>
    <x v="322"/>
    <d v="2011-04-08T00:00:00"/>
    <x v="2"/>
    <s v="SD-20485"/>
    <x v="174"/>
    <x v="2"/>
    <s v="United States"/>
    <s v="Philadelphia"/>
    <x v="9"/>
    <n v="19143"/>
    <x v="3"/>
    <s v="OFF-SU-10004498"/>
    <x v="1"/>
    <x v="14"/>
    <x v="500"/>
    <x v="1258"/>
    <n v="1"/>
    <n v="0.2"/>
    <n v="-2.1896000000000004"/>
  </r>
  <r>
    <n v="1406"/>
    <s v="US-2011-118486"/>
    <x v="2"/>
    <x v="322"/>
    <d v="2011-04-08T00:00:00"/>
    <x v="2"/>
    <s v="SD-20485"/>
    <x v="174"/>
    <x v="2"/>
    <s v="United States"/>
    <s v="Philadelphia"/>
    <x v="9"/>
    <n v="19143"/>
    <x v="3"/>
    <s v="FUR-TA-10001039"/>
    <x v="0"/>
    <x v="3"/>
    <x v="824"/>
    <x v="1259"/>
    <n v="3"/>
    <n v="0.4"/>
    <n v="-36.11160000000001"/>
  </r>
  <r>
    <n v="1407"/>
    <s v="US-2011-118486"/>
    <x v="2"/>
    <x v="322"/>
    <d v="2011-04-08T00:00:00"/>
    <x v="2"/>
    <s v="SD-20485"/>
    <x v="174"/>
    <x v="2"/>
    <s v="United States"/>
    <s v="Philadelphia"/>
    <x v="9"/>
    <n v="19143"/>
    <x v="3"/>
    <s v="TEC-AC-10004659"/>
    <x v="2"/>
    <x v="11"/>
    <x v="170"/>
    <x v="1260"/>
    <n v="2"/>
    <n v="0.2"/>
    <n v="21.896999999999991"/>
  </r>
  <r>
    <n v="1408"/>
    <s v="CA-2013-130407"/>
    <x v="0"/>
    <x v="476"/>
    <d v="2013-09-07T00:00:00"/>
    <x v="1"/>
    <s v="KD-16270"/>
    <x v="30"/>
    <x v="0"/>
    <s v="United States"/>
    <s v="New York City"/>
    <x v="15"/>
    <n v="10024"/>
    <x v="3"/>
    <s v="OFF-AR-10002240"/>
    <x v="1"/>
    <x v="6"/>
    <x v="962"/>
    <x v="1261"/>
    <n v="2"/>
    <n v="0"/>
    <n v="19.6248"/>
  </r>
  <r>
    <n v="1409"/>
    <s v="CA-2013-130407"/>
    <x v="0"/>
    <x v="476"/>
    <d v="2013-09-07T00:00:00"/>
    <x v="1"/>
    <s v="KD-16270"/>
    <x v="30"/>
    <x v="0"/>
    <s v="United States"/>
    <s v="New York City"/>
    <x v="15"/>
    <n v="10024"/>
    <x v="3"/>
    <s v="FUR-FU-10001967"/>
    <x v="0"/>
    <x v="5"/>
    <x v="293"/>
    <x v="372"/>
    <n v="2"/>
    <n v="0"/>
    <n v="9.9949999999999974"/>
  </r>
  <r>
    <n v="1410"/>
    <s v="US-2013-122245"/>
    <x v="0"/>
    <x v="477"/>
    <d v="2013-10-01T00:00:00"/>
    <x v="1"/>
    <s v="AB-10105"/>
    <x v="455"/>
    <x v="0"/>
    <s v="United States"/>
    <s v="Phoenix"/>
    <x v="16"/>
    <n v="85023"/>
    <x v="1"/>
    <s v="FUR-TA-10002356"/>
    <x v="0"/>
    <x v="3"/>
    <x v="728"/>
    <x v="865"/>
    <n v="3"/>
    <n v="0.5"/>
    <n v="-204.44580000000005"/>
  </r>
  <r>
    <n v="1411"/>
    <s v="CA-2014-105144"/>
    <x v="3"/>
    <x v="259"/>
    <d v="2014-11-12T00:00:00"/>
    <x v="1"/>
    <s v="SZ-20035"/>
    <x v="449"/>
    <x v="2"/>
    <s v="United States"/>
    <s v="Grand Prairie"/>
    <x v="5"/>
    <n v="75051"/>
    <x v="2"/>
    <s v="OFF-LA-10003923"/>
    <x v="1"/>
    <x v="2"/>
    <x v="424"/>
    <x v="208"/>
    <n v="2"/>
    <n v="0.2"/>
    <n v="8.879999999999999"/>
  </r>
  <r>
    <n v="1412"/>
    <s v="CA-2013-136329"/>
    <x v="0"/>
    <x v="478"/>
    <d v="2013-07-14T00:00:00"/>
    <x v="1"/>
    <s v="JD-15895"/>
    <x v="63"/>
    <x v="1"/>
    <s v="United States"/>
    <s v="New York City"/>
    <x v="15"/>
    <n v="10035"/>
    <x v="3"/>
    <s v="FUR-CH-10002335"/>
    <x v="0"/>
    <x v="1"/>
    <x v="623"/>
    <x v="1262"/>
    <n v="2"/>
    <n v="0.1"/>
    <n v="72.534400000000005"/>
  </r>
  <r>
    <n v="1413"/>
    <s v="CA-2013-136329"/>
    <x v="0"/>
    <x v="478"/>
    <d v="2013-07-14T00:00:00"/>
    <x v="1"/>
    <s v="JD-15895"/>
    <x v="63"/>
    <x v="1"/>
    <s v="United States"/>
    <s v="New York City"/>
    <x v="15"/>
    <n v="10035"/>
    <x v="3"/>
    <s v="FUR-FU-10000723"/>
    <x v="0"/>
    <x v="5"/>
    <x v="475"/>
    <x v="1263"/>
    <n v="4"/>
    <n v="0"/>
    <n v="14.875200000000007"/>
  </r>
  <r>
    <n v="1414"/>
    <s v="CA-2011-146640"/>
    <x v="2"/>
    <x v="479"/>
    <d v="2011-07-05T00:00:00"/>
    <x v="1"/>
    <s v="HA-14905"/>
    <x v="456"/>
    <x v="0"/>
    <s v="United States"/>
    <s v="New York City"/>
    <x v="15"/>
    <n v="10024"/>
    <x v="3"/>
    <s v="OFF-BI-10002867"/>
    <x v="1"/>
    <x v="8"/>
    <x v="963"/>
    <x v="1264"/>
    <n v="7"/>
    <n v="0.2"/>
    <n v="108.79959999999997"/>
  </r>
  <r>
    <n v="1415"/>
    <s v="CA-2014-115994"/>
    <x v="3"/>
    <x v="480"/>
    <d v="2014-02-01T00:00:00"/>
    <x v="0"/>
    <s v="BT-11305"/>
    <x v="457"/>
    <x v="2"/>
    <s v="United States"/>
    <s v="Costa Mesa"/>
    <x v="1"/>
    <n v="92627"/>
    <x v="1"/>
    <s v="TEC-AC-10000580"/>
    <x v="2"/>
    <x v="11"/>
    <x v="897"/>
    <x v="764"/>
    <n v="3"/>
    <n v="0"/>
    <n v="26.39670000000001"/>
  </r>
  <r>
    <n v="1416"/>
    <s v="CA-2014-115994"/>
    <x v="3"/>
    <x v="480"/>
    <d v="2014-02-01T00:00:00"/>
    <x v="0"/>
    <s v="BT-11305"/>
    <x v="457"/>
    <x v="2"/>
    <s v="United States"/>
    <s v="Costa Mesa"/>
    <x v="1"/>
    <n v="92627"/>
    <x v="1"/>
    <s v="FUR-FU-10003976"/>
    <x v="0"/>
    <x v="5"/>
    <x v="964"/>
    <x v="1265"/>
    <n v="3"/>
    <n v="0"/>
    <n v="12.831599999999996"/>
  </r>
  <r>
    <n v="1417"/>
    <s v="CA-2012-126697"/>
    <x v="1"/>
    <x v="481"/>
    <d v="2012-09-24T00:00:00"/>
    <x v="2"/>
    <s v="SV-20815"/>
    <x v="458"/>
    <x v="1"/>
    <s v="United States"/>
    <s v="Houston"/>
    <x v="5"/>
    <n v="77041"/>
    <x v="2"/>
    <s v="TEC-PH-10002922"/>
    <x v="2"/>
    <x v="7"/>
    <x v="965"/>
    <x v="1266"/>
    <n v="7"/>
    <n v="0.2"/>
    <n v="118.29299999999989"/>
  </r>
  <r>
    <n v="1418"/>
    <s v="CA-2012-126697"/>
    <x v="1"/>
    <x v="481"/>
    <d v="2012-09-24T00:00:00"/>
    <x v="2"/>
    <s v="SV-20815"/>
    <x v="458"/>
    <x v="1"/>
    <s v="United States"/>
    <s v="Houston"/>
    <x v="5"/>
    <n v="77041"/>
    <x v="2"/>
    <s v="TEC-AC-10004353"/>
    <x v="2"/>
    <x v="11"/>
    <x v="717"/>
    <x v="1267"/>
    <n v="3"/>
    <n v="0.2"/>
    <n v="32.130000000000003"/>
  </r>
  <r>
    <n v="1419"/>
    <s v="CA-2012-126697"/>
    <x v="1"/>
    <x v="481"/>
    <d v="2012-09-24T00:00:00"/>
    <x v="2"/>
    <s v="SV-20815"/>
    <x v="458"/>
    <x v="1"/>
    <s v="United States"/>
    <s v="Houston"/>
    <x v="5"/>
    <n v="77041"/>
    <x v="2"/>
    <s v="FUR-FU-10001706"/>
    <x v="0"/>
    <x v="5"/>
    <x v="50"/>
    <x v="1268"/>
    <n v="4"/>
    <n v="0.6"/>
    <n v="-1.4783999999999997"/>
  </r>
  <r>
    <n v="1420"/>
    <s v="CA-2012-124800"/>
    <x v="1"/>
    <x v="120"/>
    <d v="2012-09-30T00:00:00"/>
    <x v="1"/>
    <s v="RW-19540"/>
    <x v="459"/>
    <x v="1"/>
    <s v="United States"/>
    <s v="Mesa"/>
    <x v="16"/>
    <n v="85204"/>
    <x v="1"/>
    <s v="OFF-PA-10000501"/>
    <x v="1"/>
    <x v="10"/>
    <x v="966"/>
    <x v="1269"/>
    <n v="4"/>
    <n v="0.2"/>
    <n v="31.273599999999998"/>
  </r>
  <r>
    <n v="1421"/>
    <s v="CA-2012-124800"/>
    <x v="1"/>
    <x v="120"/>
    <d v="2012-09-30T00:00:00"/>
    <x v="1"/>
    <s v="RW-19540"/>
    <x v="459"/>
    <x v="1"/>
    <s v="United States"/>
    <s v="Mesa"/>
    <x v="16"/>
    <n v="85204"/>
    <x v="1"/>
    <s v="OFF-BI-10000778"/>
    <x v="1"/>
    <x v="8"/>
    <x v="258"/>
    <x v="1270"/>
    <n v="2"/>
    <n v="0.7"/>
    <n v="-48.391999999999982"/>
  </r>
  <r>
    <n v="1422"/>
    <s v="CA-2012-124800"/>
    <x v="1"/>
    <x v="120"/>
    <d v="2012-09-30T00:00:00"/>
    <x v="1"/>
    <s v="RW-19540"/>
    <x v="459"/>
    <x v="1"/>
    <s v="United States"/>
    <s v="Mesa"/>
    <x v="16"/>
    <n v="85204"/>
    <x v="1"/>
    <s v="OFF-AP-10004980"/>
    <x v="1"/>
    <x v="9"/>
    <x v="967"/>
    <x v="1271"/>
    <n v="2"/>
    <n v="0.2"/>
    <n v="14.409600000000003"/>
  </r>
  <r>
    <n v="1423"/>
    <s v="CA-2012-124800"/>
    <x v="1"/>
    <x v="120"/>
    <d v="2012-09-30T00:00:00"/>
    <x v="1"/>
    <s v="RW-19540"/>
    <x v="459"/>
    <x v="1"/>
    <s v="United States"/>
    <s v="Mesa"/>
    <x v="16"/>
    <n v="85204"/>
    <x v="1"/>
    <s v="OFF-BI-10003984"/>
    <x v="1"/>
    <x v="8"/>
    <x v="690"/>
    <x v="1272"/>
    <n v="9"/>
    <n v="0.7"/>
    <n v="-59.057100000000005"/>
  </r>
  <r>
    <n v="1424"/>
    <s v="CA-2012-124800"/>
    <x v="1"/>
    <x v="120"/>
    <d v="2012-09-30T00:00:00"/>
    <x v="1"/>
    <s v="RW-19540"/>
    <x v="459"/>
    <x v="1"/>
    <s v="United States"/>
    <s v="Mesa"/>
    <x v="16"/>
    <n v="85204"/>
    <x v="1"/>
    <s v="OFF-ST-10000798"/>
    <x v="1"/>
    <x v="4"/>
    <x v="348"/>
    <x v="1273"/>
    <n v="6"/>
    <n v="0.2"/>
    <n v="-1.4988000000000135"/>
  </r>
  <r>
    <n v="1425"/>
    <s v="CA-2012-124800"/>
    <x v="1"/>
    <x v="120"/>
    <d v="2012-09-30T00:00:00"/>
    <x v="1"/>
    <s v="RW-19540"/>
    <x v="459"/>
    <x v="1"/>
    <s v="United States"/>
    <s v="Mesa"/>
    <x v="16"/>
    <n v="85204"/>
    <x v="1"/>
    <s v="TEC-PH-10001750"/>
    <x v="2"/>
    <x v="7"/>
    <x v="968"/>
    <x v="1274"/>
    <n v="5"/>
    <n v="0.2"/>
    <n v="23.096500000000006"/>
  </r>
  <r>
    <n v="1426"/>
    <s v="CA-2012-124800"/>
    <x v="1"/>
    <x v="120"/>
    <d v="2012-09-30T00:00:00"/>
    <x v="1"/>
    <s v="RW-19540"/>
    <x v="459"/>
    <x v="1"/>
    <s v="United States"/>
    <s v="Mesa"/>
    <x v="16"/>
    <n v="85204"/>
    <x v="1"/>
    <s v="OFF-ST-10002743"/>
    <x v="1"/>
    <x v="4"/>
    <x v="413"/>
    <x v="1275"/>
    <n v="4"/>
    <n v="0.2"/>
    <n v="-86.366400000000027"/>
  </r>
  <r>
    <n v="1427"/>
    <s v="US-2012-164448"/>
    <x v="1"/>
    <x v="89"/>
    <d v="2012-11-04T00:00:00"/>
    <x v="0"/>
    <s v="DK-12835"/>
    <x v="460"/>
    <x v="1"/>
    <s v="United States"/>
    <s v="Salinas"/>
    <x v="1"/>
    <n v="93905"/>
    <x v="1"/>
    <s v="OFF-BI-10002949"/>
    <x v="1"/>
    <x v="8"/>
    <x v="520"/>
    <x v="1276"/>
    <n v="2"/>
    <n v="0.2"/>
    <n v="3.283199999999999"/>
  </r>
  <r>
    <n v="1428"/>
    <s v="US-2012-164448"/>
    <x v="1"/>
    <x v="89"/>
    <d v="2012-11-04T00:00:00"/>
    <x v="0"/>
    <s v="DK-12835"/>
    <x v="460"/>
    <x v="1"/>
    <s v="United States"/>
    <s v="Salinas"/>
    <x v="1"/>
    <n v="93905"/>
    <x v="1"/>
    <s v="OFF-EN-10002600"/>
    <x v="1"/>
    <x v="12"/>
    <x v="111"/>
    <x v="1277"/>
    <n v="5"/>
    <n v="0"/>
    <n v="7.08"/>
  </r>
  <r>
    <n v="1429"/>
    <s v="US-2012-164448"/>
    <x v="1"/>
    <x v="89"/>
    <d v="2012-11-04T00:00:00"/>
    <x v="0"/>
    <s v="DK-12835"/>
    <x v="460"/>
    <x v="1"/>
    <s v="United States"/>
    <s v="Salinas"/>
    <x v="1"/>
    <n v="93905"/>
    <x v="1"/>
    <s v="OFF-BI-10003708"/>
    <x v="1"/>
    <x v="8"/>
    <x v="969"/>
    <x v="1278"/>
    <n v="5"/>
    <n v="0.2"/>
    <n v="9.3124999999999982"/>
  </r>
  <r>
    <n v="1430"/>
    <s v="US-2012-164448"/>
    <x v="1"/>
    <x v="89"/>
    <d v="2012-11-04T00:00:00"/>
    <x v="0"/>
    <s v="DK-12835"/>
    <x v="460"/>
    <x v="1"/>
    <s v="United States"/>
    <s v="Salinas"/>
    <x v="1"/>
    <n v="93905"/>
    <x v="1"/>
    <s v="OFF-LA-10003510"/>
    <x v="1"/>
    <x v="2"/>
    <x v="575"/>
    <x v="1279"/>
    <n v="14"/>
    <n v="0"/>
    <n v="196.61320000000001"/>
  </r>
  <r>
    <n v="1431"/>
    <s v="CA-2014-122700"/>
    <x v="3"/>
    <x v="200"/>
    <d v="2014-12-01T00:00:00"/>
    <x v="1"/>
    <s v="LT-17110"/>
    <x v="299"/>
    <x v="0"/>
    <s v="United States"/>
    <s v="Columbus"/>
    <x v="24"/>
    <n v="43229"/>
    <x v="3"/>
    <s v="TEC-PH-10003092"/>
    <x v="2"/>
    <x v="7"/>
    <x v="516"/>
    <x v="1280"/>
    <n v="8"/>
    <n v="0.4"/>
    <n v="-40.47120000000001"/>
  </r>
  <r>
    <n v="1432"/>
    <s v="CA-2011-120768"/>
    <x v="2"/>
    <x v="174"/>
    <d v="2011-12-21T00:00:00"/>
    <x v="0"/>
    <s v="IM-15070"/>
    <x v="5"/>
    <x v="0"/>
    <s v="United States"/>
    <s v="Florence"/>
    <x v="19"/>
    <n v="35630"/>
    <x v="0"/>
    <s v="OFF-BI-10001191"/>
    <x v="1"/>
    <x v="8"/>
    <x v="970"/>
    <x v="1281"/>
    <n v="6"/>
    <n v="0"/>
    <n v="74.852400000000003"/>
  </r>
  <r>
    <n v="1433"/>
    <s v="CA-2011-120768"/>
    <x v="2"/>
    <x v="174"/>
    <d v="2011-12-21T00:00:00"/>
    <x v="0"/>
    <s v="IM-15070"/>
    <x v="5"/>
    <x v="0"/>
    <s v="United States"/>
    <s v="Florence"/>
    <x v="19"/>
    <n v="35630"/>
    <x v="0"/>
    <s v="OFF-SU-10004115"/>
    <x v="1"/>
    <x v="14"/>
    <x v="510"/>
    <x v="1282"/>
    <n v="1"/>
    <n v="0"/>
    <n v="1.9629000000000003"/>
  </r>
  <r>
    <n v="1434"/>
    <s v="CA-2011-120768"/>
    <x v="2"/>
    <x v="174"/>
    <d v="2011-12-21T00:00:00"/>
    <x v="0"/>
    <s v="IM-15070"/>
    <x v="5"/>
    <x v="0"/>
    <s v="United States"/>
    <s v="Florence"/>
    <x v="19"/>
    <n v="35630"/>
    <x v="0"/>
    <s v="FUR-CH-10000513"/>
    <x v="0"/>
    <x v="1"/>
    <x v="70"/>
    <x v="1283"/>
    <n v="14"/>
    <n v="0"/>
    <n v="163.78740000000002"/>
  </r>
  <r>
    <n v="1435"/>
    <s v="US-2013-153129"/>
    <x v="0"/>
    <x v="482"/>
    <d v="2013-12-31T00:00:00"/>
    <x v="1"/>
    <s v="FP-14320"/>
    <x v="224"/>
    <x v="0"/>
    <s v="United States"/>
    <s v="Seattle"/>
    <x v="4"/>
    <n v="98105"/>
    <x v="1"/>
    <s v="OFF-PA-10003673"/>
    <x v="1"/>
    <x v="10"/>
    <x v="971"/>
    <x v="1284"/>
    <n v="5"/>
    <n v="0"/>
    <n v="15.593999999999999"/>
  </r>
  <r>
    <n v="1436"/>
    <s v="CA-2014-106852"/>
    <x v="3"/>
    <x v="308"/>
    <d v="2014-06-28T00:00:00"/>
    <x v="1"/>
    <s v="ST-20530"/>
    <x v="461"/>
    <x v="0"/>
    <s v="United States"/>
    <s v="Parma"/>
    <x v="24"/>
    <n v="44134"/>
    <x v="3"/>
    <s v="OFF-PA-10001639"/>
    <x v="1"/>
    <x v="10"/>
    <x v="972"/>
    <x v="277"/>
    <n v="6"/>
    <n v="0.2"/>
    <n v="10.8864"/>
  </r>
  <r>
    <n v="1437"/>
    <s v="CA-2014-106852"/>
    <x v="3"/>
    <x v="308"/>
    <d v="2014-06-28T00:00:00"/>
    <x v="1"/>
    <s v="ST-20530"/>
    <x v="461"/>
    <x v="0"/>
    <s v="United States"/>
    <s v="Parma"/>
    <x v="24"/>
    <n v="44134"/>
    <x v="3"/>
    <s v="OFF-AR-10003829"/>
    <x v="1"/>
    <x v="6"/>
    <x v="934"/>
    <x v="797"/>
    <n v="2"/>
    <n v="0.2"/>
    <n v="0.59039999999999915"/>
  </r>
  <r>
    <n v="1438"/>
    <s v="CA-2012-139731"/>
    <x v="1"/>
    <x v="52"/>
    <d v="2012-10-15T00:00:00"/>
    <x v="3"/>
    <s v="JE-15745"/>
    <x v="32"/>
    <x v="0"/>
    <s v="United States"/>
    <s v="Amarillo"/>
    <x v="5"/>
    <n v="79109"/>
    <x v="2"/>
    <s v="TEC-AC-10004975"/>
    <x v="2"/>
    <x v="11"/>
    <x v="973"/>
    <x v="428"/>
    <n v="3"/>
    <n v="0.2"/>
    <n v="42.880500000000012"/>
  </r>
  <r>
    <n v="1439"/>
    <s v="CA-2012-139731"/>
    <x v="1"/>
    <x v="52"/>
    <d v="2012-10-15T00:00:00"/>
    <x v="3"/>
    <s v="JE-15745"/>
    <x v="32"/>
    <x v="0"/>
    <s v="United States"/>
    <s v="Amarillo"/>
    <x v="5"/>
    <n v="79109"/>
    <x v="2"/>
    <s v="FUR-CH-10002024"/>
    <x v="0"/>
    <x v="1"/>
    <x v="478"/>
    <x v="1285"/>
    <n v="5"/>
    <n v="0.3"/>
    <n v="-350.4899999999999"/>
  </r>
  <r>
    <n v="1440"/>
    <s v="CA-2014-122735"/>
    <x v="3"/>
    <x v="483"/>
    <d v="2014-04-16T00:00:00"/>
    <x v="0"/>
    <s v="BD-11320"/>
    <x v="217"/>
    <x v="0"/>
    <s v="United States"/>
    <s v="Providence"/>
    <x v="34"/>
    <n v="2908"/>
    <x v="3"/>
    <s v="OFF-BI-10004364"/>
    <x v="1"/>
    <x v="8"/>
    <x v="302"/>
    <x v="1286"/>
    <n v="5"/>
    <n v="0"/>
    <n v="13.365"/>
  </r>
  <r>
    <n v="1441"/>
    <s v="CA-2014-122735"/>
    <x v="3"/>
    <x v="483"/>
    <d v="2014-04-16T00:00:00"/>
    <x v="0"/>
    <s v="BD-11320"/>
    <x v="217"/>
    <x v="0"/>
    <s v="United States"/>
    <s v="Providence"/>
    <x v="34"/>
    <n v="2908"/>
    <x v="3"/>
    <s v="OFF-PA-10001712"/>
    <x v="1"/>
    <x v="10"/>
    <x v="974"/>
    <x v="792"/>
    <n v="4"/>
    <n v="0"/>
    <n v="17.981999999999999"/>
  </r>
  <r>
    <n v="1442"/>
    <s v="CA-2014-128160"/>
    <x v="3"/>
    <x v="484"/>
    <d v="2014-12-25T00:00:00"/>
    <x v="0"/>
    <s v="MM-17920"/>
    <x v="462"/>
    <x v="0"/>
    <s v="United States"/>
    <s v="San Francisco"/>
    <x v="1"/>
    <n v="94110"/>
    <x v="1"/>
    <s v="OFF-BI-10001510"/>
    <x v="1"/>
    <x v="8"/>
    <x v="702"/>
    <x v="1287"/>
    <n v="2"/>
    <n v="0.2"/>
    <n v="11.459999999999999"/>
  </r>
  <r>
    <n v="1443"/>
    <s v="CA-2014-117695"/>
    <x v="3"/>
    <x v="485"/>
    <d v="2014-08-09T00:00:00"/>
    <x v="2"/>
    <s v="PW-19030"/>
    <x v="463"/>
    <x v="1"/>
    <s v="United States"/>
    <s v="Richmond"/>
    <x v="0"/>
    <n v="40475"/>
    <x v="0"/>
    <s v="OFF-PA-10002713"/>
    <x v="1"/>
    <x v="10"/>
    <x v="317"/>
    <x v="1288"/>
    <n v="2"/>
    <n v="0"/>
    <n v="6.3295999999999992"/>
  </r>
  <r>
    <n v="1444"/>
    <s v="CA-2012-166135"/>
    <x v="1"/>
    <x v="486"/>
    <d v="2012-10-06T00:00:00"/>
    <x v="1"/>
    <s v="SC-20440"/>
    <x v="464"/>
    <x v="1"/>
    <s v="United States"/>
    <s v="Aurora"/>
    <x v="22"/>
    <n v="80013"/>
    <x v="1"/>
    <s v="OFF-ST-10002974"/>
    <x v="1"/>
    <x v="4"/>
    <x v="123"/>
    <x v="1289"/>
    <n v="4"/>
    <n v="0.2"/>
    <n v="17.42799999999999"/>
  </r>
  <r>
    <n v="1445"/>
    <s v="CA-2013-133725"/>
    <x v="0"/>
    <x v="454"/>
    <d v="2013-05-29T00:00:00"/>
    <x v="1"/>
    <s v="KL-16645"/>
    <x v="107"/>
    <x v="0"/>
    <s v="United States"/>
    <s v="Chicago"/>
    <x v="10"/>
    <n v="60623"/>
    <x v="2"/>
    <s v="TEC-PH-10004165"/>
    <x v="2"/>
    <x v="7"/>
    <x v="886"/>
    <x v="1290"/>
    <n v="9"/>
    <n v="0.2"/>
    <n v="148.49459999999993"/>
  </r>
  <r>
    <n v="1446"/>
    <s v="CA-2014-102337"/>
    <x v="3"/>
    <x v="487"/>
    <d v="2014-06-17T00:00:00"/>
    <x v="2"/>
    <s v="SD-20485"/>
    <x v="174"/>
    <x v="2"/>
    <s v="United States"/>
    <s v="Chicago"/>
    <x v="10"/>
    <n v="60653"/>
    <x v="2"/>
    <s v="OFF-ST-10004804"/>
    <x v="1"/>
    <x v="4"/>
    <x v="230"/>
    <x v="1291"/>
    <n v="4"/>
    <n v="0.2"/>
    <n v="-39.124799999999993"/>
  </r>
  <r>
    <n v="1447"/>
    <s v="CA-2014-102337"/>
    <x v="3"/>
    <x v="487"/>
    <d v="2014-06-17T00:00:00"/>
    <x v="2"/>
    <s v="SD-20485"/>
    <x v="174"/>
    <x v="2"/>
    <s v="United States"/>
    <s v="Chicago"/>
    <x v="10"/>
    <n v="60653"/>
    <x v="2"/>
    <s v="FUR-CH-10004289"/>
    <x v="0"/>
    <x v="1"/>
    <x v="975"/>
    <x v="1292"/>
    <n v="7"/>
    <n v="0.3"/>
    <n v="-87.341800000000035"/>
  </r>
  <r>
    <n v="1448"/>
    <s v="CA-2014-102337"/>
    <x v="3"/>
    <x v="487"/>
    <d v="2014-06-17T00:00:00"/>
    <x v="2"/>
    <s v="SD-20485"/>
    <x v="174"/>
    <x v="2"/>
    <s v="United States"/>
    <s v="Chicago"/>
    <x v="10"/>
    <n v="60653"/>
    <x v="2"/>
    <s v="TEC-PH-10002564"/>
    <x v="2"/>
    <x v="7"/>
    <x v="976"/>
    <x v="736"/>
    <n v="2"/>
    <n v="0.2"/>
    <n v="5.9979999999999922"/>
  </r>
  <r>
    <n v="1449"/>
    <s v="US-2011-112564"/>
    <x v="2"/>
    <x v="488"/>
    <d v="2011-04-24T00:00:00"/>
    <x v="2"/>
    <s v="TS-21160"/>
    <x v="378"/>
    <x v="1"/>
    <s v="United States"/>
    <s v="Philadelphia"/>
    <x v="9"/>
    <n v="19134"/>
    <x v="3"/>
    <s v="OFF-BI-10004876"/>
    <x v="1"/>
    <x v="8"/>
    <x v="977"/>
    <x v="1293"/>
    <n v="3"/>
    <n v="0.7"/>
    <n v="-1.7513999999999994"/>
  </r>
  <r>
    <n v="1450"/>
    <s v="CA-2012-145821"/>
    <x v="1"/>
    <x v="489"/>
    <d v="2012-05-07T00:00:00"/>
    <x v="1"/>
    <s v="JB-15400"/>
    <x v="80"/>
    <x v="1"/>
    <s v="United States"/>
    <s v="Los Angeles"/>
    <x v="1"/>
    <n v="90008"/>
    <x v="1"/>
    <s v="TEC-PH-10004348"/>
    <x v="2"/>
    <x v="7"/>
    <x v="978"/>
    <x v="1294"/>
    <n v="3"/>
    <n v="0.2"/>
    <n v="11.093999999999998"/>
  </r>
  <r>
    <n v="1451"/>
    <s v="US-2012-160150"/>
    <x v="1"/>
    <x v="490"/>
    <d v="2012-07-20T00:00:00"/>
    <x v="2"/>
    <s v="TS-21085"/>
    <x v="465"/>
    <x v="0"/>
    <s v="United States"/>
    <s v="Phoenix"/>
    <x v="16"/>
    <n v="85023"/>
    <x v="1"/>
    <s v="OFF-BI-10004352"/>
    <x v="1"/>
    <x v="8"/>
    <x v="979"/>
    <x v="1295"/>
    <n v="1"/>
    <n v="0.7"/>
    <n v="-1.3499999999999996"/>
  </r>
  <r>
    <n v="1452"/>
    <s v="CA-2013-133711"/>
    <x v="0"/>
    <x v="491"/>
    <d v="2013-11-30T00:00:00"/>
    <x v="2"/>
    <s v="MC-17425"/>
    <x v="466"/>
    <x v="1"/>
    <s v="United States"/>
    <s v="Mobile"/>
    <x v="19"/>
    <n v="36608"/>
    <x v="0"/>
    <s v="OFF-PA-10001685"/>
    <x v="1"/>
    <x v="10"/>
    <x v="33"/>
    <x v="558"/>
    <n v="7"/>
    <n v="0"/>
    <n v="34.780200000000001"/>
  </r>
  <r>
    <n v="1453"/>
    <s v="CA-2013-133711"/>
    <x v="0"/>
    <x v="491"/>
    <d v="2013-11-30T00:00:00"/>
    <x v="2"/>
    <s v="MC-17425"/>
    <x v="466"/>
    <x v="1"/>
    <s v="United States"/>
    <s v="Mobile"/>
    <x v="19"/>
    <n v="36608"/>
    <x v="0"/>
    <s v="OFF-BI-10000666"/>
    <x v="1"/>
    <x v="8"/>
    <x v="980"/>
    <x v="1296"/>
    <n v="3"/>
    <n v="0"/>
    <n v="45.839999999999996"/>
  </r>
  <r>
    <n v="1454"/>
    <s v="CA-2013-133711"/>
    <x v="0"/>
    <x v="491"/>
    <d v="2013-11-30T00:00:00"/>
    <x v="2"/>
    <s v="MC-17425"/>
    <x v="466"/>
    <x v="1"/>
    <s v="United States"/>
    <s v="Mobile"/>
    <x v="19"/>
    <n v="36608"/>
    <x v="0"/>
    <s v="OFF-BI-10004352"/>
    <x v="1"/>
    <x v="8"/>
    <x v="979"/>
    <x v="1297"/>
    <n v="5"/>
    <n v="0"/>
    <n v="16.875"/>
  </r>
  <r>
    <n v="1455"/>
    <s v="CA-2013-133711"/>
    <x v="0"/>
    <x v="491"/>
    <d v="2013-11-30T00:00:00"/>
    <x v="2"/>
    <s v="MC-17425"/>
    <x v="466"/>
    <x v="1"/>
    <s v="United States"/>
    <s v="Mobile"/>
    <x v="19"/>
    <n v="36608"/>
    <x v="0"/>
    <s v="TEC-MA-10000010"/>
    <x v="2"/>
    <x v="15"/>
    <x v="981"/>
    <x v="1298"/>
    <n v="8"/>
    <n v="0"/>
    <n v="1459.2"/>
  </r>
  <r>
    <n v="1456"/>
    <s v="CA-2014-148474"/>
    <x v="3"/>
    <x v="492"/>
    <d v="2014-06-20T00:00:00"/>
    <x v="1"/>
    <s v="ME-17320"/>
    <x v="467"/>
    <x v="2"/>
    <s v="United States"/>
    <s v="Columbus"/>
    <x v="32"/>
    <n v="31907"/>
    <x v="0"/>
    <s v="OFF-BI-10000977"/>
    <x v="1"/>
    <x v="8"/>
    <x v="982"/>
    <x v="1299"/>
    <n v="3"/>
    <n v="0"/>
    <n v="41.951999999999998"/>
  </r>
  <r>
    <n v="1457"/>
    <s v="CA-2014-148474"/>
    <x v="3"/>
    <x v="492"/>
    <d v="2014-06-20T00:00:00"/>
    <x v="1"/>
    <s v="ME-17320"/>
    <x v="467"/>
    <x v="2"/>
    <s v="United States"/>
    <s v="Columbus"/>
    <x v="32"/>
    <n v="31907"/>
    <x v="0"/>
    <s v="FUR-TA-10002530"/>
    <x v="0"/>
    <x v="3"/>
    <x v="983"/>
    <x v="1300"/>
    <n v="3"/>
    <n v="0"/>
    <n v="67.940999999999974"/>
  </r>
  <r>
    <n v="1458"/>
    <s v="CA-2012-111297"/>
    <x v="1"/>
    <x v="493"/>
    <d v="2012-08-21T00:00:00"/>
    <x v="1"/>
    <s v="SC-20440"/>
    <x v="464"/>
    <x v="1"/>
    <s v="United States"/>
    <s v="New Bedford"/>
    <x v="31"/>
    <n v="2740"/>
    <x v="3"/>
    <s v="OFF-BI-10002412"/>
    <x v="1"/>
    <x v="8"/>
    <x v="323"/>
    <x v="1301"/>
    <n v="9"/>
    <n v="0"/>
    <n v="23.49"/>
  </r>
  <r>
    <n v="1459"/>
    <s v="CA-2013-123722"/>
    <x v="0"/>
    <x v="477"/>
    <d v="2013-10-02T00:00:00"/>
    <x v="1"/>
    <s v="NH-18610"/>
    <x v="468"/>
    <x v="1"/>
    <s v="United States"/>
    <s v="Irving"/>
    <x v="5"/>
    <n v="75061"/>
    <x v="2"/>
    <s v="OFF-LA-10001569"/>
    <x v="1"/>
    <x v="2"/>
    <x v="633"/>
    <x v="801"/>
    <n v="4"/>
    <n v="0.2"/>
    <n v="5.1791999999999998"/>
  </r>
  <r>
    <n v="1460"/>
    <s v="CA-2011-155271"/>
    <x v="2"/>
    <x v="417"/>
    <d v="2011-05-04T00:00:00"/>
    <x v="3"/>
    <s v="AA-10480"/>
    <x v="4"/>
    <x v="0"/>
    <s v="United States"/>
    <s v="Middletown"/>
    <x v="29"/>
    <n v="6457"/>
    <x v="3"/>
    <s v="FUR-FU-10001473"/>
    <x v="0"/>
    <x v="5"/>
    <x v="984"/>
    <x v="1302"/>
    <n v="2"/>
    <n v="0"/>
    <n v="9.8856000000000002"/>
  </r>
  <r>
    <n v="1461"/>
    <s v="CA-2012-119907"/>
    <x v="1"/>
    <x v="494"/>
    <d v="2012-12-08T00:00:00"/>
    <x v="1"/>
    <s v="LC-17140"/>
    <x v="95"/>
    <x v="0"/>
    <s v="United States"/>
    <s v="Seattle"/>
    <x v="4"/>
    <n v="98103"/>
    <x v="1"/>
    <s v="OFF-BI-10001765"/>
    <x v="1"/>
    <x v="8"/>
    <x v="985"/>
    <x v="1303"/>
    <n v="2"/>
    <n v="0.2"/>
    <n v="19.398399999999995"/>
  </r>
  <r>
    <n v="1462"/>
    <s v="US-2013-128902"/>
    <x v="0"/>
    <x v="21"/>
    <d v="2013-03-16T00:00:00"/>
    <x v="1"/>
    <s v="MB-18085"/>
    <x v="469"/>
    <x v="0"/>
    <s v="United States"/>
    <s v="Vineland"/>
    <x v="30"/>
    <n v="8360"/>
    <x v="3"/>
    <s v="FUR-TA-10001095"/>
    <x v="0"/>
    <x v="3"/>
    <x v="611"/>
    <x v="1304"/>
    <n v="2"/>
    <n v="0.3"/>
    <n v="-31.372200000000007"/>
  </r>
  <r>
    <n v="1463"/>
    <s v="CA-2013-152289"/>
    <x v="0"/>
    <x v="370"/>
    <d v="2013-08-29T00:00:00"/>
    <x v="2"/>
    <s v="LC-16930"/>
    <x v="18"/>
    <x v="1"/>
    <s v="United States"/>
    <s v="Pasadena"/>
    <x v="5"/>
    <n v="77506"/>
    <x v="2"/>
    <s v="TEC-AC-10004571"/>
    <x v="2"/>
    <x v="11"/>
    <x v="404"/>
    <x v="1305"/>
    <n v="2"/>
    <n v="0.2"/>
    <n v="43.995600000000003"/>
  </r>
  <r>
    <n v="1464"/>
    <s v="CA-2013-152289"/>
    <x v="0"/>
    <x v="370"/>
    <d v="2013-08-29T00:00:00"/>
    <x v="2"/>
    <s v="LC-16930"/>
    <x v="18"/>
    <x v="1"/>
    <s v="United States"/>
    <s v="Pasadena"/>
    <x v="5"/>
    <n v="77506"/>
    <x v="2"/>
    <s v="FUR-CH-10002126"/>
    <x v="0"/>
    <x v="1"/>
    <x v="841"/>
    <x v="1306"/>
    <n v="6"/>
    <n v="0.3"/>
    <n v="-29.277599999999893"/>
  </r>
  <r>
    <n v="1465"/>
    <s v="US-2013-104794"/>
    <x v="0"/>
    <x v="186"/>
    <d v="2013-12-20T00:00:00"/>
    <x v="2"/>
    <s v="KD-16495"/>
    <x v="470"/>
    <x v="1"/>
    <s v="United States"/>
    <s v="New York City"/>
    <x v="15"/>
    <n v="10009"/>
    <x v="3"/>
    <s v="OFF-FA-10001754"/>
    <x v="1"/>
    <x v="13"/>
    <x v="791"/>
    <x v="1307"/>
    <n v="2"/>
    <n v="0"/>
    <n v="1.8032000000000001"/>
  </r>
  <r>
    <n v="1466"/>
    <s v="CA-2011-151708"/>
    <x v="2"/>
    <x v="233"/>
    <d v="2011-08-14T00:00:00"/>
    <x v="1"/>
    <s v="MB-17305"/>
    <x v="93"/>
    <x v="0"/>
    <s v="United States"/>
    <s v="Glendale"/>
    <x v="16"/>
    <n v="85301"/>
    <x v="1"/>
    <s v="FUR-FU-10001602"/>
    <x v="0"/>
    <x v="5"/>
    <x v="759"/>
    <x v="1308"/>
    <n v="4"/>
    <n v="0.2"/>
    <n v="-3.0344000000000122"/>
  </r>
  <r>
    <n v="1467"/>
    <s v="CA-2011-151708"/>
    <x v="2"/>
    <x v="233"/>
    <d v="2011-08-14T00:00:00"/>
    <x v="1"/>
    <s v="MB-17305"/>
    <x v="93"/>
    <x v="0"/>
    <s v="United States"/>
    <s v="Glendale"/>
    <x v="16"/>
    <n v="85301"/>
    <x v="1"/>
    <s v="TEC-AC-10001767"/>
    <x v="2"/>
    <x v="11"/>
    <x v="97"/>
    <x v="98"/>
    <n v="3"/>
    <n v="0.2"/>
    <n v="-10.797300000000011"/>
  </r>
  <r>
    <n v="1468"/>
    <s v="CA-2012-100769"/>
    <x v="1"/>
    <x v="495"/>
    <d v="2012-05-16T00:00:00"/>
    <x v="3"/>
    <s v="TH-21550"/>
    <x v="274"/>
    <x v="2"/>
    <s v="United States"/>
    <s v="Jacksonville"/>
    <x v="2"/>
    <n v="32216"/>
    <x v="0"/>
    <s v="TEC-AC-10002402"/>
    <x v="2"/>
    <x v="11"/>
    <x v="651"/>
    <x v="1309"/>
    <n v="4"/>
    <n v="0.2"/>
    <n v="31.995999999999974"/>
  </r>
  <r>
    <n v="1469"/>
    <s v="CA-2014-139199"/>
    <x v="3"/>
    <x v="34"/>
    <d v="2014-12-14T00:00:00"/>
    <x v="1"/>
    <s v="DK-12835"/>
    <x v="460"/>
    <x v="1"/>
    <s v="United States"/>
    <s v="Detroit"/>
    <x v="12"/>
    <n v="48234"/>
    <x v="2"/>
    <s v="FUR-CH-10000847"/>
    <x v="0"/>
    <x v="1"/>
    <x v="986"/>
    <x v="1310"/>
    <n v="3"/>
    <n v="0"/>
    <n v="226.96439999999998"/>
  </r>
  <r>
    <n v="1470"/>
    <s v="CA-2014-139199"/>
    <x v="3"/>
    <x v="34"/>
    <d v="2014-12-14T00:00:00"/>
    <x v="1"/>
    <s v="DK-12835"/>
    <x v="460"/>
    <x v="1"/>
    <s v="United States"/>
    <s v="Detroit"/>
    <x v="12"/>
    <n v="48234"/>
    <x v="2"/>
    <s v="OFF-BI-10003982"/>
    <x v="1"/>
    <x v="8"/>
    <x v="346"/>
    <x v="1311"/>
    <n v="2"/>
    <n v="0"/>
    <n v="19.523799999999998"/>
  </r>
  <r>
    <n v="1471"/>
    <s v="CA-2014-139199"/>
    <x v="3"/>
    <x v="34"/>
    <d v="2014-12-14T00:00:00"/>
    <x v="1"/>
    <s v="DK-12835"/>
    <x v="460"/>
    <x v="1"/>
    <s v="United States"/>
    <s v="Detroit"/>
    <x v="12"/>
    <n v="48234"/>
    <x v="2"/>
    <s v="OFF-PA-10001293"/>
    <x v="1"/>
    <x v="10"/>
    <x v="987"/>
    <x v="91"/>
    <n v="2"/>
    <n v="0"/>
    <n v="6.2208000000000006"/>
  </r>
  <r>
    <n v="1472"/>
    <s v="US-2012-161466"/>
    <x v="1"/>
    <x v="496"/>
    <d v="2012-09-27T00:00:00"/>
    <x v="0"/>
    <s v="ON-18715"/>
    <x v="21"/>
    <x v="1"/>
    <s v="United States"/>
    <s v="Philadelphia"/>
    <x v="9"/>
    <n v="19120"/>
    <x v="3"/>
    <s v="OFF-AR-10000634"/>
    <x v="1"/>
    <x v="6"/>
    <x v="988"/>
    <x v="1312"/>
    <n v="2"/>
    <n v="0.2"/>
    <n v="0.59920000000000018"/>
  </r>
  <r>
    <n v="1473"/>
    <s v="CA-2014-164959"/>
    <x v="3"/>
    <x v="497"/>
    <d v="2014-07-16T00:00:00"/>
    <x v="1"/>
    <s v="KN-16390"/>
    <x v="471"/>
    <x v="1"/>
    <s v="United States"/>
    <s v="Los Angeles"/>
    <x v="1"/>
    <n v="90004"/>
    <x v="1"/>
    <s v="OFF-LA-10004272"/>
    <x v="1"/>
    <x v="2"/>
    <x v="681"/>
    <x v="1313"/>
    <n v="3"/>
    <n v="0"/>
    <n v="4.0749000000000004"/>
  </r>
  <r>
    <n v="1474"/>
    <s v="US-2012-105676"/>
    <x v="1"/>
    <x v="494"/>
    <d v="2012-12-02T00:00:00"/>
    <x v="3"/>
    <s v="NM-18520"/>
    <x v="392"/>
    <x v="0"/>
    <s v="United States"/>
    <s v="Houston"/>
    <x v="5"/>
    <n v="77036"/>
    <x v="2"/>
    <s v="FUR-FU-10004270"/>
    <x v="0"/>
    <x v="5"/>
    <x v="989"/>
    <x v="1314"/>
    <n v="4"/>
    <n v="0.6"/>
    <n v="-4.0127999999999986"/>
  </r>
  <r>
    <n v="1475"/>
    <s v="CA-2013-113138"/>
    <x v="0"/>
    <x v="258"/>
    <d v="2013-11-26T00:00:00"/>
    <x v="1"/>
    <s v="NP-18685"/>
    <x v="472"/>
    <x v="2"/>
    <s v="United States"/>
    <s v="Niagara Falls"/>
    <x v="15"/>
    <n v="14304"/>
    <x v="3"/>
    <s v="OFF-AR-10003770"/>
    <x v="1"/>
    <x v="6"/>
    <x v="990"/>
    <x v="1315"/>
    <n v="6"/>
    <n v="0"/>
    <n v="5.0111999999999997"/>
  </r>
  <r>
    <n v="1476"/>
    <s v="CA-2013-113138"/>
    <x v="0"/>
    <x v="258"/>
    <d v="2013-11-26T00:00:00"/>
    <x v="1"/>
    <s v="NP-18685"/>
    <x v="472"/>
    <x v="2"/>
    <s v="United States"/>
    <s v="Niagara Falls"/>
    <x v="15"/>
    <n v="14304"/>
    <x v="3"/>
    <s v="OFF-BI-10000320"/>
    <x v="1"/>
    <x v="8"/>
    <x v="768"/>
    <x v="1173"/>
    <n v="3"/>
    <n v="0.2"/>
    <n v="6.4206000000000012"/>
  </r>
  <r>
    <n v="1477"/>
    <s v="US-2014-104955"/>
    <x v="3"/>
    <x v="498"/>
    <d v="2014-03-25T00:00:00"/>
    <x v="1"/>
    <s v="CG-12040"/>
    <x v="344"/>
    <x v="2"/>
    <s v="United States"/>
    <s v="New York City"/>
    <x v="15"/>
    <n v="10024"/>
    <x v="3"/>
    <s v="OFF-LA-10003121"/>
    <x v="1"/>
    <x v="2"/>
    <x v="991"/>
    <x v="1316"/>
    <n v="7"/>
    <n v="0"/>
    <n v="13.2986"/>
  </r>
  <r>
    <n v="1478"/>
    <s v="CA-2013-121958"/>
    <x v="0"/>
    <x v="373"/>
    <d v="2013-11-18T00:00:00"/>
    <x v="1"/>
    <s v="CS-12505"/>
    <x v="473"/>
    <x v="0"/>
    <s v="United States"/>
    <s v="Thomasville"/>
    <x v="3"/>
    <n v="27360"/>
    <x v="0"/>
    <s v="OFF-SU-10000381"/>
    <x v="1"/>
    <x v="14"/>
    <x v="654"/>
    <x v="1317"/>
    <n v="7"/>
    <n v="0.2"/>
    <n v="5.865299999999996"/>
  </r>
  <r>
    <n v="1479"/>
    <s v="CA-2014-121468"/>
    <x v="3"/>
    <x v="123"/>
    <d v="2014-11-21T00:00:00"/>
    <x v="2"/>
    <s v="KD-16345"/>
    <x v="44"/>
    <x v="0"/>
    <s v="United States"/>
    <s v="Westminster"/>
    <x v="1"/>
    <n v="92683"/>
    <x v="1"/>
    <s v="TEC-PH-10000376"/>
    <x v="2"/>
    <x v="7"/>
    <x v="428"/>
    <x v="1318"/>
    <n v="4"/>
    <n v="0.2"/>
    <n v="2.3976000000000006"/>
  </r>
  <r>
    <n v="1480"/>
    <s v="US-2013-108455"/>
    <x v="0"/>
    <x v="499"/>
    <d v="2013-12-09T00:00:00"/>
    <x v="1"/>
    <s v="MK-18160"/>
    <x v="177"/>
    <x v="0"/>
    <s v="United States"/>
    <s v="San Francisco"/>
    <x v="1"/>
    <n v="94122"/>
    <x v="1"/>
    <s v="OFF-PA-10002262"/>
    <x v="1"/>
    <x v="10"/>
    <x v="992"/>
    <x v="243"/>
    <n v="4"/>
    <n v="0"/>
    <n v="12.441600000000001"/>
  </r>
  <r>
    <n v="1481"/>
    <s v="US-2013-108455"/>
    <x v="0"/>
    <x v="499"/>
    <d v="2013-12-09T00:00:00"/>
    <x v="1"/>
    <s v="MK-18160"/>
    <x v="177"/>
    <x v="0"/>
    <s v="United States"/>
    <s v="San Francisco"/>
    <x v="1"/>
    <n v="94122"/>
    <x v="1"/>
    <s v="OFF-PA-10002464"/>
    <x v="1"/>
    <x v="10"/>
    <x v="993"/>
    <x v="1319"/>
    <n v="7"/>
    <n v="0"/>
    <n v="19.825400000000002"/>
  </r>
  <r>
    <n v="1482"/>
    <s v="US-2013-108455"/>
    <x v="0"/>
    <x v="499"/>
    <d v="2013-12-09T00:00:00"/>
    <x v="1"/>
    <s v="MK-18160"/>
    <x v="177"/>
    <x v="0"/>
    <s v="United States"/>
    <s v="San Francisco"/>
    <x v="1"/>
    <n v="94122"/>
    <x v="1"/>
    <s v="OFF-ST-10002214"/>
    <x v="1"/>
    <x v="4"/>
    <x v="994"/>
    <x v="1320"/>
    <n v="3"/>
    <n v="0"/>
    <n v="8.8061999999999987"/>
  </r>
  <r>
    <n v="1483"/>
    <s v="CA-2014-101210"/>
    <x v="3"/>
    <x v="326"/>
    <d v="2014-08-29T00:00:00"/>
    <x v="0"/>
    <s v="DW-13540"/>
    <x v="386"/>
    <x v="0"/>
    <s v="United States"/>
    <s v="Jackson"/>
    <x v="18"/>
    <n v="38301"/>
    <x v="0"/>
    <s v="OFF-AR-10003560"/>
    <x v="1"/>
    <x v="6"/>
    <x v="482"/>
    <x v="1276"/>
    <n v="2"/>
    <n v="0.2"/>
    <n v="1.702399999999999"/>
  </r>
  <r>
    <n v="1484"/>
    <s v="CA-2014-101210"/>
    <x v="3"/>
    <x v="326"/>
    <d v="2014-08-29T00:00:00"/>
    <x v="0"/>
    <s v="DW-13540"/>
    <x v="386"/>
    <x v="0"/>
    <s v="United States"/>
    <s v="Jackson"/>
    <x v="18"/>
    <n v="38301"/>
    <x v="0"/>
    <s v="OFF-PA-10000130"/>
    <x v="1"/>
    <x v="10"/>
    <x v="995"/>
    <x v="1321"/>
    <n v="1"/>
    <n v="0.2"/>
    <n v="1.0699999999999996"/>
  </r>
  <r>
    <n v="1485"/>
    <s v="US-2013-108098"/>
    <x v="0"/>
    <x v="500"/>
    <d v="2013-10-19T00:00:00"/>
    <x v="1"/>
    <s v="CP-12340"/>
    <x v="291"/>
    <x v="1"/>
    <s v="United States"/>
    <s v="Seattle"/>
    <x v="4"/>
    <n v="98115"/>
    <x v="1"/>
    <s v="TEC-AC-10000865"/>
    <x v="2"/>
    <x v="11"/>
    <x v="996"/>
    <x v="1322"/>
    <n v="3"/>
    <n v="0"/>
    <n v="30.089999999999982"/>
  </r>
  <r>
    <n v="1486"/>
    <s v="CA-2011-119032"/>
    <x v="2"/>
    <x v="501"/>
    <d v="2011-12-03T00:00:00"/>
    <x v="1"/>
    <s v="MS-17770"/>
    <x v="474"/>
    <x v="0"/>
    <s v="United States"/>
    <s v="New York City"/>
    <x v="15"/>
    <n v="10035"/>
    <x v="3"/>
    <s v="OFF-FA-10003021"/>
    <x v="1"/>
    <x v="13"/>
    <x v="33"/>
    <x v="1061"/>
    <n v="2"/>
    <n v="0"/>
    <n v="1.3159999999999998"/>
  </r>
  <r>
    <n v="1487"/>
    <s v="CA-2012-140410"/>
    <x v="1"/>
    <x v="502"/>
    <d v="2012-11-07T00:00:00"/>
    <x v="1"/>
    <s v="CM-12655"/>
    <x v="475"/>
    <x v="2"/>
    <s v="United States"/>
    <s v="Los Angeles"/>
    <x v="1"/>
    <n v="90008"/>
    <x v="1"/>
    <s v="TEC-PH-10003580"/>
    <x v="2"/>
    <x v="7"/>
    <x v="997"/>
    <x v="1323"/>
    <n v="7"/>
    <n v="0.2"/>
    <n v="106.12420000000014"/>
  </r>
  <r>
    <n v="1488"/>
    <s v="CA-2012-140410"/>
    <x v="1"/>
    <x v="502"/>
    <d v="2012-11-07T00:00:00"/>
    <x v="1"/>
    <s v="CM-12655"/>
    <x v="475"/>
    <x v="2"/>
    <s v="United States"/>
    <s v="Los Angeles"/>
    <x v="1"/>
    <n v="90008"/>
    <x v="1"/>
    <s v="TEC-AC-10001109"/>
    <x v="2"/>
    <x v="11"/>
    <x v="998"/>
    <x v="1324"/>
    <n v="3"/>
    <n v="0"/>
    <n v="37.787400000000005"/>
  </r>
  <r>
    <n v="1489"/>
    <s v="CA-2012-140410"/>
    <x v="1"/>
    <x v="502"/>
    <d v="2012-11-07T00:00:00"/>
    <x v="1"/>
    <s v="CM-12655"/>
    <x v="475"/>
    <x v="2"/>
    <s v="United States"/>
    <s v="Los Angeles"/>
    <x v="1"/>
    <n v="90008"/>
    <x v="1"/>
    <s v="FUR-FU-10003347"/>
    <x v="0"/>
    <x v="5"/>
    <x v="374"/>
    <x v="532"/>
    <n v="3"/>
    <n v="0"/>
    <n v="16.614000000000001"/>
  </r>
  <r>
    <n v="1490"/>
    <s v="CA-2011-136280"/>
    <x v="2"/>
    <x v="503"/>
    <d v="2011-12-06T00:00:00"/>
    <x v="1"/>
    <s v="Co-12640"/>
    <x v="476"/>
    <x v="0"/>
    <s v="United States"/>
    <s v="Philadelphia"/>
    <x v="9"/>
    <n v="19143"/>
    <x v="3"/>
    <s v="OFF-LA-10000452"/>
    <x v="1"/>
    <x v="2"/>
    <x v="804"/>
    <x v="1325"/>
    <n v="2"/>
    <n v="0.2"/>
    <n v="1.764"/>
  </r>
  <r>
    <n v="1491"/>
    <s v="CA-2014-151911"/>
    <x v="3"/>
    <x v="504"/>
    <d v="2014-05-06T00:00:00"/>
    <x v="0"/>
    <s v="DL-13495"/>
    <x v="393"/>
    <x v="1"/>
    <s v="United States"/>
    <s v="New York City"/>
    <x v="15"/>
    <n v="10024"/>
    <x v="3"/>
    <s v="OFF-EN-10002986"/>
    <x v="1"/>
    <x v="12"/>
    <x v="36"/>
    <x v="1326"/>
    <n v="4"/>
    <n v="0"/>
    <n v="28.332000000000001"/>
  </r>
  <r>
    <n v="1492"/>
    <s v="CA-2014-166436"/>
    <x v="3"/>
    <x v="221"/>
    <d v="2014-11-29T00:00:00"/>
    <x v="1"/>
    <s v="TS-21370"/>
    <x v="477"/>
    <x v="1"/>
    <s v="United States"/>
    <s v="New York City"/>
    <x v="15"/>
    <n v="10035"/>
    <x v="3"/>
    <s v="OFF-PA-10001838"/>
    <x v="1"/>
    <x v="10"/>
    <x v="999"/>
    <x v="490"/>
    <n v="1"/>
    <n v="0"/>
    <n v="2.8811999999999998"/>
  </r>
  <r>
    <n v="1493"/>
    <s v="CA-2014-166436"/>
    <x v="3"/>
    <x v="221"/>
    <d v="2014-11-29T00:00:00"/>
    <x v="1"/>
    <s v="TS-21370"/>
    <x v="477"/>
    <x v="1"/>
    <s v="United States"/>
    <s v="New York City"/>
    <x v="15"/>
    <n v="10035"/>
    <x v="3"/>
    <s v="FUR-CH-10000785"/>
    <x v="0"/>
    <x v="1"/>
    <x v="320"/>
    <x v="1327"/>
    <n v="6"/>
    <n v="0.1"/>
    <n v="173.74080000000001"/>
  </r>
  <r>
    <n v="1494"/>
    <s v="CA-2014-139661"/>
    <x v="3"/>
    <x v="505"/>
    <d v="2014-11-04T00:00:00"/>
    <x v="1"/>
    <s v="JW-15220"/>
    <x v="478"/>
    <x v="1"/>
    <s v="United States"/>
    <s v="Vancouver"/>
    <x v="4"/>
    <n v="98661"/>
    <x v="1"/>
    <s v="FUR-FU-10002885"/>
    <x v="0"/>
    <x v="5"/>
    <x v="755"/>
    <x v="1328"/>
    <n v="2"/>
    <n v="0"/>
    <n v="3.6632000000000007"/>
  </r>
  <r>
    <n v="1495"/>
    <s v="CA-2011-123925"/>
    <x v="2"/>
    <x v="506"/>
    <d v="2011-12-19T00:00:00"/>
    <x v="0"/>
    <s v="RF-19840"/>
    <x v="167"/>
    <x v="0"/>
    <s v="United States"/>
    <s v="Columbus"/>
    <x v="32"/>
    <n v="31907"/>
    <x v="0"/>
    <s v="OFF-AR-10002952"/>
    <x v="1"/>
    <x v="6"/>
    <x v="806"/>
    <x v="1329"/>
    <n v="3"/>
    <n v="0"/>
    <n v="11.213999999999999"/>
  </r>
  <r>
    <n v="1496"/>
    <s v="CA-2014-152485"/>
    <x v="3"/>
    <x v="507"/>
    <d v="2014-09-09T00:00:00"/>
    <x v="1"/>
    <s v="JD-15790"/>
    <x v="479"/>
    <x v="0"/>
    <s v="United States"/>
    <s v="Coppell"/>
    <x v="5"/>
    <n v="75019"/>
    <x v="2"/>
    <s v="OFF-AR-10003759"/>
    <x v="1"/>
    <x v="6"/>
    <x v="838"/>
    <x v="1330"/>
    <n v="7"/>
    <n v="0.2"/>
    <n v="3.1849999999999992"/>
  </r>
  <r>
    <n v="1497"/>
    <s v="CA-2014-152485"/>
    <x v="3"/>
    <x v="507"/>
    <d v="2014-09-09T00:00:00"/>
    <x v="1"/>
    <s v="JD-15790"/>
    <x v="479"/>
    <x v="0"/>
    <s v="United States"/>
    <s v="Coppell"/>
    <x v="5"/>
    <n v="75019"/>
    <x v="2"/>
    <s v="OFF-ST-10004950"/>
    <x v="1"/>
    <x v="4"/>
    <x v="1000"/>
    <x v="1331"/>
    <n v="1"/>
    <n v="0.2"/>
    <n v="-0.20980000000000043"/>
  </r>
  <r>
    <n v="1498"/>
    <s v="CA-2014-152485"/>
    <x v="3"/>
    <x v="507"/>
    <d v="2014-09-09T00:00:00"/>
    <x v="1"/>
    <s v="JD-15790"/>
    <x v="479"/>
    <x v="0"/>
    <s v="United States"/>
    <s v="Coppell"/>
    <x v="5"/>
    <n v="75019"/>
    <x v="2"/>
    <s v="OFF-AR-10001940"/>
    <x v="1"/>
    <x v="6"/>
    <x v="168"/>
    <x v="1332"/>
    <n v="5"/>
    <n v="0.2"/>
    <n v="3.7720000000000002"/>
  </r>
  <r>
    <n v="1499"/>
    <s v="CA-2013-141586"/>
    <x v="0"/>
    <x v="508"/>
    <d v="2013-10-21T00:00:00"/>
    <x v="2"/>
    <s v="NK-18490"/>
    <x v="71"/>
    <x v="2"/>
    <s v="United States"/>
    <s v="San Francisco"/>
    <x v="1"/>
    <n v="94122"/>
    <x v="1"/>
    <s v="OFF-BI-10003981"/>
    <x v="1"/>
    <x v="8"/>
    <x v="109"/>
    <x v="1333"/>
    <n v="5"/>
    <n v="0.2"/>
    <n v="6.5830000000000011"/>
  </r>
  <r>
    <n v="1500"/>
    <s v="CA-2014-130386"/>
    <x v="3"/>
    <x v="105"/>
    <d v="2014-11-19T00:00:00"/>
    <x v="1"/>
    <s v="NG-18430"/>
    <x v="159"/>
    <x v="0"/>
    <s v="United States"/>
    <s v="Austin"/>
    <x v="5"/>
    <n v="78745"/>
    <x v="2"/>
    <s v="OFF-PA-10002749"/>
    <x v="1"/>
    <x v="10"/>
    <x v="185"/>
    <x v="195"/>
    <n v="3"/>
    <n v="0.2"/>
    <n v="5.8203000000000005"/>
  </r>
  <r>
    <n v="1501"/>
    <s v="CA-2014-130386"/>
    <x v="3"/>
    <x v="105"/>
    <d v="2014-11-19T00:00:00"/>
    <x v="1"/>
    <s v="NG-18430"/>
    <x v="159"/>
    <x v="0"/>
    <s v="United States"/>
    <s v="Austin"/>
    <x v="5"/>
    <n v="78745"/>
    <x v="2"/>
    <s v="OFF-PA-10003823"/>
    <x v="1"/>
    <x v="10"/>
    <x v="1001"/>
    <x v="1334"/>
    <n v="9"/>
    <n v="0.2"/>
    <n v="69.704999999999984"/>
  </r>
  <r>
    <n v="1502"/>
    <s v="CA-2014-130386"/>
    <x v="3"/>
    <x v="105"/>
    <d v="2014-11-19T00:00:00"/>
    <x v="1"/>
    <s v="NG-18430"/>
    <x v="159"/>
    <x v="0"/>
    <s v="United States"/>
    <s v="Austin"/>
    <x v="5"/>
    <n v="78745"/>
    <x v="2"/>
    <s v="OFF-ST-10003716"/>
    <x v="1"/>
    <x v="4"/>
    <x v="889"/>
    <x v="1129"/>
    <n v="3"/>
    <n v="0.2"/>
    <n v="-47.254199999999997"/>
  </r>
  <r>
    <n v="1503"/>
    <s v="CA-2013-100468"/>
    <x v="0"/>
    <x v="390"/>
    <d v="2013-12-02T00:00:00"/>
    <x v="1"/>
    <s v="AT-10435"/>
    <x v="401"/>
    <x v="2"/>
    <s v="United States"/>
    <s v="Los Angeles"/>
    <x v="1"/>
    <n v="90045"/>
    <x v="1"/>
    <s v="TEC-PH-10001300"/>
    <x v="2"/>
    <x v="7"/>
    <x v="1002"/>
    <x v="1335"/>
    <n v="2"/>
    <n v="0.2"/>
    <n v="3.3519999999999985"/>
  </r>
  <r>
    <n v="1504"/>
    <s v="CA-2013-100468"/>
    <x v="0"/>
    <x v="390"/>
    <d v="2013-12-02T00:00:00"/>
    <x v="1"/>
    <s v="AT-10435"/>
    <x v="401"/>
    <x v="2"/>
    <s v="United States"/>
    <s v="Los Angeles"/>
    <x v="1"/>
    <n v="90045"/>
    <x v="1"/>
    <s v="FUR-FU-10000010"/>
    <x v="0"/>
    <x v="5"/>
    <x v="522"/>
    <x v="587"/>
    <n v="2"/>
    <n v="0"/>
    <n v="3.0813999999999995"/>
  </r>
  <r>
    <n v="1505"/>
    <s v="CA-2012-153388"/>
    <x v="1"/>
    <x v="509"/>
    <d v="2012-08-07T00:00:00"/>
    <x v="1"/>
    <s v="PC-19000"/>
    <x v="480"/>
    <x v="2"/>
    <s v="United States"/>
    <s v="Los Angeles"/>
    <x v="1"/>
    <n v="90004"/>
    <x v="1"/>
    <s v="OFF-AR-10001868"/>
    <x v="1"/>
    <x v="6"/>
    <x v="59"/>
    <x v="1336"/>
    <n v="4"/>
    <n v="0"/>
    <n v="3.36"/>
  </r>
  <r>
    <n v="1506"/>
    <s v="CA-2012-153388"/>
    <x v="1"/>
    <x v="509"/>
    <d v="2012-08-07T00:00:00"/>
    <x v="1"/>
    <s v="PC-19000"/>
    <x v="480"/>
    <x v="2"/>
    <s v="United States"/>
    <s v="Los Angeles"/>
    <x v="1"/>
    <n v="90004"/>
    <x v="1"/>
    <s v="FUR-TA-10003715"/>
    <x v="0"/>
    <x v="3"/>
    <x v="1003"/>
    <x v="1337"/>
    <n v="6"/>
    <n v="0.2"/>
    <n v="-175.87080000000009"/>
  </r>
  <r>
    <n v="1507"/>
    <s v="CA-2014-154935"/>
    <x v="3"/>
    <x v="165"/>
    <d v="2014-12-30T00:00:00"/>
    <x v="1"/>
    <s v="AR-10540"/>
    <x v="481"/>
    <x v="0"/>
    <s v="United States"/>
    <s v="New York City"/>
    <x v="15"/>
    <n v="10024"/>
    <x v="3"/>
    <s v="OFF-BI-10003708"/>
    <x v="1"/>
    <x v="8"/>
    <x v="969"/>
    <x v="602"/>
    <n v="3"/>
    <n v="0.2"/>
    <n v="5.5875000000000004"/>
  </r>
  <r>
    <n v="1508"/>
    <s v="CA-2013-134208"/>
    <x v="0"/>
    <x v="42"/>
    <d v="2013-09-24T00:00:00"/>
    <x v="1"/>
    <s v="CS-12505"/>
    <x v="473"/>
    <x v="0"/>
    <s v="United States"/>
    <s v="Columbus"/>
    <x v="32"/>
    <n v="31907"/>
    <x v="0"/>
    <s v="TEC-MA-10004458"/>
    <x v="2"/>
    <x v="15"/>
    <x v="1004"/>
    <x v="1338"/>
    <n v="4"/>
    <n v="0"/>
    <n v="190.07999999999998"/>
  </r>
  <r>
    <n v="1509"/>
    <s v="CA-2014-108294"/>
    <x v="3"/>
    <x v="389"/>
    <d v="2014-12-11T00:00:00"/>
    <x v="3"/>
    <s v="LS-16975"/>
    <x v="60"/>
    <x v="2"/>
    <s v="United States"/>
    <s v="Omaha"/>
    <x v="8"/>
    <n v="68104"/>
    <x v="2"/>
    <s v="OFF-BI-10004965"/>
    <x v="1"/>
    <x v="8"/>
    <x v="1005"/>
    <x v="1339"/>
    <n v="3"/>
    <n v="0"/>
    <n v="15.524999999999999"/>
  </r>
  <r>
    <n v="1510"/>
    <s v="CA-2014-103611"/>
    <x v="3"/>
    <x v="510"/>
    <d v="2014-09-16T00:00:00"/>
    <x v="2"/>
    <s v="JM-15535"/>
    <x v="341"/>
    <x v="0"/>
    <s v="United States"/>
    <s v="Los Angeles"/>
    <x v="1"/>
    <n v="90036"/>
    <x v="1"/>
    <s v="FUR-FU-10004270"/>
    <x v="0"/>
    <x v="5"/>
    <x v="989"/>
    <x v="1340"/>
    <n v="2"/>
    <n v="0"/>
    <n v="3.0095999999999998"/>
  </r>
  <r>
    <n v="1511"/>
    <s v="CA-2014-100384"/>
    <x v="3"/>
    <x v="92"/>
    <d v="2014-07-02T00:00:00"/>
    <x v="1"/>
    <s v="NH-18610"/>
    <x v="468"/>
    <x v="1"/>
    <s v="United States"/>
    <s v="Pomona"/>
    <x v="1"/>
    <n v="91767"/>
    <x v="1"/>
    <s v="OFF-AR-10002135"/>
    <x v="1"/>
    <x v="6"/>
    <x v="278"/>
    <x v="1341"/>
    <n v="8"/>
    <n v="0"/>
    <n v="111.82399999999996"/>
  </r>
  <r>
    <n v="1512"/>
    <s v="CA-2014-100384"/>
    <x v="3"/>
    <x v="92"/>
    <d v="2014-07-02T00:00:00"/>
    <x v="1"/>
    <s v="NH-18610"/>
    <x v="468"/>
    <x v="1"/>
    <s v="United States"/>
    <s v="Pomona"/>
    <x v="1"/>
    <n v="91767"/>
    <x v="1"/>
    <s v="OFF-AR-10003514"/>
    <x v="1"/>
    <x v="6"/>
    <x v="180"/>
    <x v="1342"/>
    <n v="9"/>
    <n v="0"/>
    <n v="11.820599999999997"/>
  </r>
  <r>
    <n v="1513"/>
    <s v="CA-2014-112809"/>
    <x v="3"/>
    <x v="238"/>
    <d v="2014-08-23T00:00:00"/>
    <x v="1"/>
    <s v="RA-19915"/>
    <x v="154"/>
    <x v="0"/>
    <s v="United States"/>
    <s v="Dallas"/>
    <x v="5"/>
    <n v="75220"/>
    <x v="2"/>
    <s v="OFF-ST-10002276"/>
    <x v="1"/>
    <x v="4"/>
    <x v="223"/>
    <x v="1343"/>
    <n v="3"/>
    <n v="0.2"/>
    <n v="12.504000000000005"/>
  </r>
  <r>
    <n v="1514"/>
    <s v="CA-2014-112809"/>
    <x v="3"/>
    <x v="238"/>
    <d v="2014-08-23T00:00:00"/>
    <x v="1"/>
    <s v="RA-19915"/>
    <x v="154"/>
    <x v="0"/>
    <s v="United States"/>
    <s v="Dallas"/>
    <x v="5"/>
    <n v="75220"/>
    <x v="2"/>
    <s v="OFF-BI-10001098"/>
    <x v="1"/>
    <x v="8"/>
    <x v="405"/>
    <x v="1344"/>
    <n v="5"/>
    <n v="0.8"/>
    <n v="-33.139000000000003"/>
  </r>
  <r>
    <n v="1515"/>
    <s v="CA-2014-112809"/>
    <x v="3"/>
    <x v="238"/>
    <d v="2014-08-23T00:00:00"/>
    <x v="1"/>
    <s v="RA-19915"/>
    <x v="154"/>
    <x v="0"/>
    <s v="United States"/>
    <s v="Dallas"/>
    <x v="5"/>
    <n v="75220"/>
    <x v="2"/>
    <s v="OFF-BI-10001636"/>
    <x v="1"/>
    <x v="8"/>
    <x v="668"/>
    <x v="1345"/>
    <n v="4"/>
    <n v="0.8"/>
    <n v="-11.4648"/>
  </r>
  <r>
    <n v="1516"/>
    <s v="US-2014-160759"/>
    <x v="3"/>
    <x v="157"/>
    <d v="2014-12-18T00:00:00"/>
    <x v="1"/>
    <s v="AI-10855"/>
    <x v="482"/>
    <x v="0"/>
    <s v="United States"/>
    <s v="Philadelphia"/>
    <x v="9"/>
    <n v="19120"/>
    <x v="3"/>
    <s v="FUR-CH-10002961"/>
    <x v="0"/>
    <x v="1"/>
    <x v="939"/>
    <x v="1346"/>
    <n v="1"/>
    <n v="0.3"/>
    <n v="-9.0980000000000025"/>
  </r>
  <r>
    <n v="1517"/>
    <s v="CA-2014-148446"/>
    <x v="3"/>
    <x v="389"/>
    <d v="2014-12-15T00:00:00"/>
    <x v="0"/>
    <s v="MC-17845"/>
    <x v="266"/>
    <x v="0"/>
    <s v="United States"/>
    <s v="North Las Vegas"/>
    <x v="33"/>
    <n v="89031"/>
    <x v="1"/>
    <s v="FUR-TA-10004256"/>
    <x v="0"/>
    <x v="3"/>
    <x v="484"/>
    <x v="1347"/>
    <n v="4"/>
    <n v="0"/>
    <n v="116.87199999999984"/>
  </r>
  <r>
    <n v="1518"/>
    <s v="CA-2011-111059"/>
    <x v="2"/>
    <x v="511"/>
    <d v="2011-02-07T00:00:00"/>
    <x v="0"/>
    <s v="TB-21400"/>
    <x v="483"/>
    <x v="0"/>
    <s v="United States"/>
    <s v="Seattle"/>
    <x v="4"/>
    <n v="98105"/>
    <x v="1"/>
    <s v="OFF-BI-10004593"/>
    <x v="1"/>
    <x v="8"/>
    <x v="267"/>
    <x v="1348"/>
    <n v="2"/>
    <n v="0.2"/>
    <n v="27.247999999999998"/>
  </r>
  <r>
    <n v="1519"/>
    <s v="CA-2011-111059"/>
    <x v="2"/>
    <x v="511"/>
    <d v="2011-02-07T00:00:00"/>
    <x v="0"/>
    <s v="TB-21400"/>
    <x v="483"/>
    <x v="0"/>
    <s v="United States"/>
    <s v="Seattle"/>
    <x v="4"/>
    <n v="98105"/>
    <x v="1"/>
    <s v="OFF-BI-10002827"/>
    <x v="1"/>
    <x v="8"/>
    <x v="549"/>
    <x v="1349"/>
    <n v="3"/>
    <n v="0.2"/>
    <n v="4.3133999999999997"/>
  </r>
  <r>
    <n v="1520"/>
    <s v="CA-2014-116204"/>
    <x v="3"/>
    <x v="512"/>
    <d v="2014-02-15T00:00:00"/>
    <x v="0"/>
    <s v="VW-21775"/>
    <x v="100"/>
    <x v="1"/>
    <s v="United States"/>
    <s v="San Francisco"/>
    <x v="1"/>
    <n v="94110"/>
    <x v="1"/>
    <s v="OFF-BI-10001759"/>
    <x v="1"/>
    <x v="8"/>
    <x v="725"/>
    <x v="1350"/>
    <n v="7"/>
    <n v="0.2"/>
    <n v="7.7343000000000011"/>
  </r>
  <r>
    <n v="1521"/>
    <s v="CA-2014-109946"/>
    <x v="3"/>
    <x v="513"/>
    <d v="2014-04-22T00:00:00"/>
    <x v="1"/>
    <s v="PL-18925"/>
    <x v="484"/>
    <x v="2"/>
    <s v="United States"/>
    <s v="Chicago"/>
    <x v="10"/>
    <n v="60610"/>
    <x v="2"/>
    <s v="OFF-AR-10001419"/>
    <x v="1"/>
    <x v="6"/>
    <x v="1006"/>
    <x v="1053"/>
    <n v="5"/>
    <n v="0.2"/>
    <n v="2.0649999999999986"/>
  </r>
  <r>
    <n v="1522"/>
    <s v="CA-2012-144806"/>
    <x v="1"/>
    <x v="401"/>
    <d v="2012-12-11T00:00:00"/>
    <x v="1"/>
    <s v="GH-14425"/>
    <x v="485"/>
    <x v="0"/>
    <s v="United States"/>
    <s v="Tucson"/>
    <x v="16"/>
    <n v="85705"/>
    <x v="1"/>
    <s v="FUR-FU-10002253"/>
    <x v="0"/>
    <x v="5"/>
    <x v="587"/>
    <x v="1351"/>
    <n v="6"/>
    <n v="0.2"/>
    <n v="48.951600000000013"/>
  </r>
  <r>
    <n v="1523"/>
    <s v="CA-2012-144806"/>
    <x v="1"/>
    <x v="401"/>
    <d v="2012-12-11T00:00:00"/>
    <x v="1"/>
    <s v="GH-14425"/>
    <x v="485"/>
    <x v="0"/>
    <s v="United States"/>
    <s v="Tucson"/>
    <x v="16"/>
    <n v="85705"/>
    <x v="1"/>
    <s v="OFF-PA-10002586"/>
    <x v="1"/>
    <x v="10"/>
    <x v="1007"/>
    <x v="548"/>
    <n v="5"/>
    <n v="0.2"/>
    <n v="6.7230000000000008"/>
  </r>
  <r>
    <n v="1524"/>
    <s v="CA-2012-144806"/>
    <x v="1"/>
    <x v="401"/>
    <d v="2012-12-11T00:00:00"/>
    <x v="1"/>
    <s v="GH-14425"/>
    <x v="485"/>
    <x v="0"/>
    <s v="United States"/>
    <s v="Tucson"/>
    <x v="16"/>
    <n v="85705"/>
    <x v="1"/>
    <s v="OFF-PA-10003039"/>
    <x v="1"/>
    <x v="10"/>
    <x v="330"/>
    <x v="658"/>
    <n v="8"/>
    <n v="0.2"/>
    <n v="61.959999999999987"/>
  </r>
  <r>
    <n v="1525"/>
    <s v="CA-2012-144806"/>
    <x v="1"/>
    <x v="401"/>
    <d v="2012-12-11T00:00:00"/>
    <x v="1"/>
    <s v="GH-14425"/>
    <x v="485"/>
    <x v="0"/>
    <s v="United States"/>
    <s v="Tucson"/>
    <x v="16"/>
    <n v="85705"/>
    <x v="1"/>
    <s v="OFF-ST-10004804"/>
    <x v="1"/>
    <x v="4"/>
    <x v="230"/>
    <x v="1352"/>
    <n v="6"/>
    <n v="0.2"/>
    <n v="-58.68719999999999"/>
  </r>
  <r>
    <n v="1526"/>
    <s v="CA-2012-144806"/>
    <x v="1"/>
    <x v="401"/>
    <d v="2012-12-11T00:00:00"/>
    <x v="1"/>
    <s v="GH-14425"/>
    <x v="485"/>
    <x v="0"/>
    <s v="United States"/>
    <s v="Tucson"/>
    <x v="16"/>
    <n v="85705"/>
    <x v="1"/>
    <s v="OFF-AR-10004042"/>
    <x v="1"/>
    <x v="6"/>
    <x v="30"/>
    <x v="31"/>
    <n v="6"/>
    <n v="0.2"/>
    <n v="9.7091999999999885"/>
  </r>
  <r>
    <n v="1527"/>
    <s v="CA-2013-122392"/>
    <x v="0"/>
    <x v="405"/>
    <d v="2013-07-28T00:00:00"/>
    <x v="1"/>
    <s v="CJ-12010"/>
    <x v="170"/>
    <x v="0"/>
    <s v="United States"/>
    <s v="Allentown"/>
    <x v="9"/>
    <n v="18103"/>
    <x v="3"/>
    <s v="OFF-AR-10002221"/>
    <x v="1"/>
    <x v="6"/>
    <x v="1008"/>
    <x v="1353"/>
    <n v="2"/>
    <n v="0.2"/>
    <n v="0.36400000000000032"/>
  </r>
  <r>
    <n v="1528"/>
    <s v="CA-2013-122392"/>
    <x v="0"/>
    <x v="405"/>
    <d v="2013-07-28T00:00:00"/>
    <x v="1"/>
    <s v="CJ-12010"/>
    <x v="170"/>
    <x v="0"/>
    <s v="United States"/>
    <s v="Allentown"/>
    <x v="9"/>
    <n v="18103"/>
    <x v="3"/>
    <s v="FUR-FU-10002456"/>
    <x v="0"/>
    <x v="5"/>
    <x v="1009"/>
    <x v="25"/>
    <n v="2"/>
    <n v="0.2"/>
    <n v="3.3488000000000011"/>
  </r>
  <r>
    <n v="1529"/>
    <s v="CA-2012-148432"/>
    <x v="1"/>
    <x v="209"/>
    <d v="2012-11-10T00:00:00"/>
    <x v="0"/>
    <s v="MC-18130"/>
    <x v="305"/>
    <x v="1"/>
    <s v="United States"/>
    <s v="Newark"/>
    <x v="13"/>
    <n v="19711"/>
    <x v="3"/>
    <s v="OFF-FA-10004968"/>
    <x v="1"/>
    <x v="13"/>
    <x v="1010"/>
    <x v="1354"/>
    <n v="7"/>
    <n v="0"/>
    <n v="0.5236000000000014"/>
  </r>
  <r>
    <n v="1530"/>
    <s v="CA-2012-148432"/>
    <x v="1"/>
    <x v="209"/>
    <d v="2012-11-10T00:00:00"/>
    <x v="0"/>
    <s v="MC-18130"/>
    <x v="305"/>
    <x v="1"/>
    <s v="United States"/>
    <s v="Newark"/>
    <x v="13"/>
    <n v="19711"/>
    <x v="3"/>
    <s v="OFF-PA-10001274"/>
    <x v="1"/>
    <x v="10"/>
    <x v="1011"/>
    <x v="549"/>
    <n v="2"/>
    <n v="0"/>
    <n v="3.4309999999999996"/>
  </r>
  <r>
    <n v="1531"/>
    <s v="CA-2012-103793"/>
    <x v="1"/>
    <x v="514"/>
    <d v="2012-03-31T00:00:00"/>
    <x v="1"/>
    <s v="BV-11245"/>
    <x v="296"/>
    <x v="1"/>
    <s v="United States"/>
    <s v="Miami"/>
    <x v="2"/>
    <n v="33142"/>
    <x v="0"/>
    <s v="OFF-PA-10001125"/>
    <x v="1"/>
    <x v="10"/>
    <x v="1012"/>
    <x v="1355"/>
    <n v="3"/>
    <n v="0.2"/>
    <n v="23.234999999999992"/>
  </r>
  <r>
    <n v="1532"/>
    <s v="CA-2014-159884"/>
    <x v="3"/>
    <x v="515"/>
    <d v="2014-09-06T00:00:00"/>
    <x v="1"/>
    <s v="JF-15490"/>
    <x v="223"/>
    <x v="0"/>
    <s v="United States"/>
    <s v="Tempe"/>
    <x v="16"/>
    <n v="85281"/>
    <x v="1"/>
    <s v="OFF-ST-10000344"/>
    <x v="1"/>
    <x v="4"/>
    <x v="1013"/>
    <x v="1356"/>
    <n v="1"/>
    <n v="0.2"/>
    <n v="0.80579999999999963"/>
  </r>
  <r>
    <n v="1533"/>
    <s v="CA-2014-159884"/>
    <x v="3"/>
    <x v="515"/>
    <d v="2014-09-06T00:00:00"/>
    <x v="1"/>
    <s v="JF-15490"/>
    <x v="223"/>
    <x v="0"/>
    <s v="United States"/>
    <s v="Tempe"/>
    <x v="16"/>
    <n v="85281"/>
    <x v="1"/>
    <s v="OFF-FA-10000585"/>
    <x v="1"/>
    <x v="13"/>
    <x v="202"/>
    <x v="1357"/>
    <n v="3"/>
    <n v="0.2"/>
    <n v="2.7222"/>
  </r>
  <r>
    <n v="1534"/>
    <s v="CA-2013-139885"/>
    <x v="0"/>
    <x v="429"/>
    <d v="2013-12-09T00:00:00"/>
    <x v="1"/>
    <s v="EB-13840"/>
    <x v="225"/>
    <x v="1"/>
    <s v="United States"/>
    <s v="New York City"/>
    <x v="15"/>
    <n v="10035"/>
    <x v="3"/>
    <s v="OFF-ST-10003324"/>
    <x v="1"/>
    <x v="4"/>
    <x v="1014"/>
    <x v="1358"/>
    <n v="6"/>
    <n v="0"/>
    <n v="0"/>
  </r>
  <r>
    <n v="1535"/>
    <s v="CA-2014-124086"/>
    <x v="3"/>
    <x v="516"/>
    <d v="2014-02-15T00:00:00"/>
    <x v="1"/>
    <s v="MP-18175"/>
    <x v="486"/>
    <x v="2"/>
    <s v="United States"/>
    <s v="Laguna Niguel"/>
    <x v="1"/>
    <n v="92677"/>
    <x v="1"/>
    <s v="FUR-BO-10004015"/>
    <x v="0"/>
    <x v="0"/>
    <x v="569"/>
    <x v="1359"/>
    <n v="2"/>
    <n v="0.15"/>
    <n v="16.798599999999979"/>
  </r>
  <r>
    <n v="1536"/>
    <s v="CA-2013-112389"/>
    <x v="0"/>
    <x v="517"/>
    <d v="2013-11-03T00:00:00"/>
    <x v="1"/>
    <s v="JM-15655"/>
    <x v="487"/>
    <x v="1"/>
    <s v="United States"/>
    <s v="Bridgeton"/>
    <x v="30"/>
    <n v="8302"/>
    <x v="3"/>
    <s v="OFF-ST-10000419"/>
    <x v="1"/>
    <x v="4"/>
    <x v="1015"/>
    <x v="1360"/>
    <n v="3"/>
    <n v="0"/>
    <n v="0.4073999999999991"/>
  </r>
  <r>
    <n v="1537"/>
    <s v="CA-2013-112389"/>
    <x v="0"/>
    <x v="517"/>
    <d v="2013-11-03T00:00:00"/>
    <x v="1"/>
    <s v="JM-15655"/>
    <x v="487"/>
    <x v="1"/>
    <s v="United States"/>
    <s v="Bridgeton"/>
    <x v="30"/>
    <n v="8302"/>
    <x v="3"/>
    <s v="OFF-AP-10001626"/>
    <x v="1"/>
    <x v="9"/>
    <x v="1016"/>
    <x v="1361"/>
    <n v="3"/>
    <n v="0"/>
    <n v="3.0342000000000002"/>
  </r>
  <r>
    <n v="1538"/>
    <s v="CA-2014-121888"/>
    <x v="3"/>
    <x v="175"/>
    <d v="2014-09-18T00:00:00"/>
    <x v="0"/>
    <s v="CL-11890"/>
    <x v="488"/>
    <x v="0"/>
    <s v="United States"/>
    <s v="Everett"/>
    <x v="31"/>
    <n v="2149"/>
    <x v="3"/>
    <s v="TEC-PH-10000439"/>
    <x v="2"/>
    <x v="7"/>
    <x v="869"/>
    <x v="1362"/>
    <n v="1"/>
    <n v="0"/>
    <n v="11.597099999999998"/>
  </r>
  <r>
    <n v="1539"/>
    <s v="CA-2014-121888"/>
    <x v="3"/>
    <x v="175"/>
    <d v="2014-09-18T00:00:00"/>
    <x v="0"/>
    <s v="CL-11890"/>
    <x v="488"/>
    <x v="0"/>
    <s v="United States"/>
    <s v="Everett"/>
    <x v="31"/>
    <n v="2149"/>
    <x v="3"/>
    <s v="OFF-AR-10003478"/>
    <x v="1"/>
    <x v="6"/>
    <x v="355"/>
    <x v="1363"/>
    <n v="2"/>
    <n v="0"/>
    <n v="6.5120000000000005"/>
  </r>
  <r>
    <n v="1540"/>
    <s v="CA-2014-121888"/>
    <x v="3"/>
    <x v="175"/>
    <d v="2014-09-18T00:00:00"/>
    <x v="0"/>
    <s v="CL-11890"/>
    <x v="488"/>
    <x v="0"/>
    <s v="United States"/>
    <s v="Everett"/>
    <x v="31"/>
    <n v="2149"/>
    <x v="3"/>
    <s v="FUR-BO-10002545"/>
    <x v="0"/>
    <x v="0"/>
    <x v="37"/>
    <x v="1364"/>
    <n v="3"/>
    <n v="0"/>
    <n v="203.56440000000003"/>
  </r>
  <r>
    <n v="1541"/>
    <s v="CA-2014-121888"/>
    <x v="3"/>
    <x v="175"/>
    <d v="2014-09-18T00:00:00"/>
    <x v="0"/>
    <s v="CL-11890"/>
    <x v="488"/>
    <x v="0"/>
    <s v="United States"/>
    <s v="Everett"/>
    <x v="31"/>
    <n v="2149"/>
    <x v="3"/>
    <s v="OFF-BI-10001765"/>
    <x v="1"/>
    <x v="8"/>
    <x v="985"/>
    <x v="1365"/>
    <n v="7"/>
    <n v="0"/>
    <n v="116.39039999999999"/>
  </r>
  <r>
    <n v="1542"/>
    <s v="CA-2011-166884"/>
    <x v="2"/>
    <x v="518"/>
    <d v="2011-03-16T00:00:00"/>
    <x v="0"/>
    <s v="CK-12205"/>
    <x v="237"/>
    <x v="0"/>
    <s v="United States"/>
    <s v="Columbus"/>
    <x v="24"/>
    <n v="43229"/>
    <x v="3"/>
    <s v="FUR-FU-10003981"/>
    <x v="0"/>
    <x v="5"/>
    <x v="322"/>
    <x v="1366"/>
    <n v="5"/>
    <n v="0.2"/>
    <n v="2.2880000000000003"/>
  </r>
  <r>
    <n v="1543"/>
    <s v="CA-2011-166884"/>
    <x v="2"/>
    <x v="518"/>
    <d v="2011-03-16T00:00:00"/>
    <x v="0"/>
    <s v="CK-12205"/>
    <x v="237"/>
    <x v="0"/>
    <s v="United States"/>
    <s v="Columbus"/>
    <x v="24"/>
    <n v="43229"/>
    <x v="3"/>
    <s v="OFF-FA-10001561"/>
    <x v="1"/>
    <x v="13"/>
    <x v="831"/>
    <x v="1367"/>
    <n v="6"/>
    <n v="0.2"/>
    <n v="1.7003999999999992"/>
  </r>
  <r>
    <n v="1544"/>
    <s v="CA-2011-107181"/>
    <x v="2"/>
    <x v="519"/>
    <d v="2011-02-09T00:00:00"/>
    <x v="1"/>
    <s v="DB-13270"/>
    <x v="489"/>
    <x v="2"/>
    <s v="United States"/>
    <s v="San Diego"/>
    <x v="1"/>
    <n v="92024"/>
    <x v="1"/>
    <s v="OFF-BI-10004230"/>
    <x v="1"/>
    <x v="8"/>
    <x v="649"/>
    <x v="1368"/>
    <n v="3"/>
    <n v="0.2"/>
    <n v="29.0136"/>
  </r>
  <r>
    <n v="1545"/>
    <s v="CA-2011-107181"/>
    <x v="2"/>
    <x v="519"/>
    <d v="2011-02-09T00:00:00"/>
    <x v="1"/>
    <s v="DB-13270"/>
    <x v="489"/>
    <x v="2"/>
    <s v="United States"/>
    <s v="San Diego"/>
    <x v="1"/>
    <n v="92024"/>
    <x v="1"/>
    <s v="OFF-PA-10000350"/>
    <x v="1"/>
    <x v="10"/>
    <x v="724"/>
    <x v="1369"/>
    <n v="4"/>
    <n v="0"/>
    <n v="16.0928"/>
  </r>
  <r>
    <n v="1546"/>
    <s v="CA-2011-150245"/>
    <x v="2"/>
    <x v="520"/>
    <d v="2012-01-04T00:00:00"/>
    <x v="0"/>
    <s v="PC-18745"/>
    <x v="331"/>
    <x v="1"/>
    <s v="United States"/>
    <s v="Watertown"/>
    <x v="15"/>
    <n v="13601"/>
    <x v="3"/>
    <s v="FUR-BO-10002613"/>
    <x v="0"/>
    <x v="0"/>
    <x v="177"/>
    <x v="1370"/>
    <n v="7"/>
    <n v="0.2"/>
    <n v="196.68599999999986"/>
  </r>
  <r>
    <n v="1547"/>
    <s v="CA-2012-111395"/>
    <x v="1"/>
    <x v="521"/>
    <d v="2012-11-27T00:00:00"/>
    <x v="1"/>
    <s v="VB-21745"/>
    <x v="146"/>
    <x v="1"/>
    <s v="United States"/>
    <s v="San Antonio"/>
    <x v="5"/>
    <n v="78207"/>
    <x v="2"/>
    <s v="OFF-PA-10000994"/>
    <x v="1"/>
    <x v="10"/>
    <x v="904"/>
    <x v="763"/>
    <n v="4"/>
    <n v="0.2"/>
    <n v="117.43199999999999"/>
  </r>
  <r>
    <n v="1548"/>
    <s v="CA-2012-111395"/>
    <x v="1"/>
    <x v="521"/>
    <d v="2012-11-27T00:00:00"/>
    <x v="1"/>
    <s v="VB-21745"/>
    <x v="146"/>
    <x v="1"/>
    <s v="United States"/>
    <s v="San Antonio"/>
    <x v="5"/>
    <n v="78207"/>
    <x v="2"/>
    <s v="OFF-BI-10002867"/>
    <x v="1"/>
    <x v="8"/>
    <x v="963"/>
    <x v="1371"/>
    <n v="2"/>
    <n v="0.8"/>
    <n v="-40.650400000000019"/>
  </r>
  <r>
    <n v="1549"/>
    <s v="CA-2012-111395"/>
    <x v="1"/>
    <x v="521"/>
    <d v="2012-11-27T00:00:00"/>
    <x v="1"/>
    <s v="VB-21745"/>
    <x v="146"/>
    <x v="1"/>
    <s v="United States"/>
    <s v="San Antonio"/>
    <x v="5"/>
    <n v="78207"/>
    <x v="2"/>
    <s v="OFF-ST-10001291"/>
    <x v="1"/>
    <x v="4"/>
    <x v="1017"/>
    <x v="1372"/>
    <n v="2"/>
    <n v="0.2"/>
    <n v="2.3673999999999991"/>
  </r>
  <r>
    <n v="1550"/>
    <s v="CA-2011-134278"/>
    <x v="2"/>
    <x v="522"/>
    <d v="2011-07-08T00:00:00"/>
    <x v="2"/>
    <s v="EP-13915"/>
    <x v="212"/>
    <x v="0"/>
    <s v="United States"/>
    <s v="New York City"/>
    <x v="15"/>
    <n v="10011"/>
    <x v="3"/>
    <s v="TEC-CO-10001046"/>
    <x v="2"/>
    <x v="16"/>
    <x v="874"/>
    <x v="1373"/>
    <n v="1"/>
    <n v="0.2"/>
    <n v="174.99749999999997"/>
  </r>
  <r>
    <n v="1551"/>
    <s v="US-2014-124926"/>
    <x v="3"/>
    <x v="38"/>
    <d v="2014-11-19T00:00:00"/>
    <x v="0"/>
    <s v="ME-17320"/>
    <x v="467"/>
    <x v="2"/>
    <s v="United States"/>
    <s v="Houston"/>
    <x v="5"/>
    <n v="77095"/>
    <x v="2"/>
    <s v="OFF-AP-10004868"/>
    <x v="1"/>
    <x v="9"/>
    <x v="1018"/>
    <x v="1374"/>
    <n v="6"/>
    <n v="0.8"/>
    <n v="-24.708599999999997"/>
  </r>
  <r>
    <n v="1552"/>
    <s v="CA-2013-159345"/>
    <x v="0"/>
    <x v="26"/>
    <d v="2013-06-23T00:00:00"/>
    <x v="1"/>
    <s v="IG-15085"/>
    <x v="490"/>
    <x v="0"/>
    <s v="United States"/>
    <s v="San Diego"/>
    <x v="1"/>
    <n v="92024"/>
    <x v="1"/>
    <s v="OFF-PA-10000806"/>
    <x v="1"/>
    <x v="10"/>
    <x v="948"/>
    <x v="1375"/>
    <n v="2"/>
    <n v="0"/>
    <n v="54.860399999999998"/>
  </r>
  <r>
    <n v="1553"/>
    <s v="CA-2011-130274"/>
    <x v="2"/>
    <x v="523"/>
    <d v="2011-05-05T00:00:00"/>
    <x v="2"/>
    <s v="JS-15940"/>
    <x v="185"/>
    <x v="2"/>
    <s v="United States"/>
    <s v="Appleton"/>
    <x v="6"/>
    <n v="54915"/>
    <x v="2"/>
    <s v="OFF-LA-10002195"/>
    <x v="1"/>
    <x v="2"/>
    <x v="1019"/>
    <x v="748"/>
    <n v="7"/>
    <n v="0"/>
    <n v="10.348799999999999"/>
  </r>
  <r>
    <n v="1554"/>
    <s v="CA-2014-158386"/>
    <x v="3"/>
    <x v="524"/>
    <d v="2014-10-22T00:00:00"/>
    <x v="1"/>
    <s v="BO-11425"/>
    <x v="491"/>
    <x v="0"/>
    <s v="United States"/>
    <s v="Richmond"/>
    <x v="0"/>
    <n v="40475"/>
    <x v="0"/>
    <s v="OFF-BI-10003719"/>
    <x v="1"/>
    <x v="8"/>
    <x v="684"/>
    <x v="1376"/>
    <n v="5"/>
    <n v="0"/>
    <n v="57.384999999999991"/>
  </r>
  <r>
    <n v="1555"/>
    <s v="CA-2012-111507"/>
    <x v="1"/>
    <x v="525"/>
    <d v="2012-02-13T00:00:00"/>
    <x v="1"/>
    <s v="VW-21775"/>
    <x v="100"/>
    <x v="1"/>
    <s v="United States"/>
    <s v="Bellevue"/>
    <x v="4"/>
    <n v="98006"/>
    <x v="1"/>
    <s v="OFF-AR-10001315"/>
    <x v="1"/>
    <x v="6"/>
    <x v="1020"/>
    <x v="267"/>
    <n v="3"/>
    <n v="0"/>
    <n v="1.5311999999999999"/>
  </r>
  <r>
    <n v="1556"/>
    <s v="CA-2014-120761"/>
    <x v="3"/>
    <x v="507"/>
    <d v="2014-09-09T00:00:00"/>
    <x v="1"/>
    <s v="AB-10150"/>
    <x v="492"/>
    <x v="0"/>
    <s v="United States"/>
    <s v="Long Beach"/>
    <x v="15"/>
    <n v="11561"/>
    <x v="3"/>
    <s v="TEC-AC-10000171"/>
    <x v="2"/>
    <x v="11"/>
    <x v="43"/>
    <x v="1377"/>
    <n v="4"/>
    <n v="0"/>
    <n v="39.5428"/>
  </r>
  <r>
    <n v="1557"/>
    <s v="CA-2013-109176"/>
    <x v="0"/>
    <x v="195"/>
    <d v="2013-05-16T00:00:00"/>
    <x v="1"/>
    <s v="JW-16075"/>
    <x v="493"/>
    <x v="0"/>
    <s v="United States"/>
    <s v="Philadelphia"/>
    <x v="9"/>
    <n v="19140"/>
    <x v="3"/>
    <s v="OFF-EN-10003134"/>
    <x v="1"/>
    <x v="12"/>
    <x v="33"/>
    <x v="564"/>
    <n v="1"/>
    <n v="0.2"/>
    <n v="3.504"/>
  </r>
  <r>
    <n v="1558"/>
    <s v="CA-2013-109176"/>
    <x v="0"/>
    <x v="195"/>
    <d v="2013-05-16T00:00:00"/>
    <x v="1"/>
    <s v="JW-16075"/>
    <x v="493"/>
    <x v="0"/>
    <s v="United States"/>
    <s v="Philadelphia"/>
    <x v="9"/>
    <n v="19140"/>
    <x v="3"/>
    <s v="OFF-AR-10001955"/>
    <x v="1"/>
    <x v="6"/>
    <x v="1021"/>
    <x v="1378"/>
    <n v="5"/>
    <n v="0.2"/>
    <n v="9.919999999999991"/>
  </r>
  <r>
    <n v="1559"/>
    <s v="CA-2012-112116"/>
    <x v="1"/>
    <x v="199"/>
    <d v="2012-03-18T00:00:00"/>
    <x v="0"/>
    <s v="JE-15475"/>
    <x v="188"/>
    <x v="0"/>
    <s v="United States"/>
    <s v="Seattle"/>
    <x v="4"/>
    <n v="98103"/>
    <x v="1"/>
    <s v="FUR-TA-10001039"/>
    <x v="0"/>
    <x v="3"/>
    <x v="824"/>
    <x v="1379"/>
    <n v="2"/>
    <n v="0"/>
    <n v="44.709600000000009"/>
  </r>
  <r>
    <n v="1560"/>
    <s v="CA-2013-126809"/>
    <x v="0"/>
    <x v="526"/>
    <d v="2013-04-14T00:00:00"/>
    <x v="1"/>
    <s v="EB-13750"/>
    <x v="494"/>
    <x v="1"/>
    <s v="United States"/>
    <s v="Seattle"/>
    <x v="4"/>
    <n v="98103"/>
    <x v="1"/>
    <s v="OFF-BI-10003712"/>
    <x v="1"/>
    <x v="8"/>
    <x v="689"/>
    <x v="1380"/>
    <n v="9"/>
    <n v="0.2"/>
    <n v="12.815099999999997"/>
  </r>
  <r>
    <n v="1561"/>
    <s v="CA-2011-105172"/>
    <x v="2"/>
    <x v="527"/>
    <d v="2011-04-09T00:00:00"/>
    <x v="1"/>
    <s v="PK-18910"/>
    <x v="324"/>
    <x v="2"/>
    <s v="United States"/>
    <s v="San Francisco"/>
    <x v="1"/>
    <n v="94109"/>
    <x v="1"/>
    <s v="OFF-LA-10001641"/>
    <x v="1"/>
    <x v="2"/>
    <x v="1022"/>
    <x v="1381"/>
    <n v="6"/>
    <n v="0"/>
    <n v="9.0719999999999992"/>
  </r>
  <r>
    <n v="1562"/>
    <s v="CA-2014-107293"/>
    <x v="3"/>
    <x v="528"/>
    <d v="2014-09-07T00:00:00"/>
    <x v="2"/>
    <s v="CS-12400"/>
    <x v="37"/>
    <x v="2"/>
    <s v="United States"/>
    <s v="Seattle"/>
    <x v="4"/>
    <n v="98115"/>
    <x v="1"/>
    <s v="OFF-AR-10003732"/>
    <x v="1"/>
    <x v="6"/>
    <x v="321"/>
    <x v="1104"/>
    <n v="1"/>
    <n v="0"/>
    <n v="0.72279999999999989"/>
  </r>
  <r>
    <n v="1563"/>
    <s v="US-2014-102890"/>
    <x v="3"/>
    <x v="160"/>
    <d v="2014-07-01T00:00:00"/>
    <x v="3"/>
    <s v="SG-20470"/>
    <x v="495"/>
    <x v="0"/>
    <s v="United States"/>
    <s v="New York City"/>
    <x v="15"/>
    <n v="10011"/>
    <x v="3"/>
    <s v="FUR-TA-10000577"/>
    <x v="0"/>
    <x v="3"/>
    <x v="3"/>
    <x v="24"/>
    <n v="5"/>
    <n v="0.4"/>
    <n v="-295.97849999999994"/>
  </r>
  <r>
    <n v="1564"/>
    <s v="CA-2012-158554"/>
    <x v="1"/>
    <x v="529"/>
    <d v="2012-11-09T00:00:00"/>
    <x v="3"/>
    <s v="CM-12190"/>
    <x v="496"/>
    <x v="0"/>
    <s v="United States"/>
    <s v="Philadelphia"/>
    <x v="9"/>
    <n v="19134"/>
    <x v="3"/>
    <s v="OFF-PA-10004000"/>
    <x v="1"/>
    <x v="10"/>
    <x v="203"/>
    <x v="1382"/>
    <n v="3"/>
    <n v="0.2"/>
    <n v="4.1151"/>
  </r>
  <r>
    <n v="1565"/>
    <s v="CA-2011-116239"/>
    <x v="2"/>
    <x v="530"/>
    <d v="2011-03-04T00:00:00"/>
    <x v="3"/>
    <s v="CL-12565"/>
    <x v="52"/>
    <x v="0"/>
    <s v="United States"/>
    <s v="Columbia"/>
    <x v="20"/>
    <n v="29203"/>
    <x v="0"/>
    <s v="OFF-ST-10001370"/>
    <x v="1"/>
    <x v="4"/>
    <x v="1023"/>
    <x v="1383"/>
    <n v="5"/>
    <n v="0"/>
    <n v="17.744999999999962"/>
  </r>
  <r>
    <n v="1566"/>
    <s v="CA-2012-132101"/>
    <x v="1"/>
    <x v="531"/>
    <d v="2012-03-25T00:00:00"/>
    <x v="1"/>
    <s v="JO-15550"/>
    <x v="270"/>
    <x v="2"/>
    <s v="United States"/>
    <s v="Seattle"/>
    <x v="4"/>
    <n v="98105"/>
    <x v="1"/>
    <s v="TEC-PH-10004539"/>
    <x v="2"/>
    <x v="7"/>
    <x v="852"/>
    <x v="1384"/>
    <n v="3"/>
    <n v="0.2"/>
    <n v="39.687899999999985"/>
  </r>
  <r>
    <n v="1567"/>
    <s v="CA-2012-129112"/>
    <x v="1"/>
    <x v="239"/>
    <d v="2012-11-30T00:00:00"/>
    <x v="2"/>
    <s v="AW-10840"/>
    <x v="497"/>
    <x v="0"/>
    <s v="United States"/>
    <s v="Allen"/>
    <x v="5"/>
    <n v="75002"/>
    <x v="2"/>
    <s v="TEC-AC-10003038"/>
    <x v="2"/>
    <x v="11"/>
    <x v="1024"/>
    <x v="1385"/>
    <n v="3"/>
    <n v="0.2"/>
    <n v="-0.26850000000000307"/>
  </r>
  <r>
    <n v="1568"/>
    <s v="CA-2012-129112"/>
    <x v="1"/>
    <x v="239"/>
    <d v="2012-11-30T00:00:00"/>
    <x v="2"/>
    <s v="AW-10840"/>
    <x v="497"/>
    <x v="0"/>
    <s v="United States"/>
    <s v="Allen"/>
    <x v="5"/>
    <n v="75002"/>
    <x v="2"/>
    <s v="OFF-BI-10000088"/>
    <x v="1"/>
    <x v="8"/>
    <x v="1025"/>
    <x v="1386"/>
    <n v="4"/>
    <n v="0.8"/>
    <n v="-13.615200000000002"/>
  </r>
  <r>
    <n v="1569"/>
    <s v="US-2014-152002"/>
    <x v="3"/>
    <x v="532"/>
    <d v="2014-06-12T00:00:00"/>
    <x v="3"/>
    <s v="DV-13465"/>
    <x v="231"/>
    <x v="0"/>
    <s v="United States"/>
    <s v="Los Angeles"/>
    <x v="1"/>
    <n v="90004"/>
    <x v="1"/>
    <s v="OFF-PA-10000357"/>
    <x v="1"/>
    <x v="10"/>
    <x v="442"/>
    <x v="1247"/>
    <n v="3"/>
    <n v="0"/>
    <n v="60.255300000000005"/>
  </r>
  <r>
    <n v="1570"/>
    <s v="CA-2014-165029"/>
    <x v="3"/>
    <x v="200"/>
    <d v="2014-12-01T00:00:00"/>
    <x v="1"/>
    <s v="AH-10075"/>
    <x v="340"/>
    <x v="1"/>
    <s v="United States"/>
    <s v="Atlanta"/>
    <x v="32"/>
    <n v="30318"/>
    <x v="0"/>
    <s v="OFF-AR-10003504"/>
    <x v="1"/>
    <x v="6"/>
    <x v="1026"/>
    <x v="1387"/>
    <n v="3"/>
    <n v="0"/>
    <n v="3.7235999999999989"/>
  </r>
  <r>
    <n v="1571"/>
    <s v="US-2011-157385"/>
    <x v="2"/>
    <x v="533"/>
    <d v="2011-11-25T00:00:00"/>
    <x v="2"/>
    <s v="SC-20095"/>
    <x v="183"/>
    <x v="0"/>
    <s v="United States"/>
    <s v="Los Angeles"/>
    <x v="1"/>
    <n v="90004"/>
    <x v="1"/>
    <s v="FUR-CH-10000863"/>
    <x v="0"/>
    <x v="1"/>
    <x v="83"/>
    <x v="891"/>
    <n v="5"/>
    <n v="0.2"/>
    <n v="-67.941000000000003"/>
  </r>
  <r>
    <n v="1572"/>
    <s v="US-2011-157385"/>
    <x v="2"/>
    <x v="533"/>
    <d v="2011-11-25T00:00:00"/>
    <x v="2"/>
    <s v="SC-20095"/>
    <x v="183"/>
    <x v="0"/>
    <s v="United States"/>
    <s v="Los Angeles"/>
    <x v="1"/>
    <n v="90004"/>
    <x v="1"/>
    <s v="OFF-EN-10003160"/>
    <x v="1"/>
    <x v="12"/>
    <x v="1027"/>
    <x v="1388"/>
    <n v="3"/>
    <n v="0"/>
    <n v="10.4832"/>
  </r>
  <r>
    <n v="1573"/>
    <s v="US-2011-157385"/>
    <x v="2"/>
    <x v="533"/>
    <d v="2011-11-25T00:00:00"/>
    <x v="2"/>
    <s v="SC-20095"/>
    <x v="183"/>
    <x v="0"/>
    <s v="United States"/>
    <s v="Los Angeles"/>
    <x v="1"/>
    <n v="90004"/>
    <x v="1"/>
    <s v="TEC-AC-10003280"/>
    <x v="2"/>
    <x v="11"/>
    <x v="1028"/>
    <x v="809"/>
    <n v="1"/>
    <n v="0"/>
    <n v="6.2978999999999985"/>
  </r>
  <r>
    <n v="1574"/>
    <s v="US-2011-157385"/>
    <x v="2"/>
    <x v="533"/>
    <d v="2011-11-25T00:00:00"/>
    <x v="2"/>
    <s v="SC-20095"/>
    <x v="183"/>
    <x v="0"/>
    <s v="United States"/>
    <s v="Los Angeles"/>
    <x v="1"/>
    <n v="90004"/>
    <x v="1"/>
    <s v="FUR-CH-10000595"/>
    <x v="0"/>
    <x v="1"/>
    <x v="463"/>
    <x v="1389"/>
    <n v="2"/>
    <n v="0.2"/>
    <n v="23.839999999999975"/>
  </r>
  <r>
    <n v="1575"/>
    <s v="CA-2011-101602"/>
    <x v="2"/>
    <x v="534"/>
    <d v="2011-12-18T00:00:00"/>
    <x v="2"/>
    <s v="MC-18100"/>
    <x v="498"/>
    <x v="0"/>
    <s v="United States"/>
    <s v="El Paso"/>
    <x v="5"/>
    <n v="79907"/>
    <x v="2"/>
    <s v="TEC-PH-10000169"/>
    <x v="2"/>
    <x v="7"/>
    <x v="1029"/>
    <x v="1390"/>
    <n v="3"/>
    <n v="0.2"/>
    <n v="-9.153000000000004"/>
  </r>
  <r>
    <n v="1576"/>
    <s v="CA-2011-101602"/>
    <x v="2"/>
    <x v="534"/>
    <d v="2011-12-18T00:00:00"/>
    <x v="2"/>
    <s v="MC-18100"/>
    <x v="498"/>
    <x v="0"/>
    <s v="United States"/>
    <s v="El Paso"/>
    <x v="5"/>
    <n v="79907"/>
    <x v="2"/>
    <s v="FUR-CH-10004675"/>
    <x v="0"/>
    <x v="1"/>
    <x v="629"/>
    <x v="1391"/>
    <n v="5"/>
    <n v="0.3"/>
    <n v="-21.807999999999993"/>
  </r>
  <r>
    <n v="1577"/>
    <s v="CA-2013-109057"/>
    <x v="0"/>
    <x v="183"/>
    <d v="2013-04-28T00:00:00"/>
    <x v="1"/>
    <s v="TT-21460"/>
    <x v="499"/>
    <x v="2"/>
    <s v="United States"/>
    <s v="Aurora"/>
    <x v="10"/>
    <n v="60505"/>
    <x v="2"/>
    <s v="OFF-ST-10002406"/>
    <x v="1"/>
    <x v="4"/>
    <x v="324"/>
    <x v="1392"/>
    <n v="2"/>
    <n v="0.2"/>
    <n v="2.3952000000000018"/>
  </r>
  <r>
    <n v="1578"/>
    <s v="CA-2013-154403"/>
    <x v="0"/>
    <x v="454"/>
    <d v="2013-05-28T00:00:00"/>
    <x v="1"/>
    <s v="AP-10720"/>
    <x v="399"/>
    <x v="2"/>
    <s v="United States"/>
    <s v="Florence"/>
    <x v="19"/>
    <n v="35630"/>
    <x v="0"/>
    <s v="OFF-PA-10001526"/>
    <x v="1"/>
    <x v="10"/>
    <x v="1030"/>
    <x v="1393"/>
    <n v="1"/>
    <n v="0"/>
    <n v="2.4402000000000004"/>
  </r>
  <r>
    <n v="1579"/>
    <s v="CA-2013-102456"/>
    <x v="0"/>
    <x v="535"/>
    <d v="2013-03-02T00:00:00"/>
    <x v="2"/>
    <s v="DL-12865"/>
    <x v="297"/>
    <x v="0"/>
    <s v="United States"/>
    <s v="New York City"/>
    <x v="15"/>
    <n v="10011"/>
    <x v="3"/>
    <s v="OFF-AP-10004336"/>
    <x v="1"/>
    <x v="9"/>
    <x v="1031"/>
    <x v="1394"/>
    <n v="3"/>
    <n v="0"/>
    <n v="49.555199999999978"/>
  </r>
  <r>
    <n v="1580"/>
    <s v="CA-2012-131338"/>
    <x v="1"/>
    <x v="101"/>
    <d v="2012-08-12T00:00:00"/>
    <x v="2"/>
    <s v="NP-18325"/>
    <x v="268"/>
    <x v="0"/>
    <s v="United States"/>
    <s v="New York City"/>
    <x v="15"/>
    <n v="10024"/>
    <x v="3"/>
    <s v="TEC-PH-10003012"/>
    <x v="2"/>
    <x v="7"/>
    <x v="344"/>
    <x v="673"/>
    <n v="2"/>
    <n v="0"/>
    <n v="89.314199999999971"/>
  </r>
  <r>
    <n v="1581"/>
    <s v="CA-2012-131338"/>
    <x v="1"/>
    <x v="101"/>
    <d v="2012-08-12T00:00:00"/>
    <x v="2"/>
    <s v="NP-18325"/>
    <x v="268"/>
    <x v="0"/>
    <s v="United States"/>
    <s v="New York City"/>
    <x v="15"/>
    <n v="10024"/>
    <x v="3"/>
    <s v="FUR-TA-10002607"/>
    <x v="0"/>
    <x v="3"/>
    <x v="221"/>
    <x v="1395"/>
    <n v="9"/>
    <n v="0.4"/>
    <n v="-153.12239999999997"/>
  </r>
  <r>
    <n v="1582"/>
    <s v="CA-2012-131338"/>
    <x v="1"/>
    <x v="101"/>
    <d v="2012-08-12T00:00:00"/>
    <x v="2"/>
    <s v="NP-18325"/>
    <x v="268"/>
    <x v="0"/>
    <s v="United States"/>
    <s v="New York City"/>
    <x v="15"/>
    <n v="10024"/>
    <x v="3"/>
    <s v="OFF-ST-10000642"/>
    <x v="1"/>
    <x v="4"/>
    <x v="192"/>
    <x v="108"/>
    <n v="2"/>
    <n v="0"/>
    <n v="2.9371999999999971"/>
  </r>
  <r>
    <n v="1583"/>
    <s v="CA-2012-131338"/>
    <x v="1"/>
    <x v="101"/>
    <d v="2012-08-12T00:00:00"/>
    <x v="2"/>
    <s v="NP-18325"/>
    <x v="268"/>
    <x v="0"/>
    <s v="United States"/>
    <s v="New York City"/>
    <x v="15"/>
    <n v="10024"/>
    <x v="3"/>
    <s v="OFF-BI-10000545"/>
    <x v="1"/>
    <x v="8"/>
    <x v="685"/>
    <x v="1396"/>
    <n v="2"/>
    <n v="0.2"/>
    <n v="456.58800000000002"/>
  </r>
  <r>
    <n v="1584"/>
    <s v="CA-2012-131338"/>
    <x v="1"/>
    <x v="101"/>
    <d v="2012-08-12T00:00:00"/>
    <x v="2"/>
    <s v="NP-18325"/>
    <x v="268"/>
    <x v="0"/>
    <s v="United States"/>
    <s v="New York City"/>
    <x v="15"/>
    <n v="10024"/>
    <x v="3"/>
    <s v="FUR-FU-10002157"/>
    <x v="0"/>
    <x v="5"/>
    <x v="116"/>
    <x v="116"/>
    <n v="3"/>
    <n v="0"/>
    <n v="18.345599999999997"/>
  </r>
  <r>
    <n v="1585"/>
    <s v="CA-2012-131338"/>
    <x v="1"/>
    <x v="101"/>
    <d v="2012-08-12T00:00:00"/>
    <x v="2"/>
    <s v="NP-18325"/>
    <x v="268"/>
    <x v="0"/>
    <s v="United States"/>
    <s v="New York City"/>
    <x v="15"/>
    <n v="10024"/>
    <x v="3"/>
    <s v="FUR-FU-10001706"/>
    <x v="0"/>
    <x v="5"/>
    <x v="50"/>
    <x v="51"/>
    <n v="2"/>
    <n v="0"/>
    <n v="2.9567999999999999"/>
  </r>
  <r>
    <n v="1586"/>
    <s v="CA-2012-131338"/>
    <x v="1"/>
    <x v="101"/>
    <d v="2012-08-12T00:00:00"/>
    <x v="2"/>
    <s v="NP-18325"/>
    <x v="268"/>
    <x v="0"/>
    <s v="United States"/>
    <s v="New York City"/>
    <x v="15"/>
    <n v="10024"/>
    <x v="3"/>
    <s v="TEC-PH-10000984"/>
    <x v="2"/>
    <x v="7"/>
    <x v="465"/>
    <x v="508"/>
    <n v="5"/>
    <n v="0"/>
    <n v="274.38600000000008"/>
  </r>
  <r>
    <n v="1587"/>
    <s v="CA-2012-131338"/>
    <x v="1"/>
    <x v="101"/>
    <d v="2012-08-12T00:00:00"/>
    <x v="2"/>
    <s v="NP-18325"/>
    <x v="268"/>
    <x v="0"/>
    <s v="United States"/>
    <s v="New York City"/>
    <x v="15"/>
    <n v="10024"/>
    <x v="3"/>
    <s v="OFF-PA-10001357"/>
    <x v="1"/>
    <x v="10"/>
    <x v="1032"/>
    <x v="140"/>
    <n v="3"/>
    <n v="0"/>
    <n v="68.975999999999999"/>
  </r>
  <r>
    <n v="1588"/>
    <s v="CA-2012-131338"/>
    <x v="1"/>
    <x v="101"/>
    <d v="2012-08-12T00:00:00"/>
    <x v="2"/>
    <s v="NP-18325"/>
    <x v="268"/>
    <x v="0"/>
    <s v="United States"/>
    <s v="New York City"/>
    <x v="15"/>
    <n v="10024"/>
    <x v="3"/>
    <s v="OFF-FA-10000992"/>
    <x v="1"/>
    <x v="13"/>
    <x v="1033"/>
    <x v="1397"/>
    <n v="3"/>
    <n v="0"/>
    <n v="5.0054999999999996"/>
  </r>
  <r>
    <n v="1589"/>
    <s v="CA-2012-131338"/>
    <x v="1"/>
    <x v="101"/>
    <d v="2012-08-12T00:00:00"/>
    <x v="2"/>
    <s v="NP-18325"/>
    <x v="268"/>
    <x v="0"/>
    <s v="United States"/>
    <s v="New York City"/>
    <x v="15"/>
    <n v="10024"/>
    <x v="3"/>
    <s v="TEC-AC-10002600"/>
    <x v="2"/>
    <x v="11"/>
    <x v="382"/>
    <x v="414"/>
    <n v="4"/>
    <n v="0"/>
    <n v="34.692000000000007"/>
  </r>
  <r>
    <n v="1590"/>
    <s v="CA-2013-109911"/>
    <x v="0"/>
    <x v="536"/>
    <d v="2013-05-17T00:00:00"/>
    <x v="1"/>
    <s v="VG-21805"/>
    <x v="500"/>
    <x v="1"/>
    <s v="United States"/>
    <s v="Virginia Beach"/>
    <x v="17"/>
    <n v="23464"/>
    <x v="0"/>
    <s v="OFF-AR-10001662"/>
    <x v="1"/>
    <x v="6"/>
    <x v="443"/>
    <x v="1398"/>
    <n v="4"/>
    <n v="0"/>
    <n v="2.9592000000000009"/>
  </r>
  <r>
    <n v="1591"/>
    <s v="US-2013-132423"/>
    <x v="0"/>
    <x v="173"/>
    <d v="2013-04-20T00:00:00"/>
    <x v="1"/>
    <s v="MY-18295"/>
    <x v="501"/>
    <x v="1"/>
    <s v="United States"/>
    <s v="Grapevine"/>
    <x v="5"/>
    <n v="76051"/>
    <x v="2"/>
    <s v="OFF-AR-10001221"/>
    <x v="1"/>
    <x v="6"/>
    <x v="1034"/>
    <x v="1399"/>
    <n v="7"/>
    <n v="0.2"/>
    <n v="5.8603999999999967"/>
  </r>
  <r>
    <n v="1592"/>
    <s v="US-2013-132423"/>
    <x v="0"/>
    <x v="173"/>
    <d v="2013-04-20T00:00:00"/>
    <x v="1"/>
    <s v="MY-18295"/>
    <x v="501"/>
    <x v="1"/>
    <s v="United States"/>
    <s v="Grapevine"/>
    <x v="5"/>
    <n v="76051"/>
    <x v="2"/>
    <s v="OFF-FA-10002988"/>
    <x v="1"/>
    <x v="13"/>
    <x v="131"/>
    <x v="1400"/>
    <n v="5"/>
    <n v="0.2"/>
    <n v="2.9144999999999994"/>
  </r>
  <r>
    <n v="1593"/>
    <s v="CA-2012-122826"/>
    <x v="1"/>
    <x v="537"/>
    <d v="2012-06-25T00:00:00"/>
    <x v="0"/>
    <s v="RD-19480"/>
    <x v="502"/>
    <x v="0"/>
    <s v="United States"/>
    <s v="Olympia"/>
    <x v="4"/>
    <n v="98502"/>
    <x v="1"/>
    <s v="TEC-PH-10004830"/>
    <x v="2"/>
    <x v="7"/>
    <x v="1035"/>
    <x v="1401"/>
    <n v="4"/>
    <n v="0.2"/>
    <n v="22.676399999999994"/>
  </r>
  <r>
    <n v="1594"/>
    <s v="CA-2011-117317"/>
    <x v="2"/>
    <x v="538"/>
    <d v="2011-10-19T00:00:00"/>
    <x v="3"/>
    <s v="JF-15490"/>
    <x v="223"/>
    <x v="0"/>
    <s v="United States"/>
    <s v="Los Angeles"/>
    <x v="1"/>
    <n v="90032"/>
    <x v="1"/>
    <s v="OFF-PA-10004519"/>
    <x v="1"/>
    <x v="10"/>
    <x v="1036"/>
    <x v="1402"/>
    <n v="3"/>
    <n v="0"/>
    <n v="6.5856000000000012"/>
  </r>
  <r>
    <n v="1595"/>
    <s v="CA-2012-118423"/>
    <x v="1"/>
    <x v="539"/>
    <d v="2012-03-27T00:00:00"/>
    <x v="2"/>
    <s v="DP-13390"/>
    <x v="503"/>
    <x v="2"/>
    <s v="United States"/>
    <s v="Peoria"/>
    <x v="10"/>
    <n v="61604"/>
    <x v="2"/>
    <s v="FUR-BO-10000362"/>
    <x v="0"/>
    <x v="0"/>
    <x v="1037"/>
    <x v="1403"/>
    <n v="3"/>
    <n v="0.3"/>
    <n v="-35.905799999999999"/>
  </r>
  <r>
    <n v="1596"/>
    <s v="CA-2014-149181"/>
    <x v="3"/>
    <x v="540"/>
    <d v="2014-05-13T00:00:00"/>
    <x v="1"/>
    <s v="MD-17350"/>
    <x v="198"/>
    <x v="0"/>
    <s v="United States"/>
    <s v="Columbus"/>
    <x v="24"/>
    <n v="43229"/>
    <x v="3"/>
    <s v="FUR-CH-10004540"/>
    <x v="0"/>
    <x v="1"/>
    <x v="862"/>
    <x v="1404"/>
    <n v="2"/>
    <n v="0.3"/>
    <n v="-2.0567999999999991"/>
  </r>
  <r>
    <n v="1597"/>
    <s v="CA-2014-132234"/>
    <x v="3"/>
    <x v="524"/>
    <d v="2014-10-19T00:00:00"/>
    <x v="2"/>
    <s v="MY-17380"/>
    <x v="199"/>
    <x v="1"/>
    <s v="United States"/>
    <s v="New York City"/>
    <x v="15"/>
    <n v="10011"/>
    <x v="3"/>
    <s v="FUR-FU-10001290"/>
    <x v="0"/>
    <x v="5"/>
    <x v="447"/>
    <x v="1405"/>
    <n v="13"/>
    <n v="0"/>
    <n v="175.13599999999997"/>
  </r>
  <r>
    <n v="1598"/>
    <s v="CA-2014-158876"/>
    <x v="3"/>
    <x v="123"/>
    <d v="2014-11-22T00:00:00"/>
    <x v="0"/>
    <s v="AB-10150"/>
    <x v="492"/>
    <x v="0"/>
    <s v="United States"/>
    <s v="Carrollton"/>
    <x v="5"/>
    <n v="75007"/>
    <x v="2"/>
    <s v="OFF-PA-10000308"/>
    <x v="1"/>
    <x v="10"/>
    <x v="1038"/>
    <x v="1406"/>
    <n v="4"/>
    <n v="0.2"/>
    <n v="5.2799999999999994"/>
  </r>
  <r>
    <n v="1599"/>
    <s v="CA-2014-158876"/>
    <x v="3"/>
    <x v="123"/>
    <d v="2014-11-22T00:00:00"/>
    <x v="0"/>
    <s v="AB-10150"/>
    <x v="492"/>
    <x v="0"/>
    <s v="United States"/>
    <s v="Carrollton"/>
    <x v="5"/>
    <n v="75007"/>
    <x v="2"/>
    <s v="OFF-SU-10001165"/>
    <x v="1"/>
    <x v="14"/>
    <x v="1039"/>
    <x v="1407"/>
    <n v="1"/>
    <n v="0.2"/>
    <n v="0.50039999999999996"/>
  </r>
  <r>
    <n v="1600"/>
    <s v="CA-2014-158876"/>
    <x v="3"/>
    <x v="123"/>
    <d v="2014-11-22T00:00:00"/>
    <x v="0"/>
    <s v="AB-10150"/>
    <x v="492"/>
    <x v="0"/>
    <s v="United States"/>
    <s v="Carrollton"/>
    <x v="5"/>
    <n v="75007"/>
    <x v="2"/>
    <s v="OFF-AR-10003373"/>
    <x v="1"/>
    <x v="6"/>
    <x v="287"/>
    <x v="306"/>
    <n v="4"/>
    <n v="0.2"/>
    <n v="8.674399999999995"/>
  </r>
  <r>
    <n v="1601"/>
    <s v="CA-2014-158876"/>
    <x v="3"/>
    <x v="123"/>
    <d v="2014-11-22T00:00:00"/>
    <x v="0"/>
    <s v="AB-10150"/>
    <x v="492"/>
    <x v="0"/>
    <s v="United States"/>
    <s v="Carrollton"/>
    <x v="5"/>
    <n v="75007"/>
    <x v="2"/>
    <s v="FUR-FU-10001967"/>
    <x v="0"/>
    <x v="5"/>
    <x v="293"/>
    <x v="314"/>
    <n v="2"/>
    <n v="0.6"/>
    <n v="-13.992999999999999"/>
  </r>
  <r>
    <n v="1602"/>
    <s v="CA-2013-164672"/>
    <x v="0"/>
    <x v="541"/>
    <d v="2013-05-14T00:00:00"/>
    <x v="0"/>
    <s v="GB-14530"/>
    <x v="334"/>
    <x v="1"/>
    <s v="United States"/>
    <s v="Dover"/>
    <x v="13"/>
    <n v="19901"/>
    <x v="3"/>
    <s v="FUR-FU-10001488"/>
    <x v="0"/>
    <x v="5"/>
    <x v="1040"/>
    <x v="46"/>
    <n v="2"/>
    <n v="0"/>
    <n v="42.391999999999996"/>
  </r>
  <r>
    <n v="1603"/>
    <s v="US-2013-132857"/>
    <x v="0"/>
    <x v="25"/>
    <d v="2013-12-18T00:00:00"/>
    <x v="1"/>
    <s v="CA-12775"/>
    <x v="222"/>
    <x v="0"/>
    <s v="United States"/>
    <s v="Smyrna"/>
    <x v="18"/>
    <n v="37167"/>
    <x v="0"/>
    <s v="OFF-AR-10003251"/>
    <x v="1"/>
    <x v="6"/>
    <x v="1041"/>
    <x v="408"/>
    <n v="3"/>
    <n v="0.2"/>
    <n v="1.6679999999999997"/>
  </r>
  <r>
    <n v="1604"/>
    <s v="CA-2014-116645"/>
    <x v="3"/>
    <x v="329"/>
    <d v="2014-12-05T00:00:00"/>
    <x v="1"/>
    <s v="ME-17725"/>
    <x v="250"/>
    <x v="0"/>
    <s v="United States"/>
    <s v="Newark"/>
    <x v="13"/>
    <n v="19711"/>
    <x v="3"/>
    <s v="OFF-AR-10001044"/>
    <x v="1"/>
    <x v="6"/>
    <x v="1042"/>
    <x v="1408"/>
    <n v="6"/>
    <n v="0"/>
    <n v="45.222599999999993"/>
  </r>
  <r>
    <n v="1605"/>
    <s v="US-2013-115819"/>
    <x v="0"/>
    <x v="475"/>
    <d v="2013-04-25T00:00:00"/>
    <x v="0"/>
    <s v="JO-15280"/>
    <x v="123"/>
    <x v="0"/>
    <s v="United States"/>
    <s v="Los Angeles"/>
    <x v="1"/>
    <n v="90049"/>
    <x v="1"/>
    <s v="TEC-PH-10004700"/>
    <x v="2"/>
    <x v="7"/>
    <x v="843"/>
    <x v="1409"/>
    <n v="5"/>
    <n v="0.2"/>
    <n v="12.986999999999995"/>
  </r>
  <r>
    <n v="1606"/>
    <s v="US-2013-115819"/>
    <x v="0"/>
    <x v="475"/>
    <d v="2013-04-25T00:00:00"/>
    <x v="0"/>
    <s v="JO-15280"/>
    <x v="123"/>
    <x v="0"/>
    <s v="United States"/>
    <s v="Los Angeles"/>
    <x v="1"/>
    <n v="90049"/>
    <x v="1"/>
    <s v="OFF-AR-10000823"/>
    <x v="1"/>
    <x v="6"/>
    <x v="1043"/>
    <x v="1410"/>
    <n v="3"/>
    <n v="0"/>
    <n v="1.5288000000000002"/>
  </r>
  <r>
    <n v="1607"/>
    <s v="US-2013-115819"/>
    <x v="0"/>
    <x v="475"/>
    <d v="2013-04-25T00:00:00"/>
    <x v="0"/>
    <s v="JO-15280"/>
    <x v="123"/>
    <x v="0"/>
    <s v="United States"/>
    <s v="Los Angeles"/>
    <x v="1"/>
    <n v="90049"/>
    <x v="1"/>
    <s v="OFF-AR-10004456"/>
    <x v="1"/>
    <x v="6"/>
    <x v="1044"/>
    <x v="1411"/>
    <n v="5"/>
    <n v="0"/>
    <n v="21.227999999999998"/>
  </r>
  <r>
    <n v="1608"/>
    <s v="US-2013-115819"/>
    <x v="0"/>
    <x v="475"/>
    <d v="2013-04-25T00:00:00"/>
    <x v="0"/>
    <s v="JO-15280"/>
    <x v="123"/>
    <x v="0"/>
    <s v="United States"/>
    <s v="Los Angeles"/>
    <x v="1"/>
    <n v="90049"/>
    <x v="1"/>
    <s v="OFF-BI-10000050"/>
    <x v="1"/>
    <x v="8"/>
    <x v="343"/>
    <x v="572"/>
    <n v="1"/>
    <n v="0.2"/>
    <n v="1.9709999999999996"/>
  </r>
  <r>
    <n v="1609"/>
    <s v="US-2013-115819"/>
    <x v="0"/>
    <x v="475"/>
    <d v="2013-04-25T00:00:00"/>
    <x v="0"/>
    <s v="JO-15280"/>
    <x v="123"/>
    <x v="0"/>
    <s v="United States"/>
    <s v="Los Angeles"/>
    <x v="1"/>
    <n v="90049"/>
    <x v="1"/>
    <s v="OFF-PA-10002377"/>
    <x v="1"/>
    <x v="10"/>
    <x v="557"/>
    <x v="20"/>
    <n v="4"/>
    <n v="0"/>
    <n v="10.223999999999998"/>
  </r>
  <r>
    <n v="1610"/>
    <s v="US-2013-115819"/>
    <x v="0"/>
    <x v="475"/>
    <d v="2013-04-25T00:00:00"/>
    <x v="0"/>
    <s v="JO-15280"/>
    <x v="123"/>
    <x v="0"/>
    <s v="United States"/>
    <s v="Los Angeles"/>
    <x v="1"/>
    <n v="90049"/>
    <x v="1"/>
    <s v="OFF-BI-10000591"/>
    <x v="1"/>
    <x v="8"/>
    <x v="1045"/>
    <x v="1412"/>
    <n v="3"/>
    <n v="0.2"/>
    <n v="3.2675999999999994"/>
  </r>
  <r>
    <n v="1611"/>
    <s v="CA-2011-156349"/>
    <x v="2"/>
    <x v="542"/>
    <d v="2011-05-30T00:00:00"/>
    <x v="1"/>
    <s v="ML-17395"/>
    <x v="504"/>
    <x v="1"/>
    <s v="United States"/>
    <s v="Los Angeles"/>
    <x v="1"/>
    <n v="90008"/>
    <x v="1"/>
    <s v="FUR-BO-10000362"/>
    <x v="0"/>
    <x v="0"/>
    <x v="1037"/>
    <x v="1413"/>
    <n v="2"/>
    <n v="0.15"/>
    <n v="27.356800000000007"/>
  </r>
  <r>
    <n v="1612"/>
    <s v="CA-2011-156349"/>
    <x v="2"/>
    <x v="542"/>
    <d v="2011-05-30T00:00:00"/>
    <x v="1"/>
    <s v="ML-17395"/>
    <x v="504"/>
    <x v="1"/>
    <s v="United States"/>
    <s v="Los Angeles"/>
    <x v="1"/>
    <n v="90008"/>
    <x v="1"/>
    <s v="TEC-PH-10000441"/>
    <x v="2"/>
    <x v="7"/>
    <x v="1046"/>
    <x v="1227"/>
    <n v="2"/>
    <n v="0.2"/>
    <n v="20.158400000000015"/>
  </r>
  <r>
    <n v="1613"/>
    <s v="CA-2011-156349"/>
    <x v="2"/>
    <x v="542"/>
    <d v="2011-05-30T00:00:00"/>
    <x v="1"/>
    <s v="ML-17395"/>
    <x v="504"/>
    <x v="1"/>
    <s v="United States"/>
    <s v="Los Angeles"/>
    <x v="1"/>
    <n v="90008"/>
    <x v="1"/>
    <s v="TEC-PH-10002726"/>
    <x v="2"/>
    <x v="7"/>
    <x v="66"/>
    <x v="1414"/>
    <n v="2"/>
    <n v="0.2"/>
    <n v="31.494"/>
  </r>
  <r>
    <n v="1614"/>
    <s v="CA-2014-138380"/>
    <x v="3"/>
    <x v="202"/>
    <d v="2014-12-26T00:00:00"/>
    <x v="1"/>
    <s v="YS-21880"/>
    <x v="453"/>
    <x v="1"/>
    <s v="United States"/>
    <s v="Oakland"/>
    <x v="1"/>
    <n v="94601"/>
    <x v="1"/>
    <s v="OFF-ST-10003306"/>
    <x v="1"/>
    <x v="4"/>
    <x v="380"/>
    <x v="1415"/>
    <n v="7"/>
    <n v="0"/>
    <n v="290.00579999999991"/>
  </r>
  <r>
    <n v="1615"/>
    <s v="US-2013-113509"/>
    <x v="0"/>
    <x v="543"/>
    <d v="2013-03-20T00:00:00"/>
    <x v="1"/>
    <s v="PL-18925"/>
    <x v="484"/>
    <x v="2"/>
    <s v="United States"/>
    <s v="Philadelphia"/>
    <x v="9"/>
    <n v="19143"/>
    <x v="3"/>
    <s v="TEC-AC-10004855"/>
    <x v="2"/>
    <x v="11"/>
    <x v="1047"/>
    <x v="367"/>
    <n v="3"/>
    <n v="0.2"/>
    <n v="-13.646100000000001"/>
  </r>
  <r>
    <n v="1616"/>
    <s v="CA-2012-130022"/>
    <x v="1"/>
    <x v="544"/>
    <d v="2012-08-16T00:00:00"/>
    <x v="1"/>
    <s v="JK-16120"/>
    <x v="451"/>
    <x v="2"/>
    <s v="United States"/>
    <s v="Eagan"/>
    <x v="11"/>
    <n v="55122"/>
    <x v="2"/>
    <s v="OFF-LA-10002787"/>
    <x v="1"/>
    <x v="2"/>
    <x v="542"/>
    <x v="1416"/>
    <n v="1"/>
    <n v="0"/>
    <n v="1.7999999999999998"/>
  </r>
  <r>
    <n v="1617"/>
    <s v="CA-2012-130022"/>
    <x v="1"/>
    <x v="544"/>
    <d v="2012-08-16T00:00:00"/>
    <x v="1"/>
    <s v="JK-16120"/>
    <x v="451"/>
    <x v="2"/>
    <s v="United States"/>
    <s v="Eagan"/>
    <x v="11"/>
    <n v="55122"/>
    <x v="2"/>
    <s v="OFF-LA-10002043"/>
    <x v="1"/>
    <x v="2"/>
    <x v="252"/>
    <x v="1417"/>
    <n v="4"/>
    <n v="0"/>
    <n v="19.872"/>
  </r>
  <r>
    <n v="1618"/>
    <s v="CA-2012-130022"/>
    <x v="1"/>
    <x v="544"/>
    <d v="2012-08-16T00:00:00"/>
    <x v="1"/>
    <s v="JK-16120"/>
    <x v="451"/>
    <x v="2"/>
    <s v="United States"/>
    <s v="Eagan"/>
    <x v="11"/>
    <n v="55122"/>
    <x v="2"/>
    <s v="OFF-AR-10001915"/>
    <x v="1"/>
    <x v="6"/>
    <x v="1048"/>
    <x v="1418"/>
    <n v="3"/>
    <n v="0"/>
    <n v="12.511800000000001"/>
  </r>
  <r>
    <n v="1619"/>
    <s v="US-2013-118780"/>
    <x v="0"/>
    <x v="545"/>
    <d v="2013-09-15T00:00:00"/>
    <x v="0"/>
    <s v="PN-18775"/>
    <x v="43"/>
    <x v="2"/>
    <s v="United States"/>
    <s v="New York City"/>
    <x v="15"/>
    <n v="10011"/>
    <x v="3"/>
    <s v="OFF-ST-10000352"/>
    <x v="1"/>
    <x v="4"/>
    <x v="1049"/>
    <x v="1419"/>
    <n v="2"/>
    <n v="0"/>
    <n v="8.9220000000000041"/>
  </r>
  <r>
    <n v="1620"/>
    <s v="US-2013-118780"/>
    <x v="0"/>
    <x v="545"/>
    <d v="2013-09-15T00:00:00"/>
    <x v="0"/>
    <s v="PN-18775"/>
    <x v="43"/>
    <x v="2"/>
    <s v="United States"/>
    <s v="New York City"/>
    <x v="15"/>
    <n v="10011"/>
    <x v="3"/>
    <s v="OFF-PA-10000575"/>
    <x v="1"/>
    <x v="10"/>
    <x v="1050"/>
    <x v="1420"/>
    <n v="1"/>
    <n v="0"/>
    <n v="3.0773999999999999"/>
  </r>
  <r>
    <n v="1621"/>
    <s v="CA-2014-108560"/>
    <x v="3"/>
    <x v="141"/>
    <d v="2014-07-16T00:00:00"/>
    <x v="1"/>
    <s v="JC-15385"/>
    <x v="505"/>
    <x v="0"/>
    <s v="United States"/>
    <s v="Kent"/>
    <x v="4"/>
    <n v="98031"/>
    <x v="1"/>
    <s v="FUR-FU-10002937"/>
    <x v="0"/>
    <x v="5"/>
    <x v="1051"/>
    <x v="1421"/>
    <n v="2"/>
    <n v="0"/>
    <n v="99.23"/>
  </r>
  <r>
    <n v="1622"/>
    <s v="CA-2014-108560"/>
    <x v="3"/>
    <x v="141"/>
    <d v="2014-07-16T00:00:00"/>
    <x v="1"/>
    <s v="JC-15385"/>
    <x v="505"/>
    <x v="0"/>
    <s v="United States"/>
    <s v="Kent"/>
    <x v="4"/>
    <n v="98031"/>
    <x v="1"/>
    <s v="OFF-LA-10003930"/>
    <x v="1"/>
    <x v="2"/>
    <x v="503"/>
    <x v="1422"/>
    <n v="8"/>
    <n v="0"/>
    <n v="385.37520000000001"/>
  </r>
  <r>
    <n v="1623"/>
    <s v="CA-2014-108560"/>
    <x v="3"/>
    <x v="141"/>
    <d v="2014-07-16T00:00:00"/>
    <x v="1"/>
    <s v="JC-15385"/>
    <x v="505"/>
    <x v="0"/>
    <s v="United States"/>
    <s v="Kent"/>
    <x v="4"/>
    <n v="98031"/>
    <x v="1"/>
    <s v="OFF-BI-10001107"/>
    <x v="1"/>
    <x v="8"/>
    <x v="492"/>
    <x v="1423"/>
    <n v="2"/>
    <n v="0.2"/>
    <n v="7.8191999999999995"/>
  </r>
  <r>
    <n v="1624"/>
    <s v="CA-2014-108560"/>
    <x v="3"/>
    <x v="141"/>
    <d v="2014-07-16T00:00:00"/>
    <x v="1"/>
    <s v="JC-15385"/>
    <x v="505"/>
    <x v="0"/>
    <s v="United States"/>
    <s v="Kent"/>
    <x v="4"/>
    <n v="98031"/>
    <x v="1"/>
    <s v="TEC-AC-10003063"/>
    <x v="2"/>
    <x v="11"/>
    <x v="1052"/>
    <x v="1424"/>
    <n v="2"/>
    <n v="0"/>
    <n v="10.5"/>
  </r>
  <r>
    <n v="1625"/>
    <s v="CA-2012-157084"/>
    <x v="1"/>
    <x v="546"/>
    <d v="2012-12-24T00:00:00"/>
    <x v="1"/>
    <s v="JG-15160"/>
    <x v="506"/>
    <x v="0"/>
    <s v="United States"/>
    <s v="Los Angeles"/>
    <x v="1"/>
    <n v="90049"/>
    <x v="1"/>
    <s v="TEC-PH-10002922"/>
    <x v="2"/>
    <x v="7"/>
    <x v="965"/>
    <x v="1425"/>
    <n v="5"/>
    <n v="0.2"/>
    <n v="84.494999999999948"/>
  </r>
  <r>
    <n v="1626"/>
    <s v="CA-2012-157084"/>
    <x v="1"/>
    <x v="546"/>
    <d v="2012-12-24T00:00:00"/>
    <x v="1"/>
    <s v="JG-15160"/>
    <x v="506"/>
    <x v="0"/>
    <s v="United States"/>
    <s v="Los Angeles"/>
    <x v="1"/>
    <n v="90049"/>
    <x v="1"/>
    <s v="TEC-AC-10002049"/>
    <x v="2"/>
    <x v="11"/>
    <x v="1053"/>
    <x v="1426"/>
    <n v="3"/>
    <n v="0"/>
    <n v="556.97400000000005"/>
  </r>
  <r>
    <n v="1627"/>
    <s v="CA-2012-164539"/>
    <x v="1"/>
    <x v="547"/>
    <d v="2012-11-22T00:00:00"/>
    <x v="1"/>
    <s v="PO-19180"/>
    <x v="178"/>
    <x v="2"/>
    <s v="United States"/>
    <s v="New York City"/>
    <x v="15"/>
    <n v="10011"/>
    <x v="3"/>
    <s v="OFF-AP-10002457"/>
    <x v="1"/>
    <x v="9"/>
    <x v="544"/>
    <x v="1427"/>
    <n v="5"/>
    <n v="0"/>
    <n v="141.27749999999997"/>
  </r>
  <r>
    <n v="1628"/>
    <s v="CA-2012-143119"/>
    <x v="1"/>
    <x v="496"/>
    <d v="2012-09-30T00:00:00"/>
    <x v="1"/>
    <s v="MC-17275"/>
    <x v="507"/>
    <x v="0"/>
    <s v="United States"/>
    <s v="Lafayette"/>
    <x v="28"/>
    <n v="70506"/>
    <x v="0"/>
    <s v="FUR-CH-10001270"/>
    <x v="0"/>
    <x v="1"/>
    <x v="851"/>
    <x v="1428"/>
    <n v="6"/>
    <n v="0"/>
    <n v="155.24999999999994"/>
  </r>
  <r>
    <n v="1629"/>
    <s v="CA-2014-101049"/>
    <x v="3"/>
    <x v="548"/>
    <d v="2014-06-26T00:00:00"/>
    <x v="0"/>
    <s v="AS-10240"/>
    <x v="238"/>
    <x v="0"/>
    <s v="United States"/>
    <s v="Cleveland"/>
    <x v="24"/>
    <n v="44105"/>
    <x v="3"/>
    <s v="FUR-FU-10004415"/>
    <x v="0"/>
    <x v="5"/>
    <x v="1054"/>
    <x v="1429"/>
    <n v="5"/>
    <n v="0.2"/>
    <n v="2.4639999999999986"/>
  </r>
  <r>
    <n v="1630"/>
    <s v="CA-2014-101049"/>
    <x v="3"/>
    <x v="548"/>
    <d v="2014-06-26T00:00:00"/>
    <x v="0"/>
    <s v="AS-10240"/>
    <x v="238"/>
    <x v="0"/>
    <s v="United States"/>
    <s v="Cleveland"/>
    <x v="24"/>
    <n v="44105"/>
    <x v="3"/>
    <s v="OFF-BI-10001510"/>
    <x v="1"/>
    <x v="8"/>
    <x v="702"/>
    <x v="1430"/>
    <n v="6"/>
    <n v="0.7"/>
    <n v="-34.38000000000001"/>
  </r>
  <r>
    <n v="1631"/>
    <s v="CA-2013-106530"/>
    <x v="0"/>
    <x v="541"/>
    <d v="2013-05-09T00:00:00"/>
    <x v="3"/>
    <s v="CL-12565"/>
    <x v="52"/>
    <x v="0"/>
    <s v="United States"/>
    <s v="Cleveland"/>
    <x v="24"/>
    <n v="44105"/>
    <x v="3"/>
    <s v="OFF-ST-10002011"/>
    <x v="1"/>
    <x v="4"/>
    <x v="1055"/>
    <x v="1431"/>
    <n v="3"/>
    <n v="0.2"/>
    <n v="88.029900000000055"/>
  </r>
  <r>
    <n v="1632"/>
    <s v="CA-2013-106530"/>
    <x v="0"/>
    <x v="541"/>
    <d v="2013-05-09T00:00:00"/>
    <x v="3"/>
    <s v="CL-12565"/>
    <x v="52"/>
    <x v="0"/>
    <s v="United States"/>
    <s v="Cleveland"/>
    <x v="24"/>
    <n v="44105"/>
    <x v="3"/>
    <s v="OFF-PA-10002986"/>
    <x v="1"/>
    <x v="10"/>
    <x v="477"/>
    <x v="1432"/>
    <n v="2"/>
    <n v="0.2"/>
    <n v="3.7407999999999997"/>
  </r>
  <r>
    <n v="1633"/>
    <s v="CA-2013-106530"/>
    <x v="0"/>
    <x v="541"/>
    <d v="2013-05-09T00:00:00"/>
    <x v="3"/>
    <s v="CL-12565"/>
    <x v="52"/>
    <x v="0"/>
    <s v="United States"/>
    <s v="Cleveland"/>
    <x v="24"/>
    <n v="44105"/>
    <x v="3"/>
    <s v="OFF-PA-10004451"/>
    <x v="1"/>
    <x v="10"/>
    <x v="493"/>
    <x v="563"/>
    <n v="2"/>
    <n v="0.2"/>
    <n v="3.6288"/>
  </r>
  <r>
    <n v="1634"/>
    <s v="CA-2013-106530"/>
    <x v="0"/>
    <x v="541"/>
    <d v="2013-05-09T00:00:00"/>
    <x v="3"/>
    <s v="CL-12565"/>
    <x v="52"/>
    <x v="0"/>
    <s v="United States"/>
    <s v="Cleveland"/>
    <x v="24"/>
    <n v="44105"/>
    <x v="3"/>
    <s v="OFF-ST-10000649"/>
    <x v="1"/>
    <x v="4"/>
    <x v="937"/>
    <x v="1433"/>
    <n v="2"/>
    <n v="0.2"/>
    <n v="1.5700000000000012"/>
  </r>
  <r>
    <n v="1635"/>
    <s v="CA-2013-106530"/>
    <x v="0"/>
    <x v="541"/>
    <d v="2013-05-09T00:00:00"/>
    <x v="3"/>
    <s v="CL-12565"/>
    <x v="52"/>
    <x v="0"/>
    <s v="United States"/>
    <s v="Cleveland"/>
    <x v="24"/>
    <n v="44105"/>
    <x v="3"/>
    <s v="TEC-AC-10001465"/>
    <x v="2"/>
    <x v="11"/>
    <x v="473"/>
    <x v="518"/>
    <n v="2"/>
    <n v="0.2"/>
    <n v="7.263999999999994"/>
  </r>
  <r>
    <n v="1636"/>
    <s v="CA-2011-168984"/>
    <x v="2"/>
    <x v="35"/>
    <d v="2011-12-02T00:00:00"/>
    <x v="1"/>
    <s v="NW-18400"/>
    <x v="508"/>
    <x v="0"/>
    <s v="United States"/>
    <s v="Tigard"/>
    <x v="21"/>
    <n v="97224"/>
    <x v="1"/>
    <s v="OFF-PA-10001166"/>
    <x v="1"/>
    <x v="10"/>
    <x v="769"/>
    <x v="12"/>
    <n v="3"/>
    <n v="0.2"/>
    <n v="5.4432"/>
  </r>
  <r>
    <n v="1637"/>
    <s v="CA-2011-168984"/>
    <x v="2"/>
    <x v="35"/>
    <d v="2011-12-02T00:00:00"/>
    <x v="1"/>
    <s v="NW-18400"/>
    <x v="508"/>
    <x v="0"/>
    <s v="United States"/>
    <s v="Tigard"/>
    <x v="21"/>
    <n v="97224"/>
    <x v="1"/>
    <s v="OFF-ST-10001097"/>
    <x v="1"/>
    <x v="4"/>
    <x v="740"/>
    <x v="1434"/>
    <n v="5"/>
    <n v="0.2"/>
    <n v="-167.27"/>
  </r>
  <r>
    <n v="1638"/>
    <s v="CA-2011-168984"/>
    <x v="2"/>
    <x v="35"/>
    <d v="2011-12-02T00:00:00"/>
    <x v="1"/>
    <s v="NW-18400"/>
    <x v="508"/>
    <x v="0"/>
    <s v="United States"/>
    <s v="Tigard"/>
    <x v="21"/>
    <n v="97224"/>
    <x v="1"/>
    <s v="TEC-PH-10000038"/>
    <x v="2"/>
    <x v="7"/>
    <x v="1056"/>
    <x v="1435"/>
    <n v="4"/>
    <n v="0.2"/>
    <n v="-87.667200000000037"/>
  </r>
  <r>
    <n v="1639"/>
    <s v="CA-2013-157266"/>
    <x v="0"/>
    <x v="439"/>
    <d v="2013-06-02T00:00:00"/>
    <x v="1"/>
    <s v="TB-21280"/>
    <x v="509"/>
    <x v="0"/>
    <s v="United States"/>
    <s v="Washington"/>
    <x v="40"/>
    <n v="20016"/>
    <x v="3"/>
    <s v="OFF-PA-10002689"/>
    <x v="1"/>
    <x v="10"/>
    <x v="1057"/>
    <x v="541"/>
    <n v="3"/>
    <n v="0"/>
    <n v="9.3312000000000008"/>
  </r>
  <r>
    <n v="1640"/>
    <s v="CA-2013-157266"/>
    <x v="0"/>
    <x v="439"/>
    <d v="2013-06-02T00:00:00"/>
    <x v="1"/>
    <s v="TB-21280"/>
    <x v="509"/>
    <x v="0"/>
    <s v="United States"/>
    <s v="Washington"/>
    <x v="40"/>
    <n v="20016"/>
    <x v="3"/>
    <s v="OFF-BI-10004728"/>
    <x v="1"/>
    <x v="8"/>
    <x v="539"/>
    <x v="1328"/>
    <n v="2"/>
    <n v="0"/>
    <n v="4.4344000000000001"/>
  </r>
  <r>
    <n v="1641"/>
    <s v="CA-2013-157266"/>
    <x v="0"/>
    <x v="439"/>
    <d v="2013-06-02T00:00:00"/>
    <x v="1"/>
    <s v="TB-21280"/>
    <x v="509"/>
    <x v="0"/>
    <s v="United States"/>
    <s v="Washington"/>
    <x v="40"/>
    <n v="20016"/>
    <x v="3"/>
    <s v="OFF-PA-10004675"/>
    <x v="1"/>
    <x v="10"/>
    <x v="69"/>
    <x v="1436"/>
    <n v="2"/>
    <n v="0"/>
    <n v="5.8419999999999996"/>
  </r>
  <r>
    <n v="1642"/>
    <s v="CA-2013-157266"/>
    <x v="0"/>
    <x v="439"/>
    <d v="2013-06-02T00:00:00"/>
    <x v="1"/>
    <s v="TB-21280"/>
    <x v="509"/>
    <x v="0"/>
    <s v="United States"/>
    <s v="Washington"/>
    <x v="40"/>
    <n v="20016"/>
    <x v="3"/>
    <s v="FUR-FU-10000629"/>
    <x v="0"/>
    <x v="5"/>
    <x v="93"/>
    <x v="1437"/>
    <n v="3"/>
    <n v="0"/>
    <n v="17.375399999999999"/>
  </r>
  <r>
    <n v="1643"/>
    <s v="US-2011-134712"/>
    <x v="2"/>
    <x v="503"/>
    <d v="2011-12-04T00:00:00"/>
    <x v="1"/>
    <s v="BS-11380"/>
    <x v="510"/>
    <x v="1"/>
    <s v="United States"/>
    <s v="Skokie"/>
    <x v="10"/>
    <n v="60076"/>
    <x v="2"/>
    <s v="OFF-FA-10003112"/>
    <x v="1"/>
    <x v="13"/>
    <x v="33"/>
    <x v="1438"/>
    <n v="2"/>
    <n v="0.2"/>
    <n v="3.944999999999999"/>
  </r>
  <r>
    <n v="1644"/>
    <s v="CA-2012-111829"/>
    <x v="1"/>
    <x v="531"/>
    <d v="2012-03-20T00:00:00"/>
    <x v="2"/>
    <s v="FH-14365"/>
    <x v="92"/>
    <x v="1"/>
    <s v="United States"/>
    <s v="Seattle"/>
    <x v="4"/>
    <n v="98115"/>
    <x v="1"/>
    <s v="OFF-ST-10000142"/>
    <x v="1"/>
    <x v="4"/>
    <x v="399"/>
    <x v="1439"/>
    <n v="3"/>
    <n v="0"/>
    <n v="349.33919999999995"/>
  </r>
  <r>
    <n v="1645"/>
    <s v="CA-2012-111829"/>
    <x v="1"/>
    <x v="531"/>
    <d v="2012-03-20T00:00:00"/>
    <x v="2"/>
    <s v="FH-14365"/>
    <x v="92"/>
    <x v="1"/>
    <s v="United States"/>
    <s v="Seattle"/>
    <x v="4"/>
    <n v="98115"/>
    <x v="1"/>
    <s v="TEC-CO-10001766"/>
    <x v="2"/>
    <x v="16"/>
    <x v="1058"/>
    <x v="1440"/>
    <n v="7"/>
    <n v="0"/>
    <n v="1480.4670999999998"/>
  </r>
  <r>
    <n v="1646"/>
    <s v="CA-2012-111829"/>
    <x v="1"/>
    <x v="531"/>
    <d v="2012-03-20T00:00:00"/>
    <x v="2"/>
    <s v="FH-14365"/>
    <x v="92"/>
    <x v="1"/>
    <s v="United States"/>
    <s v="Seattle"/>
    <x v="4"/>
    <n v="98115"/>
    <x v="1"/>
    <s v="OFF-PA-10004359"/>
    <x v="1"/>
    <x v="10"/>
    <x v="1059"/>
    <x v="1441"/>
    <n v="2"/>
    <n v="0"/>
    <n v="100.65599999999999"/>
  </r>
  <r>
    <n v="1647"/>
    <s v="CA-2012-105221"/>
    <x v="1"/>
    <x v="549"/>
    <d v="2012-11-03T00:00:00"/>
    <x v="2"/>
    <s v="VM-21685"/>
    <x v="91"/>
    <x v="2"/>
    <s v="United States"/>
    <s v="Philadelphia"/>
    <x v="9"/>
    <n v="19140"/>
    <x v="3"/>
    <s v="TEC-AC-10002323"/>
    <x v="2"/>
    <x v="11"/>
    <x v="175"/>
    <x v="1442"/>
    <n v="2"/>
    <n v="0.2"/>
    <n v="-3.0939999999999994"/>
  </r>
  <r>
    <n v="1648"/>
    <s v="CA-2012-105221"/>
    <x v="1"/>
    <x v="549"/>
    <d v="2012-11-03T00:00:00"/>
    <x v="2"/>
    <s v="VM-21685"/>
    <x v="91"/>
    <x v="2"/>
    <s v="United States"/>
    <s v="Philadelphia"/>
    <x v="9"/>
    <n v="19140"/>
    <x v="3"/>
    <s v="OFF-FA-10001135"/>
    <x v="1"/>
    <x v="13"/>
    <x v="1060"/>
    <x v="1443"/>
    <n v="2"/>
    <n v="0.2"/>
    <n v="-0.71279999999999988"/>
  </r>
  <r>
    <n v="1649"/>
    <s v="CA-2012-120341"/>
    <x v="1"/>
    <x v="120"/>
    <d v="2012-09-29T00:00:00"/>
    <x v="0"/>
    <s v="SF-20200"/>
    <x v="227"/>
    <x v="0"/>
    <s v="United States"/>
    <s v="Philadelphia"/>
    <x v="9"/>
    <n v="19143"/>
    <x v="3"/>
    <s v="OFF-BI-10004224"/>
    <x v="1"/>
    <x v="8"/>
    <x v="1061"/>
    <x v="1444"/>
    <n v="6"/>
    <n v="0.7"/>
    <n v="-100.91999999999999"/>
  </r>
  <r>
    <n v="1650"/>
    <s v="CA-2012-120341"/>
    <x v="1"/>
    <x v="120"/>
    <d v="2012-09-29T00:00:00"/>
    <x v="0"/>
    <s v="SF-20200"/>
    <x v="227"/>
    <x v="0"/>
    <s v="United States"/>
    <s v="Philadelphia"/>
    <x v="9"/>
    <n v="19143"/>
    <x v="3"/>
    <s v="TEC-PH-10003357"/>
    <x v="2"/>
    <x v="7"/>
    <x v="1062"/>
    <x v="1445"/>
    <n v="1"/>
    <n v="0.4"/>
    <n v="-9.178799999999999"/>
  </r>
  <r>
    <n v="1651"/>
    <s v="CA-2011-135699"/>
    <x v="2"/>
    <x v="550"/>
    <d v="2011-08-29T00:00:00"/>
    <x v="3"/>
    <s v="HH-15010"/>
    <x v="511"/>
    <x v="1"/>
    <s v="United States"/>
    <s v="San Francisco"/>
    <x v="1"/>
    <n v="94110"/>
    <x v="1"/>
    <s v="OFF-PA-10004475"/>
    <x v="1"/>
    <x v="10"/>
    <x v="1063"/>
    <x v="1446"/>
    <n v="2"/>
    <n v="0"/>
    <n v="53.860799999999998"/>
  </r>
  <r>
    <n v="1652"/>
    <s v="CA-2011-135699"/>
    <x v="2"/>
    <x v="550"/>
    <d v="2011-08-29T00:00:00"/>
    <x v="3"/>
    <s v="HH-15010"/>
    <x v="511"/>
    <x v="1"/>
    <s v="United States"/>
    <s v="San Francisco"/>
    <x v="1"/>
    <n v="94110"/>
    <x v="1"/>
    <s v="OFF-PA-10003001"/>
    <x v="1"/>
    <x v="10"/>
    <x v="1064"/>
    <x v="522"/>
    <n v="2"/>
    <n v="0"/>
    <n v="6.4127999999999998"/>
  </r>
  <r>
    <n v="1653"/>
    <s v="US-2014-132444"/>
    <x v="3"/>
    <x v="551"/>
    <d v="2014-11-22T00:00:00"/>
    <x v="2"/>
    <s v="CD-12280"/>
    <x v="512"/>
    <x v="0"/>
    <s v="United States"/>
    <s v="Seattle"/>
    <x v="4"/>
    <n v="98105"/>
    <x v="1"/>
    <s v="OFF-ST-10003442"/>
    <x v="1"/>
    <x v="4"/>
    <x v="86"/>
    <x v="1447"/>
    <n v="6"/>
    <n v="0"/>
    <n v="45.813600000000001"/>
  </r>
  <r>
    <n v="1654"/>
    <s v="US-2014-132444"/>
    <x v="3"/>
    <x v="551"/>
    <d v="2014-11-22T00:00:00"/>
    <x v="2"/>
    <s v="CD-12280"/>
    <x v="512"/>
    <x v="0"/>
    <s v="United States"/>
    <s v="Seattle"/>
    <x v="4"/>
    <n v="98105"/>
    <x v="1"/>
    <s v="TEC-AC-10003832"/>
    <x v="2"/>
    <x v="11"/>
    <x v="458"/>
    <x v="612"/>
    <n v="4"/>
    <n v="0"/>
    <n v="54.333200000000005"/>
  </r>
  <r>
    <n v="1655"/>
    <s v="US-2014-132444"/>
    <x v="3"/>
    <x v="551"/>
    <d v="2014-11-22T00:00:00"/>
    <x v="2"/>
    <s v="CD-12280"/>
    <x v="512"/>
    <x v="0"/>
    <s v="United States"/>
    <s v="Seattle"/>
    <x v="4"/>
    <n v="98105"/>
    <x v="1"/>
    <s v="OFF-FA-10000611"/>
    <x v="1"/>
    <x v="13"/>
    <x v="1065"/>
    <x v="1448"/>
    <n v="2"/>
    <n v="0"/>
    <n v="1.4207999999999998"/>
  </r>
  <r>
    <n v="1656"/>
    <s v="US-2014-132444"/>
    <x v="3"/>
    <x v="551"/>
    <d v="2014-11-22T00:00:00"/>
    <x v="2"/>
    <s v="CD-12280"/>
    <x v="512"/>
    <x v="0"/>
    <s v="United States"/>
    <s v="Seattle"/>
    <x v="4"/>
    <n v="98105"/>
    <x v="1"/>
    <s v="OFF-BI-10001116"/>
    <x v="1"/>
    <x v="8"/>
    <x v="1066"/>
    <x v="582"/>
    <n v="2"/>
    <n v="0.2"/>
    <n v="2.9568000000000003"/>
  </r>
  <r>
    <n v="1657"/>
    <s v="US-2014-132444"/>
    <x v="3"/>
    <x v="551"/>
    <d v="2014-11-22T00:00:00"/>
    <x v="2"/>
    <s v="CD-12280"/>
    <x v="512"/>
    <x v="0"/>
    <s v="United States"/>
    <s v="Seattle"/>
    <x v="4"/>
    <n v="98105"/>
    <x v="1"/>
    <s v="OFF-ST-10000563"/>
    <x v="1"/>
    <x v="4"/>
    <x v="894"/>
    <x v="1449"/>
    <n v="3"/>
    <n v="0"/>
    <n v="9.5940000000000012"/>
  </r>
  <r>
    <n v="1658"/>
    <s v="CA-2011-127159"/>
    <x v="2"/>
    <x v="552"/>
    <d v="2011-05-15T00:00:00"/>
    <x v="2"/>
    <s v="HL-15040"/>
    <x v="332"/>
    <x v="0"/>
    <s v="United States"/>
    <s v="Milwaukee"/>
    <x v="6"/>
    <n v="53209"/>
    <x v="2"/>
    <s v="FUR-FU-10000010"/>
    <x v="0"/>
    <x v="5"/>
    <x v="522"/>
    <x v="1450"/>
    <n v="7"/>
    <n v="0"/>
    <n v="10.784899999999999"/>
  </r>
  <r>
    <n v="1659"/>
    <s v="CA-2014-161809"/>
    <x v="3"/>
    <x v="176"/>
    <d v="2014-01-27T00:00:00"/>
    <x v="1"/>
    <s v="TH-21100"/>
    <x v="513"/>
    <x v="0"/>
    <s v="United States"/>
    <s v="Los Angeles"/>
    <x v="1"/>
    <n v="90045"/>
    <x v="1"/>
    <s v="TEC-PH-10004922"/>
    <x v="2"/>
    <x v="7"/>
    <x v="1067"/>
    <x v="1451"/>
    <n v="3"/>
    <n v="0.2"/>
    <n v="10.048500000000004"/>
  </r>
  <r>
    <n v="1660"/>
    <s v="CA-2014-127285"/>
    <x v="3"/>
    <x v="505"/>
    <d v="2014-11-07T00:00:00"/>
    <x v="1"/>
    <s v="MM-18055"/>
    <x v="514"/>
    <x v="0"/>
    <s v="United States"/>
    <s v="Seattle"/>
    <x v="4"/>
    <n v="98115"/>
    <x v="1"/>
    <s v="OFF-BI-10004330"/>
    <x v="1"/>
    <x v="8"/>
    <x v="795"/>
    <x v="1294"/>
    <n v="3"/>
    <n v="0.2"/>
    <n v="27.734999999999996"/>
  </r>
  <r>
    <n v="1661"/>
    <s v="CA-2014-127285"/>
    <x v="3"/>
    <x v="505"/>
    <d v="2014-11-07T00:00:00"/>
    <x v="1"/>
    <s v="MM-18055"/>
    <x v="514"/>
    <x v="0"/>
    <s v="United States"/>
    <s v="Seattle"/>
    <x v="4"/>
    <n v="98115"/>
    <x v="1"/>
    <s v="OFF-BI-10002072"/>
    <x v="1"/>
    <x v="8"/>
    <x v="830"/>
    <x v="1162"/>
    <n v="2"/>
    <n v="0.2"/>
    <n v="5.2139999999999995"/>
  </r>
  <r>
    <n v="1662"/>
    <s v="CA-2014-144526"/>
    <x v="3"/>
    <x v="504"/>
    <d v="2014-05-07T00:00:00"/>
    <x v="1"/>
    <s v="QJ-19255"/>
    <x v="425"/>
    <x v="1"/>
    <s v="United States"/>
    <s v="Philadelphia"/>
    <x v="9"/>
    <n v="19143"/>
    <x v="3"/>
    <s v="TEC-PH-10002549"/>
    <x v="2"/>
    <x v="7"/>
    <x v="928"/>
    <x v="1452"/>
    <n v="5"/>
    <n v="0.4"/>
    <n v="-158.10199999999998"/>
  </r>
  <r>
    <n v="1663"/>
    <s v="CA-2014-144526"/>
    <x v="3"/>
    <x v="504"/>
    <d v="2014-05-07T00:00:00"/>
    <x v="1"/>
    <s v="QJ-19255"/>
    <x v="425"/>
    <x v="1"/>
    <s v="United States"/>
    <s v="Philadelphia"/>
    <x v="9"/>
    <n v="19143"/>
    <x v="3"/>
    <s v="OFF-BI-10002353"/>
    <x v="1"/>
    <x v="8"/>
    <x v="1068"/>
    <x v="1453"/>
    <n v="3"/>
    <n v="0.7"/>
    <n v="-9.2639999999999993"/>
  </r>
  <r>
    <n v="1664"/>
    <s v="CA-2013-128531"/>
    <x v="0"/>
    <x v="390"/>
    <d v="2013-11-27T00:00:00"/>
    <x v="0"/>
    <s v="NS-18505"/>
    <x v="515"/>
    <x v="0"/>
    <s v="United States"/>
    <s v="Dallas"/>
    <x v="5"/>
    <n v="75217"/>
    <x v="2"/>
    <s v="OFF-ST-10001325"/>
    <x v="1"/>
    <x v="4"/>
    <x v="466"/>
    <x v="1454"/>
    <n v="5"/>
    <n v="0.2"/>
    <n v="3.6679999999999993"/>
  </r>
  <r>
    <n v="1665"/>
    <s v="CA-2013-128531"/>
    <x v="0"/>
    <x v="390"/>
    <d v="2013-11-27T00:00:00"/>
    <x v="0"/>
    <s v="NS-18505"/>
    <x v="515"/>
    <x v="0"/>
    <s v="United States"/>
    <s v="Dallas"/>
    <x v="5"/>
    <n v="75217"/>
    <x v="2"/>
    <s v="TEC-AC-10002049"/>
    <x v="2"/>
    <x v="11"/>
    <x v="688"/>
    <x v="1455"/>
    <n v="3"/>
    <n v="0.2"/>
    <n v="-7.4394000000000347"/>
  </r>
  <r>
    <n v="1666"/>
    <s v="CA-2013-128531"/>
    <x v="0"/>
    <x v="390"/>
    <d v="2013-11-27T00:00:00"/>
    <x v="0"/>
    <s v="NS-18505"/>
    <x v="515"/>
    <x v="0"/>
    <s v="United States"/>
    <s v="Dallas"/>
    <x v="5"/>
    <n v="75217"/>
    <x v="2"/>
    <s v="OFF-FA-10002676"/>
    <x v="1"/>
    <x v="13"/>
    <x v="1069"/>
    <x v="1456"/>
    <n v="3"/>
    <n v="0.2"/>
    <n v="0.86879999999999979"/>
  </r>
  <r>
    <n v="1667"/>
    <s v="CA-2013-128531"/>
    <x v="0"/>
    <x v="390"/>
    <d v="2013-11-27T00:00:00"/>
    <x v="0"/>
    <s v="NS-18505"/>
    <x v="515"/>
    <x v="0"/>
    <s v="United States"/>
    <s v="Dallas"/>
    <x v="5"/>
    <n v="75217"/>
    <x v="2"/>
    <s v="TEC-AC-10003023"/>
    <x v="2"/>
    <x v="11"/>
    <x v="1070"/>
    <x v="1457"/>
    <n v="2"/>
    <n v="0.2"/>
    <n v="-2.374800000000004"/>
  </r>
  <r>
    <n v="1668"/>
    <s v="CA-2013-128531"/>
    <x v="0"/>
    <x v="390"/>
    <d v="2013-11-27T00:00:00"/>
    <x v="0"/>
    <s v="NS-18505"/>
    <x v="515"/>
    <x v="0"/>
    <s v="United States"/>
    <s v="Dallas"/>
    <x v="5"/>
    <n v="75217"/>
    <x v="2"/>
    <s v="OFF-PA-10000167"/>
    <x v="1"/>
    <x v="10"/>
    <x v="1071"/>
    <x v="1355"/>
    <n v="3"/>
    <n v="0.2"/>
    <n v="23.234999999999992"/>
  </r>
  <r>
    <n v="1669"/>
    <s v="CA-2013-128531"/>
    <x v="0"/>
    <x v="390"/>
    <d v="2013-11-27T00:00:00"/>
    <x v="0"/>
    <s v="NS-18505"/>
    <x v="515"/>
    <x v="0"/>
    <s v="United States"/>
    <s v="Dallas"/>
    <x v="5"/>
    <n v="75217"/>
    <x v="2"/>
    <s v="OFF-AR-10003405"/>
    <x v="1"/>
    <x v="6"/>
    <x v="622"/>
    <x v="1230"/>
    <n v="3"/>
    <n v="0.2"/>
    <n v="1.5794999999999986"/>
  </r>
  <r>
    <n v="1670"/>
    <s v="US-2012-157154"/>
    <x v="1"/>
    <x v="553"/>
    <d v="2012-01-15T00:00:00"/>
    <x v="1"/>
    <s v="MM-17920"/>
    <x v="462"/>
    <x v="0"/>
    <s v="United States"/>
    <s v="New York City"/>
    <x v="15"/>
    <n v="10011"/>
    <x v="3"/>
    <s v="FUR-TA-10001889"/>
    <x v="0"/>
    <x v="3"/>
    <x v="406"/>
    <x v="1458"/>
    <n v="4"/>
    <n v="0.4"/>
    <n v="-373.3048"/>
  </r>
  <r>
    <n v="1671"/>
    <s v="CA-2014-159457"/>
    <x v="3"/>
    <x v="15"/>
    <d v="2014-10-27T00:00:00"/>
    <x v="1"/>
    <s v="RD-19480"/>
    <x v="502"/>
    <x v="0"/>
    <s v="United States"/>
    <s v="Houston"/>
    <x v="5"/>
    <n v="77095"/>
    <x v="2"/>
    <s v="TEC-PH-10002185"/>
    <x v="2"/>
    <x v="7"/>
    <x v="1072"/>
    <x v="1459"/>
    <n v="3"/>
    <n v="0.2"/>
    <n v="5.2125000000000004"/>
  </r>
  <r>
    <n v="1672"/>
    <s v="CA-2013-107615"/>
    <x v="0"/>
    <x v="554"/>
    <d v="2013-03-26T00:00:00"/>
    <x v="2"/>
    <s v="RB-19645"/>
    <x v="516"/>
    <x v="1"/>
    <s v="United States"/>
    <s v="North Las Vegas"/>
    <x v="33"/>
    <n v="89031"/>
    <x v="1"/>
    <s v="TEC-AC-10001013"/>
    <x v="2"/>
    <x v="11"/>
    <x v="813"/>
    <x v="1460"/>
    <n v="2"/>
    <n v="0"/>
    <n v="19.331399999999995"/>
  </r>
  <r>
    <n v="1673"/>
    <s v="CA-2014-111647"/>
    <x v="3"/>
    <x v="445"/>
    <d v="2014-07-08T00:00:00"/>
    <x v="1"/>
    <s v="RD-19585"/>
    <x v="361"/>
    <x v="0"/>
    <s v="United States"/>
    <s v="Plano"/>
    <x v="5"/>
    <n v="75023"/>
    <x v="2"/>
    <s v="TEC-PH-10002726"/>
    <x v="2"/>
    <x v="7"/>
    <x v="66"/>
    <x v="68"/>
    <n v="4"/>
    <n v="0.2"/>
    <n v="62.988"/>
  </r>
  <r>
    <n v="1674"/>
    <s v="CA-2012-150560"/>
    <x v="1"/>
    <x v="555"/>
    <d v="2012-12-12T00:00:00"/>
    <x v="2"/>
    <s v="SW-20455"/>
    <x v="517"/>
    <x v="0"/>
    <s v="United States"/>
    <s v="Suffolk"/>
    <x v="17"/>
    <n v="23434"/>
    <x v="0"/>
    <s v="OFF-LA-10003930"/>
    <x v="1"/>
    <x v="2"/>
    <x v="503"/>
    <x v="1461"/>
    <n v="2"/>
    <n v="0"/>
    <n v="96.343800000000002"/>
  </r>
  <r>
    <n v="1675"/>
    <s v="CA-2012-143077"/>
    <x v="1"/>
    <x v="14"/>
    <d v="2012-09-21T00:00:00"/>
    <x v="1"/>
    <s v="SF-20965"/>
    <x v="245"/>
    <x v="1"/>
    <s v="United States"/>
    <s v="Houston"/>
    <x v="5"/>
    <n v="77041"/>
    <x v="2"/>
    <s v="FUR-FU-10003535"/>
    <x v="0"/>
    <x v="5"/>
    <x v="888"/>
    <x v="1462"/>
    <n v="2"/>
    <n v="0.6"/>
    <n v="-10.419600000000003"/>
  </r>
  <r>
    <n v="1676"/>
    <s v="CA-2012-143077"/>
    <x v="1"/>
    <x v="14"/>
    <d v="2012-09-21T00:00:00"/>
    <x v="1"/>
    <s v="SF-20965"/>
    <x v="245"/>
    <x v="1"/>
    <s v="United States"/>
    <s v="Houston"/>
    <x v="5"/>
    <n v="77041"/>
    <x v="2"/>
    <s v="OFF-BI-10000088"/>
    <x v="1"/>
    <x v="8"/>
    <x v="1025"/>
    <x v="1463"/>
    <n v="3"/>
    <n v="0.8"/>
    <n v="-10.211400000000005"/>
  </r>
  <r>
    <n v="1677"/>
    <s v="CA-2013-122728"/>
    <x v="0"/>
    <x v="556"/>
    <d v="2013-05-25T00:00:00"/>
    <x v="1"/>
    <s v="EB-13930"/>
    <x v="518"/>
    <x v="0"/>
    <s v="United States"/>
    <s v="San Francisco"/>
    <x v="1"/>
    <n v="94110"/>
    <x v="1"/>
    <s v="OFF-ST-10000604"/>
    <x v="1"/>
    <x v="4"/>
    <x v="54"/>
    <x v="1464"/>
    <n v="3"/>
    <n v="0"/>
    <n v="26.069999999999993"/>
  </r>
  <r>
    <n v="1678"/>
    <s v="CA-2013-122728"/>
    <x v="0"/>
    <x v="556"/>
    <d v="2013-05-25T00:00:00"/>
    <x v="1"/>
    <s v="EB-13930"/>
    <x v="518"/>
    <x v="0"/>
    <s v="United States"/>
    <s v="San Francisco"/>
    <x v="1"/>
    <n v="94110"/>
    <x v="1"/>
    <s v="OFF-PA-10004040"/>
    <x v="1"/>
    <x v="10"/>
    <x v="99"/>
    <x v="1465"/>
    <n v="3"/>
    <n v="0"/>
    <n v="8.7906000000000013"/>
  </r>
  <r>
    <n v="1679"/>
    <s v="CA-2011-122882"/>
    <x v="2"/>
    <x v="557"/>
    <d v="2011-09-13T00:00:00"/>
    <x v="1"/>
    <s v="SB-20290"/>
    <x v="115"/>
    <x v="1"/>
    <s v="United States"/>
    <s v="Philadelphia"/>
    <x v="9"/>
    <n v="19134"/>
    <x v="3"/>
    <s v="OFF-ST-10002344"/>
    <x v="1"/>
    <x v="4"/>
    <x v="856"/>
    <x v="1466"/>
    <n v="1"/>
    <n v="0.2"/>
    <n v="-14.576399999999996"/>
  </r>
  <r>
    <n v="1680"/>
    <s v="CA-2011-122882"/>
    <x v="2"/>
    <x v="557"/>
    <d v="2011-09-13T00:00:00"/>
    <x v="1"/>
    <s v="SB-20290"/>
    <x v="115"/>
    <x v="1"/>
    <s v="United States"/>
    <s v="Philadelphia"/>
    <x v="9"/>
    <n v="19134"/>
    <x v="3"/>
    <s v="TEC-PH-10003589"/>
    <x v="2"/>
    <x v="7"/>
    <x v="818"/>
    <x v="1467"/>
    <n v="3"/>
    <n v="0.4"/>
    <n v="4.3175999999999988"/>
  </r>
  <r>
    <n v="1681"/>
    <s v="CA-2011-122882"/>
    <x v="2"/>
    <x v="557"/>
    <d v="2011-09-13T00:00:00"/>
    <x v="1"/>
    <s v="SB-20290"/>
    <x v="115"/>
    <x v="1"/>
    <s v="United States"/>
    <s v="Philadelphia"/>
    <x v="9"/>
    <n v="19134"/>
    <x v="3"/>
    <s v="FUR-FU-10000758"/>
    <x v="0"/>
    <x v="5"/>
    <x v="1073"/>
    <x v="1468"/>
    <n v="2"/>
    <n v="0.2"/>
    <n v="8.4735999999999958"/>
  </r>
  <r>
    <n v="1682"/>
    <s v="CA-2011-122882"/>
    <x v="2"/>
    <x v="557"/>
    <d v="2011-09-13T00:00:00"/>
    <x v="1"/>
    <s v="SB-20290"/>
    <x v="115"/>
    <x v="1"/>
    <s v="United States"/>
    <s v="Philadelphia"/>
    <x v="9"/>
    <n v="19134"/>
    <x v="3"/>
    <s v="TEC-MA-10004679"/>
    <x v="2"/>
    <x v="15"/>
    <x v="1074"/>
    <x v="1469"/>
    <n v="4"/>
    <n v="0.7"/>
    <n v="-559.35599999999988"/>
  </r>
  <r>
    <n v="1683"/>
    <s v="US-2013-101497"/>
    <x v="0"/>
    <x v="321"/>
    <d v="2013-10-02T00:00:00"/>
    <x v="0"/>
    <s v="PS-18760"/>
    <x v="519"/>
    <x v="0"/>
    <s v="United States"/>
    <s v="Los Angeles"/>
    <x v="1"/>
    <n v="90008"/>
    <x v="1"/>
    <s v="OFF-PA-10000176"/>
    <x v="1"/>
    <x v="10"/>
    <x v="634"/>
    <x v="1470"/>
    <n v="1"/>
    <n v="0"/>
    <n v="9.105599999999999"/>
  </r>
  <r>
    <n v="1684"/>
    <s v="CA-2013-147585"/>
    <x v="0"/>
    <x v="77"/>
    <d v="2013-11-13T00:00:00"/>
    <x v="1"/>
    <s v="CB-12535"/>
    <x v="118"/>
    <x v="1"/>
    <s v="United States"/>
    <s v="San Francisco"/>
    <x v="1"/>
    <n v="94110"/>
    <x v="1"/>
    <s v="FUR-FU-10002597"/>
    <x v="0"/>
    <x v="5"/>
    <x v="621"/>
    <x v="1471"/>
    <n v="3"/>
    <n v="0"/>
    <n v="6.224400000000001"/>
  </r>
  <r>
    <n v="1685"/>
    <s v="CA-2014-149489"/>
    <x v="3"/>
    <x v="558"/>
    <d v="2014-04-28T00:00:00"/>
    <x v="2"/>
    <s v="DK-12835"/>
    <x v="460"/>
    <x v="1"/>
    <s v="United States"/>
    <s v="Philadelphia"/>
    <x v="9"/>
    <n v="19143"/>
    <x v="3"/>
    <s v="OFF-AP-10002495"/>
    <x v="1"/>
    <x v="9"/>
    <x v="1075"/>
    <x v="1472"/>
    <n v="2"/>
    <n v="0.2"/>
    <n v="12.409999999999989"/>
  </r>
  <r>
    <n v="1686"/>
    <s v="CA-2014-149489"/>
    <x v="3"/>
    <x v="558"/>
    <d v="2014-04-28T00:00:00"/>
    <x v="2"/>
    <s v="DK-12835"/>
    <x v="460"/>
    <x v="1"/>
    <s v="United States"/>
    <s v="Philadelphia"/>
    <x v="9"/>
    <n v="19143"/>
    <x v="3"/>
    <s v="OFF-BI-10002813"/>
    <x v="1"/>
    <x v="8"/>
    <x v="905"/>
    <x v="1473"/>
    <n v="2"/>
    <n v="0.7"/>
    <n v="-0.98999999999999977"/>
  </r>
  <r>
    <n v="1687"/>
    <s v="CA-2014-149489"/>
    <x v="3"/>
    <x v="558"/>
    <d v="2014-04-28T00:00:00"/>
    <x v="2"/>
    <s v="DK-12835"/>
    <x v="460"/>
    <x v="1"/>
    <s v="United States"/>
    <s v="Philadelphia"/>
    <x v="9"/>
    <n v="19143"/>
    <x v="3"/>
    <s v="OFF-BI-10002414"/>
    <x v="1"/>
    <x v="8"/>
    <x v="1076"/>
    <x v="1474"/>
    <n v="2"/>
    <n v="0.7"/>
    <n v="-5.7637999999999998"/>
  </r>
  <r>
    <n v="1688"/>
    <s v="CA-2014-143798"/>
    <x v="3"/>
    <x v="389"/>
    <d v="2014-12-13T00:00:00"/>
    <x v="2"/>
    <s v="AW-10840"/>
    <x v="497"/>
    <x v="0"/>
    <s v="United States"/>
    <s v="Philadelphia"/>
    <x v="9"/>
    <n v="19140"/>
    <x v="3"/>
    <s v="OFF-PA-10000788"/>
    <x v="1"/>
    <x v="10"/>
    <x v="731"/>
    <x v="563"/>
    <n v="2"/>
    <n v="0.2"/>
    <n v="3.6288"/>
  </r>
  <r>
    <n v="1689"/>
    <s v="CA-2014-143798"/>
    <x v="3"/>
    <x v="389"/>
    <d v="2014-12-13T00:00:00"/>
    <x v="2"/>
    <s v="AW-10840"/>
    <x v="497"/>
    <x v="0"/>
    <s v="United States"/>
    <s v="Philadelphia"/>
    <x v="9"/>
    <n v="19140"/>
    <x v="3"/>
    <s v="FUR-FU-10004306"/>
    <x v="0"/>
    <x v="5"/>
    <x v="616"/>
    <x v="721"/>
    <n v="2"/>
    <n v="0.2"/>
    <n v="23.315999999999988"/>
  </r>
  <r>
    <n v="1690"/>
    <s v="CA-2011-142839"/>
    <x v="2"/>
    <x v="559"/>
    <d v="2011-08-20T00:00:00"/>
    <x v="1"/>
    <s v="TS-21610"/>
    <x v="59"/>
    <x v="0"/>
    <s v="United States"/>
    <s v="Philadelphia"/>
    <x v="9"/>
    <n v="19143"/>
    <x v="3"/>
    <s v="FUR-TA-10001539"/>
    <x v="0"/>
    <x v="3"/>
    <x v="10"/>
    <x v="1475"/>
    <n v="6"/>
    <n v="0.4"/>
    <n v="-227.49120000000016"/>
  </r>
  <r>
    <n v="1691"/>
    <s v="CA-2014-129833"/>
    <x v="3"/>
    <x v="34"/>
    <d v="2014-12-16T00:00:00"/>
    <x v="1"/>
    <s v="HF-14995"/>
    <x v="520"/>
    <x v="0"/>
    <s v="United States"/>
    <s v="Indianapolis"/>
    <x v="14"/>
    <n v="46203"/>
    <x v="2"/>
    <s v="OFF-PA-10000575"/>
    <x v="1"/>
    <x v="10"/>
    <x v="1050"/>
    <x v="1476"/>
    <n v="5"/>
    <n v="0"/>
    <n v="15.387"/>
  </r>
  <r>
    <n v="1692"/>
    <s v="CA-2014-129833"/>
    <x v="3"/>
    <x v="34"/>
    <d v="2014-12-16T00:00:00"/>
    <x v="1"/>
    <s v="HF-14995"/>
    <x v="520"/>
    <x v="0"/>
    <s v="United States"/>
    <s v="Indianapolis"/>
    <x v="14"/>
    <n v="46203"/>
    <x v="2"/>
    <s v="OFF-BI-10004182"/>
    <x v="1"/>
    <x v="8"/>
    <x v="73"/>
    <x v="1477"/>
    <n v="5"/>
    <n v="0"/>
    <n v="5.0960000000000001"/>
  </r>
  <r>
    <n v="1693"/>
    <s v="US-2013-154361"/>
    <x v="0"/>
    <x v="560"/>
    <d v="2013-03-20T00:00:00"/>
    <x v="1"/>
    <s v="HZ-14950"/>
    <x v="521"/>
    <x v="0"/>
    <s v="United States"/>
    <s v="Columbus"/>
    <x v="24"/>
    <n v="43229"/>
    <x v="3"/>
    <s v="FUR-FU-10004020"/>
    <x v="0"/>
    <x v="5"/>
    <x v="488"/>
    <x v="1478"/>
    <n v="5"/>
    <n v="0.2"/>
    <n v="6.2904999999999998"/>
  </r>
  <r>
    <n v="1694"/>
    <s v="US-2013-158708"/>
    <x v="0"/>
    <x v="190"/>
    <d v="2013-06-30T00:00:00"/>
    <x v="0"/>
    <s v="AB-10255"/>
    <x v="437"/>
    <x v="2"/>
    <s v="United States"/>
    <s v="Plano"/>
    <x v="5"/>
    <n v="75023"/>
    <x v="2"/>
    <s v="TEC-AC-10003133"/>
    <x v="2"/>
    <x v="11"/>
    <x v="1077"/>
    <x v="1479"/>
    <n v="2"/>
    <n v="0.2"/>
    <n v="3.5742000000000012"/>
  </r>
  <r>
    <n v="1695"/>
    <s v="CA-2012-156335"/>
    <x v="1"/>
    <x v="12"/>
    <d v="2012-09-28T00:00:00"/>
    <x v="0"/>
    <s v="PO-19195"/>
    <x v="285"/>
    <x v="2"/>
    <s v="United States"/>
    <s v="Bayonne"/>
    <x v="30"/>
    <n v="7002"/>
    <x v="3"/>
    <s v="TEC-AC-10002006"/>
    <x v="2"/>
    <x v="11"/>
    <x v="1078"/>
    <x v="1480"/>
    <n v="4"/>
    <n v="0"/>
    <n v="19.827599999999997"/>
  </r>
  <r>
    <n v="1696"/>
    <s v="CA-2012-156335"/>
    <x v="1"/>
    <x v="12"/>
    <d v="2012-09-28T00:00:00"/>
    <x v="0"/>
    <s v="PO-19195"/>
    <x v="285"/>
    <x v="2"/>
    <s v="United States"/>
    <s v="Bayonne"/>
    <x v="30"/>
    <n v="7002"/>
    <x v="3"/>
    <s v="OFF-BI-10003314"/>
    <x v="1"/>
    <x v="8"/>
    <x v="305"/>
    <x v="1481"/>
    <n v="3"/>
    <n v="0"/>
    <n v="7.0853999999999999"/>
  </r>
  <r>
    <n v="1697"/>
    <s v="CA-2012-156335"/>
    <x v="1"/>
    <x v="12"/>
    <d v="2012-09-28T00:00:00"/>
    <x v="0"/>
    <s v="PO-19195"/>
    <x v="285"/>
    <x v="2"/>
    <s v="United States"/>
    <s v="Bayonne"/>
    <x v="30"/>
    <n v="7002"/>
    <x v="3"/>
    <s v="TEC-PH-10002726"/>
    <x v="2"/>
    <x v="7"/>
    <x v="66"/>
    <x v="1482"/>
    <n v="2"/>
    <n v="0"/>
    <n v="52.49"/>
  </r>
  <r>
    <n v="1698"/>
    <s v="CA-2012-148376"/>
    <x v="1"/>
    <x v="17"/>
    <d v="2012-12-31T00:00:00"/>
    <x v="1"/>
    <s v="AG-10900"/>
    <x v="151"/>
    <x v="0"/>
    <s v="United States"/>
    <s v="Los Angeles"/>
    <x v="1"/>
    <n v="90008"/>
    <x v="1"/>
    <s v="OFF-AP-10000240"/>
    <x v="1"/>
    <x v="9"/>
    <x v="644"/>
    <x v="1483"/>
    <n v="2"/>
    <n v="0"/>
    <n v="31.018399999999986"/>
  </r>
  <r>
    <n v="1699"/>
    <s v="CA-2012-148376"/>
    <x v="1"/>
    <x v="17"/>
    <d v="2012-12-31T00:00:00"/>
    <x v="1"/>
    <s v="AG-10900"/>
    <x v="151"/>
    <x v="0"/>
    <s v="United States"/>
    <s v="Los Angeles"/>
    <x v="1"/>
    <n v="90008"/>
    <x v="1"/>
    <s v="OFF-LA-10002381"/>
    <x v="1"/>
    <x v="2"/>
    <x v="1079"/>
    <x v="748"/>
    <n v="7"/>
    <n v="0"/>
    <n v="10.348799999999999"/>
  </r>
  <r>
    <n v="1700"/>
    <s v="CA-2011-135657"/>
    <x v="2"/>
    <x v="561"/>
    <d v="2011-06-07T00:00:00"/>
    <x v="0"/>
    <s v="SC-20725"/>
    <x v="56"/>
    <x v="0"/>
    <s v="United States"/>
    <s v="Seattle"/>
    <x v="4"/>
    <n v="98115"/>
    <x v="1"/>
    <s v="FUR-TA-10004086"/>
    <x v="0"/>
    <x v="3"/>
    <x v="824"/>
    <x v="1484"/>
    <n v="6"/>
    <n v="0"/>
    <n v="113.49359999999999"/>
  </r>
  <r>
    <n v="1701"/>
    <s v="CA-2012-114069"/>
    <x v="1"/>
    <x v="562"/>
    <d v="2012-07-15T00:00:00"/>
    <x v="0"/>
    <s v="ND-18370"/>
    <x v="444"/>
    <x v="0"/>
    <s v="United States"/>
    <s v="New York City"/>
    <x v="15"/>
    <n v="10035"/>
    <x v="3"/>
    <s v="OFF-BI-10000320"/>
    <x v="1"/>
    <x v="8"/>
    <x v="768"/>
    <x v="929"/>
    <n v="2"/>
    <n v="0.2"/>
    <n v="4.2804000000000002"/>
  </r>
  <r>
    <n v="1702"/>
    <s v="CA-2012-114069"/>
    <x v="1"/>
    <x v="562"/>
    <d v="2012-07-15T00:00:00"/>
    <x v="0"/>
    <s v="ND-18370"/>
    <x v="444"/>
    <x v="0"/>
    <s v="United States"/>
    <s v="New York City"/>
    <x v="15"/>
    <n v="10035"/>
    <x v="3"/>
    <s v="FUR-CH-10000595"/>
    <x v="0"/>
    <x v="1"/>
    <x v="463"/>
    <x v="1485"/>
    <n v="9"/>
    <n v="0.1"/>
    <n v="321.83999999999992"/>
  </r>
  <r>
    <n v="1703"/>
    <s v="CA-2012-114069"/>
    <x v="1"/>
    <x v="562"/>
    <d v="2012-07-15T00:00:00"/>
    <x v="0"/>
    <s v="ND-18370"/>
    <x v="444"/>
    <x v="0"/>
    <s v="United States"/>
    <s v="New York City"/>
    <x v="15"/>
    <n v="10035"/>
    <x v="3"/>
    <s v="OFF-PA-10000349"/>
    <x v="1"/>
    <x v="10"/>
    <x v="33"/>
    <x v="745"/>
    <n v="2"/>
    <n v="0"/>
    <n v="4.6812000000000005"/>
  </r>
  <r>
    <n v="1704"/>
    <s v="CA-2011-139857"/>
    <x v="2"/>
    <x v="563"/>
    <d v="2011-02-07T00:00:00"/>
    <x v="1"/>
    <s v="CD-12790"/>
    <x v="522"/>
    <x v="2"/>
    <s v="United States"/>
    <s v="San Diego"/>
    <x v="1"/>
    <n v="92037"/>
    <x v="1"/>
    <s v="OFF-FA-10001843"/>
    <x v="1"/>
    <x v="13"/>
    <x v="33"/>
    <x v="1486"/>
    <n v="5"/>
    <n v="0"/>
    <n v="5.8045"/>
  </r>
  <r>
    <n v="1705"/>
    <s v="CA-2013-106306"/>
    <x v="0"/>
    <x v="387"/>
    <d v="2013-03-09T00:00:00"/>
    <x v="3"/>
    <s v="PG-18820"/>
    <x v="310"/>
    <x v="0"/>
    <s v="United States"/>
    <s v="Glendale"/>
    <x v="16"/>
    <n v="85301"/>
    <x v="1"/>
    <s v="OFF-BI-10003676"/>
    <x v="1"/>
    <x v="8"/>
    <x v="816"/>
    <x v="1487"/>
    <n v="3"/>
    <n v="0.7"/>
    <n v="-7.1147999999999989"/>
  </r>
  <r>
    <n v="1706"/>
    <s v="CA-2012-100545"/>
    <x v="1"/>
    <x v="6"/>
    <d v="2012-11-26T00:00:00"/>
    <x v="1"/>
    <s v="IM-15070"/>
    <x v="5"/>
    <x v="0"/>
    <s v="United States"/>
    <s v="Philadelphia"/>
    <x v="9"/>
    <n v="19120"/>
    <x v="3"/>
    <s v="OFF-BI-10003638"/>
    <x v="1"/>
    <x v="8"/>
    <x v="607"/>
    <x v="1488"/>
    <n v="2"/>
    <n v="0.7"/>
    <n v="-9.2880000000000003"/>
  </r>
  <r>
    <n v="1707"/>
    <s v="CA-2014-123491"/>
    <x v="3"/>
    <x v="505"/>
    <d v="2014-11-06T00:00:00"/>
    <x v="1"/>
    <s v="JK-15205"/>
    <x v="523"/>
    <x v="0"/>
    <s v="United States"/>
    <s v="San Francisco"/>
    <x v="1"/>
    <n v="94122"/>
    <x v="1"/>
    <s v="OFF-LA-10003077"/>
    <x v="1"/>
    <x v="2"/>
    <x v="1080"/>
    <x v="1489"/>
    <n v="6"/>
    <n v="0"/>
    <n v="20.614199999999997"/>
  </r>
  <r>
    <n v="1708"/>
    <s v="CA-2014-123491"/>
    <x v="3"/>
    <x v="505"/>
    <d v="2014-11-06T00:00:00"/>
    <x v="1"/>
    <s v="JK-15205"/>
    <x v="523"/>
    <x v="0"/>
    <s v="United States"/>
    <s v="San Francisco"/>
    <x v="1"/>
    <n v="94122"/>
    <x v="1"/>
    <s v="TEC-PH-10003505"/>
    <x v="2"/>
    <x v="7"/>
    <x v="901"/>
    <x v="1490"/>
    <n v="2"/>
    <n v="0.2"/>
    <n v="16.703999999999986"/>
  </r>
  <r>
    <n v="1709"/>
    <s v="CA-2014-123491"/>
    <x v="3"/>
    <x v="505"/>
    <d v="2014-11-06T00:00:00"/>
    <x v="1"/>
    <s v="JK-15205"/>
    <x v="523"/>
    <x v="0"/>
    <s v="United States"/>
    <s v="San Francisco"/>
    <x v="1"/>
    <n v="94122"/>
    <x v="1"/>
    <s v="OFF-PA-10003424"/>
    <x v="1"/>
    <x v="10"/>
    <x v="1081"/>
    <x v="1491"/>
    <n v="2"/>
    <n v="0"/>
    <n v="3.71"/>
  </r>
  <r>
    <n v="1710"/>
    <s v="CA-2014-123491"/>
    <x v="3"/>
    <x v="505"/>
    <d v="2014-11-06T00:00:00"/>
    <x v="1"/>
    <s v="JK-15205"/>
    <x v="523"/>
    <x v="0"/>
    <s v="United States"/>
    <s v="San Francisco"/>
    <x v="1"/>
    <n v="94122"/>
    <x v="1"/>
    <s v="FUR-CH-10003061"/>
    <x v="0"/>
    <x v="1"/>
    <x v="51"/>
    <x v="1492"/>
    <n v="1"/>
    <n v="0.2"/>
    <n v="-0.89990000000001302"/>
  </r>
  <r>
    <n v="1711"/>
    <s v="CA-2014-123491"/>
    <x v="3"/>
    <x v="505"/>
    <d v="2014-11-06T00:00:00"/>
    <x v="1"/>
    <s v="JK-15205"/>
    <x v="523"/>
    <x v="0"/>
    <s v="United States"/>
    <s v="San Francisco"/>
    <x v="1"/>
    <n v="94122"/>
    <x v="1"/>
    <s v="OFF-AR-10003514"/>
    <x v="1"/>
    <x v="6"/>
    <x v="180"/>
    <x v="189"/>
    <n v="5"/>
    <n v="0"/>
    <n v="6.5669999999999984"/>
  </r>
  <r>
    <n v="1712"/>
    <s v="CA-2014-123491"/>
    <x v="3"/>
    <x v="505"/>
    <d v="2014-11-06T00:00:00"/>
    <x v="1"/>
    <s v="JK-15205"/>
    <x v="523"/>
    <x v="0"/>
    <s v="United States"/>
    <s v="San Francisco"/>
    <x v="1"/>
    <n v="94122"/>
    <x v="1"/>
    <s v="OFF-AP-10002684"/>
    <x v="1"/>
    <x v="9"/>
    <x v="165"/>
    <x v="1493"/>
    <n v="14"/>
    <n v="0"/>
    <n v="510.63599999999985"/>
  </r>
  <r>
    <n v="1713"/>
    <s v="CA-2012-145401"/>
    <x v="1"/>
    <x v="564"/>
    <d v="2012-02-04T00:00:00"/>
    <x v="1"/>
    <s v="JP-15520"/>
    <x v="187"/>
    <x v="0"/>
    <s v="United States"/>
    <s v="Houston"/>
    <x v="5"/>
    <n v="77070"/>
    <x v="2"/>
    <s v="OFF-PA-10004405"/>
    <x v="1"/>
    <x v="10"/>
    <x v="1082"/>
    <x v="1494"/>
    <n v="6"/>
    <n v="0.2"/>
    <n v="5.0064000000000002"/>
  </r>
  <r>
    <n v="1714"/>
    <s v="US-2014-124968"/>
    <x v="3"/>
    <x v="565"/>
    <d v="2014-09-14T00:00:00"/>
    <x v="0"/>
    <s v="MM-18055"/>
    <x v="514"/>
    <x v="0"/>
    <s v="United States"/>
    <s v="Chicago"/>
    <x v="10"/>
    <n v="60610"/>
    <x v="2"/>
    <s v="FUR-TA-10004289"/>
    <x v="0"/>
    <x v="3"/>
    <x v="187"/>
    <x v="1495"/>
    <n v="7"/>
    <n v="0.5"/>
    <n v="-566.5625"/>
  </r>
  <r>
    <n v="1715"/>
    <s v="CA-2014-104003"/>
    <x v="3"/>
    <x v="566"/>
    <d v="2014-10-14T00:00:00"/>
    <x v="1"/>
    <s v="DC-13285"/>
    <x v="290"/>
    <x v="0"/>
    <s v="United States"/>
    <s v="San Francisco"/>
    <x v="1"/>
    <n v="94110"/>
    <x v="1"/>
    <s v="FUR-BO-10003965"/>
    <x v="0"/>
    <x v="0"/>
    <x v="1083"/>
    <x v="1496"/>
    <n v="2"/>
    <n v="0.15"/>
    <n v="-14.478399999999979"/>
  </r>
  <r>
    <n v="1716"/>
    <s v="CA-2013-154788"/>
    <x v="0"/>
    <x v="567"/>
    <d v="2013-05-05T00:00:00"/>
    <x v="1"/>
    <s v="JL-15835"/>
    <x v="252"/>
    <x v="0"/>
    <s v="United States"/>
    <s v="New York City"/>
    <x v="15"/>
    <n v="10011"/>
    <x v="3"/>
    <s v="OFF-BI-10003314"/>
    <x v="1"/>
    <x v="8"/>
    <x v="305"/>
    <x v="326"/>
    <n v="2"/>
    <n v="0.2"/>
    <n v="2.7956000000000003"/>
  </r>
  <r>
    <n v="1717"/>
    <s v="CA-2013-169943"/>
    <x v="0"/>
    <x v="288"/>
    <d v="2013-05-25T00:00:00"/>
    <x v="1"/>
    <s v="BN-11515"/>
    <x v="202"/>
    <x v="0"/>
    <s v="United States"/>
    <s v="New York City"/>
    <x v="15"/>
    <n v="10011"/>
    <x v="3"/>
    <s v="OFF-AP-10001563"/>
    <x v="1"/>
    <x v="9"/>
    <x v="530"/>
    <x v="1497"/>
    <n v="5"/>
    <n v="0"/>
    <n v="70.440999999999974"/>
  </r>
  <r>
    <n v="1718"/>
    <s v="CA-2013-169943"/>
    <x v="0"/>
    <x v="288"/>
    <d v="2013-05-25T00:00:00"/>
    <x v="1"/>
    <s v="BN-11515"/>
    <x v="202"/>
    <x v="0"/>
    <s v="United States"/>
    <s v="New York City"/>
    <x v="15"/>
    <n v="10011"/>
    <x v="3"/>
    <s v="OFF-ST-10004123"/>
    <x v="1"/>
    <x v="4"/>
    <x v="72"/>
    <x v="1498"/>
    <n v="5"/>
    <n v="0"/>
    <n v="0"/>
  </r>
  <r>
    <n v="1719"/>
    <s v="CA-2013-169943"/>
    <x v="0"/>
    <x v="288"/>
    <d v="2013-05-25T00:00:00"/>
    <x v="1"/>
    <s v="BN-11515"/>
    <x v="202"/>
    <x v="0"/>
    <s v="United States"/>
    <s v="New York City"/>
    <x v="15"/>
    <n v="10011"/>
    <x v="3"/>
    <s v="FUR-FU-10002088"/>
    <x v="0"/>
    <x v="5"/>
    <x v="1084"/>
    <x v="1499"/>
    <n v="4"/>
    <n v="0"/>
    <n v="15.086400000000001"/>
  </r>
  <r>
    <n v="1720"/>
    <s v="CA-2013-169943"/>
    <x v="0"/>
    <x v="288"/>
    <d v="2013-05-25T00:00:00"/>
    <x v="1"/>
    <s v="BN-11515"/>
    <x v="202"/>
    <x v="0"/>
    <s v="United States"/>
    <s v="New York City"/>
    <x v="15"/>
    <n v="10011"/>
    <x v="3"/>
    <s v="FUR-FU-10000010"/>
    <x v="0"/>
    <x v="5"/>
    <x v="522"/>
    <x v="1500"/>
    <n v="8"/>
    <n v="0"/>
    <n v="12.325599999999998"/>
  </r>
  <r>
    <n v="1721"/>
    <s v="CA-2013-169943"/>
    <x v="0"/>
    <x v="288"/>
    <d v="2013-05-25T00:00:00"/>
    <x v="1"/>
    <s v="BN-11515"/>
    <x v="202"/>
    <x v="0"/>
    <s v="United States"/>
    <s v="New York City"/>
    <x v="15"/>
    <n v="10011"/>
    <x v="3"/>
    <s v="OFF-BI-10002824"/>
    <x v="1"/>
    <x v="8"/>
    <x v="523"/>
    <x v="1501"/>
    <n v="4"/>
    <n v="0.2"/>
    <n v="14.919999999999995"/>
  </r>
  <r>
    <n v="1722"/>
    <s v="US-2012-123218"/>
    <x v="1"/>
    <x v="139"/>
    <d v="2012-12-25T00:00:00"/>
    <x v="1"/>
    <s v="KD-16345"/>
    <x v="44"/>
    <x v="0"/>
    <s v="United States"/>
    <s v="Chicago"/>
    <x v="10"/>
    <n v="60623"/>
    <x v="2"/>
    <s v="TEC-PH-10001061"/>
    <x v="2"/>
    <x v="7"/>
    <x v="822"/>
    <x v="1305"/>
    <n v="2"/>
    <n v="0.2"/>
    <n v="11.998799999999996"/>
  </r>
  <r>
    <n v="1723"/>
    <s v="US-2012-123218"/>
    <x v="1"/>
    <x v="139"/>
    <d v="2012-12-25T00:00:00"/>
    <x v="1"/>
    <s v="KD-16345"/>
    <x v="44"/>
    <x v="0"/>
    <s v="United States"/>
    <s v="Chicago"/>
    <x v="10"/>
    <n v="60623"/>
    <x v="2"/>
    <s v="TEC-AC-10000736"/>
    <x v="2"/>
    <x v="11"/>
    <x v="1085"/>
    <x v="1309"/>
    <n v="4"/>
    <n v="0.2"/>
    <n v="51.193599999999996"/>
  </r>
  <r>
    <n v="1724"/>
    <s v="US-2012-123218"/>
    <x v="1"/>
    <x v="139"/>
    <d v="2012-12-25T00:00:00"/>
    <x v="1"/>
    <s v="KD-16345"/>
    <x v="44"/>
    <x v="0"/>
    <s v="United States"/>
    <s v="Chicago"/>
    <x v="10"/>
    <n v="60623"/>
    <x v="2"/>
    <s v="FUR-BO-10003966"/>
    <x v="0"/>
    <x v="0"/>
    <x v="1086"/>
    <x v="1403"/>
    <n v="3"/>
    <n v="0.3"/>
    <n v="-71.811600000000027"/>
  </r>
  <r>
    <n v="1725"/>
    <s v="CA-2012-127453"/>
    <x v="1"/>
    <x v="546"/>
    <d v="2012-12-20T00:00:00"/>
    <x v="2"/>
    <s v="JK-15370"/>
    <x v="271"/>
    <x v="0"/>
    <s v="United States"/>
    <s v="Philadelphia"/>
    <x v="9"/>
    <n v="19143"/>
    <x v="3"/>
    <s v="OFF-AP-10000828"/>
    <x v="1"/>
    <x v="9"/>
    <x v="1087"/>
    <x v="1502"/>
    <n v="3"/>
    <n v="0.2"/>
    <n v="43.43519999999998"/>
  </r>
  <r>
    <n v="1726"/>
    <s v="CA-2012-127453"/>
    <x v="1"/>
    <x v="546"/>
    <d v="2012-12-20T00:00:00"/>
    <x v="2"/>
    <s v="JK-15370"/>
    <x v="271"/>
    <x v="0"/>
    <s v="United States"/>
    <s v="Philadelphia"/>
    <x v="9"/>
    <n v="19143"/>
    <x v="3"/>
    <s v="OFF-AP-10002906"/>
    <x v="1"/>
    <x v="9"/>
    <x v="1088"/>
    <x v="1503"/>
    <n v="2"/>
    <n v="0.2"/>
    <n v="0.44399999999999973"/>
  </r>
  <r>
    <n v="1727"/>
    <s v="CA-2012-127453"/>
    <x v="1"/>
    <x v="546"/>
    <d v="2012-12-20T00:00:00"/>
    <x v="2"/>
    <s v="JK-15370"/>
    <x v="271"/>
    <x v="0"/>
    <s v="United States"/>
    <s v="Philadelphia"/>
    <x v="9"/>
    <n v="19143"/>
    <x v="3"/>
    <s v="OFF-AP-10003860"/>
    <x v="1"/>
    <x v="9"/>
    <x v="1089"/>
    <x v="1504"/>
    <n v="4"/>
    <n v="0.2"/>
    <n v="7.7728000000000002"/>
  </r>
  <r>
    <n v="1728"/>
    <s v="US-2014-164056"/>
    <x v="3"/>
    <x v="568"/>
    <d v="2014-05-05T00:00:00"/>
    <x v="0"/>
    <s v="FM-14215"/>
    <x v="524"/>
    <x v="1"/>
    <s v="United States"/>
    <s v="Dublin"/>
    <x v="24"/>
    <n v="43017"/>
    <x v="3"/>
    <s v="FUR-TA-10001307"/>
    <x v="0"/>
    <x v="3"/>
    <x v="1090"/>
    <x v="1505"/>
    <n v="5"/>
    <n v="0.4"/>
    <n v="-69.889999999999986"/>
  </r>
  <r>
    <n v="1729"/>
    <s v="CA-2013-106894"/>
    <x v="0"/>
    <x v="569"/>
    <d v="2013-02-07T00:00:00"/>
    <x v="3"/>
    <s v="CA-12265"/>
    <x v="244"/>
    <x v="0"/>
    <s v="United States"/>
    <s v="Springfield"/>
    <x v="17"/>
    <n v="22153"/>
    <x v="0"/>
    <s v="TEC-AC-10003063"/>
    <x v="2"/>
    <x v="11"/>
    <x v="1052"/>
    <x v="1506"/>
    <n v="4"/>
    <n v="0"/>
    <n v="21"/>
  </r>
  <r>
    <n v="1730"/>
    <s v="CA-2013-106894"/>
    <x v="0"/>
    <x v="569"/>
    <d v="2013-02-07T00:00:00"/>
    <x v="3"/>
    <s v="CA-12265"/>
    <x v="244"/>
    <x v="0"/>
    <s v="United States"/>
    <s v="Springfield"/>
    <x v="17"/>
    <n v="22153"/>
    <x v="0"/>
    <s v="OFF-LA-10001045"/>
    <x v="1"/>
    <x v="2"/>
    <x v="701"/>
    <x v="1507"/>
    <n v="3"/>
    <n v="0"/>
    <n v="3.6017999999999999"/>
  </r>
  <r>
    <n v="1731"/>
    <s v="CA-2011-125136"/>
    <x v="2"/>
    <x v="450"/>
    <d v="2011-10-03T00:00:00"/>
    <x v="1"/>
    <s v="KD-16495"/>
    <x v="470"/>
    <x v="1"/>
    <s v="United States"/>
    <s v="Fayetteville"/>
    <x v="3"/>
    <n v="28314"/>
    <x v="0"/>
    <s v="OFF-PA-10001457"/>
    <x v="1"/>
    <x v="10"/>
    <x v="1091"/>
    <x v="1508"/>
    <n v="8"/>
    <n v="0.2"/>
    <n v="31.283199999999987"/>
  </r>
  <r>
    <n v="1732"/>
    <s v="CA-2011-125136"/>
    <x v="2"/>
    <x v="450"/>
    <d v="2011-10-03T00:00:00"/>
    <x v="1"/>
    <s v="KD-16495"/>
    <x v="470"/>
    <x v="1"/>
    <s v="United States"/>
    <s v="Fayetteville"/>
    <x v="3"/>
    <n v="28314"/>
    <x v="0"/>
    <s v="OFF-PA-10001804"/>
    <x v="1"/>
    <x v="10"/>
    <x v="128"/>
    <x v="1432"/>
    <n v="2"/>
    <n v="0.2"/>
    <n v="3.7407999999999997"/>
  </r>
  <r>
    <n v="1733"/>
    <s v="US-2013-131149"/>
    <x v="0"/>
    <x v="212"/>
    <d v="2013-07-15T00:00:00"/>
    <x v="1"/>
    <s v="LH-17155"/>
    <x v="109"/>
    <x v="0"/>
    <s v="United States"/>
    <s v="Dallas"/>
    <x v="5"/>
    <n v="75081"/>
    <x v="2"/>
    <s v="OFF-ST-10000689"/>
    <x v="1"/>
    <x v="4"/>
    <x v="421"/>
    <x v="1080"/>
    <n v="3"/>
    <n v="0.2"/>
    <n v="-33.804000000000002"/>
  </r>
  <r>
    <n v="1734"/>
    <s v="US-2013-131149"/>
    <x v="0"/>
    <x v="212"/>
    <d v="2013-07-15T00:00:00"/>
    <x v="1"/>
    <s v="LH-17155"/>
    <x v="109"/>
    <x v="0"/>
    <s v="United States"/>
    <s v="Dallas"/>
    <x v="5"/>
    <n v="75081"/>
    <x v="2"/>
    <s v="OFF-AR-10002135"/>
    <x v="1"/>
    <x v="6"/>
    <x v="278"/>
    <x v="1509"/>
    <n v="4"/>
    <n v="0.2"/>
    <n v="17.351999999999975"/>
  </r>
  <r>
    <n v="1735"/>
    <s v="CA-2014-101483"/>
    <x v="3"/>
    <x v="570"/>
    <d v="2014-08-02T00:00:00"/>
    <x v="0"/>
    <s v="AG-10675"/>
    <x v="165"/>
    <x v="0"/>
    <s v="United States"/>
    <s v="Jacksonville"/>
    <x v="3"/>
    <n v="28540"/>
    <x v="0"/>
    <s v="OFF-AP-10002082"/>
    <x v="1"/>
    <x v="9"/>
    <x v="1092"/>
    <x v="1510"/>
    <n v="2"/>
    <n v="0.2"/>
    <n v="6.5339999999999971"/>
  </r>
  <r>
    <n v="1736"/>
    <s v="CA-2014-101483"/>
    <x v="3"/>
    <x v="570"/>
    <d v="2014-08-02T00:00:00"/>
    <x v="0"/>
    <s v="AG-10675"/>
    <x v="165"/>
    <x v="0"/>
    <s v="United States"/>
    <s v="Jacksonville"/>
    <x v="3"/>
    <n v="28540"/>
    <x v="0"/>
    <s v="TEC-PH-10003442"/>
    <x v="2"/>
    <x v="7"/>
    <x v="879"/>
    <x v="1114"/>
    <n v="5"/>
    <n v="0.2"/>
    <n v="1.375"/>
  </r>
  <r>
    <n v="1737"/>
    <s v="CA-2014-101483"/>
    <x v="3"/>
    <x v="570"/>
    <d v="2014-08-02T00:00:00"/>
    <x v="0"/>
    <s v="AG-10675"/>
    <x v="165"/>
    <x v="0"/>
    <s v="United States"/>
    <s v="Jacksonville"/>
    <x v="3"/>
    <n v="28540"/>
    <x v="0"/>
    <s v="OFF-AR-10002833"/>
    <x v="1"/>
    <x v="6"/>
    <x v="6"/>
    <x v="972"/>
    <n v="3"/>
    <n v="0.2"/>
    <n v="0.3822000000000001"/>
  </r>
  <r>
    <n v="1738"/>
    <s v="CA-2012-130204"/>
    <x v="1"/>
    <x v="37"/>
    <d v="2012-09-09T00:00:00"/>
    <x v="1"/>
    <s v="DB-13120"/>
    <x v="106"/>
    <x v="1"/>
    <s v="United States"/>
    <s v="San Francisco"/>
    <x v="1"/>
    <n v="94122"/>
    <x v="1"/>
    <s v="OFF-ST-10001325"/>
    <x v="1"/>
    <x v="4"/>
    <x v="466"/>
    <x v="974"/>
    <n v="3"/>
    <n v="0"/>
    <n v="8.4888000000000012"/>
  </r>
  <r>
    <n v="1739"/>
    <s v="CA-2012-130204"/>
    <x v="1"/>
    <x v="37"/>
    <d v="2012-09-09T00:00:00"/>
    <x v="1"/>
    <s v="DB-13120"/>
    <x v="106"/>
    <x v="1"/>
    <s v="United States"/>
    <s v="San Francisco"/>
    <x v="1"/>
    <n v="94122"/>
    <x v="1"/>
    <s v="TEC-AC-10003038"/>
    <x v="2"/>
    <x v="11"/>
    <x v="1024"/>
    <x v="1511"/>
    <n v="2"/>
    <n v="0"/>
    <n v="3.400999999999998"/>
  </r>
  <r>
    <n v="1740"/>
    <s v="CA-2012-130204"/>
    <x v="1"/>
    <x v="37"/>
    <d v="2012-09-09T00:00:00"/>
    <x v="1"/>
    <s v="DB-13120"/>
    <x v="106"/>
    <x v="1"/>
    <s v="United States"/>
    <s v="San Francisco"/>
    <x v="1"/>
    <n v="94122"/>
    <x v="1"/>
    <s v="TEC-AC-10003590"/>
    <x v="2"/>
    <x v="11"/>
    <x v="1093"/>
    <x v="1512"/>
    <n v="5"/>
    <n v="0"/>
    <n v="46.601999999999997"/>
  </r>
  <r>
    <n v="1741"/>
    <s v="CA-2011-110527"/>
    <x v="2"/>
    <x v="128"/>
    <d v="2011-08-16T00:00:00"/>
    <x v="1"/>
    <s v="ED-13885"/>
    <x v="525"/>
    <x v="2"/>
    <s v="United States"/>
    <s v="San Diego"/>
    <x v="1"/>
    <n v="92037"/>
    <x v="1"/>
    <s v="OFF-LA-10000262"/>
    <x v="1"/>
    <x v="2"/>
    <x v="932"/>
    <x v="1513"/>
    <n v="8"/>
    <n v="0"/>
    <n v="9.6047999999999991"/>
  </r>
  <r>
    <n v="1742"/>
    <s v="CA-2014-152807"/>
    <x v="3"/>
    <x v="505"/>
    <d v="2014-11-04T00:00:00"/>
    <x v="1"/>
    <s v="MC-18100"/>
    <x v="498"/>
    <x v="0"/>
    <s v="United States"/>
    <s v="Philadelphia"/>
    <x v="9"/>
    <n v="19140"/>
    <x v="3"/>
    <s v="OFF-PA-10004355"/>
    <x v="1"/>
    <x v="10"/>
    <x v="1094"/>
    <x v="561"/>
    <n v="4"/>
    <n v="0.2"/>
    <n v="7.2576000000000001"/>
  </r>
  <r>
    <n v="1743"/>
    <s v="CA-2014-152807"/>
    <x v="3"/>
    <x v="505"/>
    <d v="2014-11-04T00:00:00"/>
    <x v="1"/>
    <s v="MC-18100"/>
    <x v="498"/>
    <x v="0"/>
    <s v="United States"/>
    <s v="Philadelphia"/>
    <x v="9"/>
    <n v="19140"/>
    <x v="3"/>
    <s v="FUR-FU-10004415"/>
    <x v="0"/>
    <x v="5"/>
    <x v="1054"/>
    <x v="1514"/>
    <n v="2"/>
    <n v="0.2"/>
    <n v="0.98559999999999937"/>
  </r>
  <r>
    <n v="1744"/>
    <s v="CA-2014-152807"/>
    <x v="3"/>
    <x v="505"/>
    <d v="2014-11-04T00:00:00"/>
    <x v="1"/>
    <s v="MC-18100"/>
    <x v="498"/>
    <x v="0"/>
    <s v="United States"/>
    <s v="Philadelphia"/>
    <x v="9"/>
    <n v="19140"/>
    <x v="3"/>
    <s v="OFF-ST-10002486"/>
    <x v="1"/>
    <x v="4"/>
    <x v="693"/>
    <x v="1515"/>
    <n v="2"/>
    <n v="0.2"/>
    <n v="-2.5128000000000008"/>
  </r>
  <r>
    <n v="1745"/>
    <s v="CA-2014-152807"/>
    <x v="3"/>
    <x v="505"/>
    <d v="2014-11-04T00:00:00"/>
    <x v="1"/>
    <s v="MC-18100"/>
    <x v="498"/>
    <x v="0"/>
    <s v="United States"/>
    <s v="Philadelphia"/>
    <x v="9"/>
    <n v="19140"/>
    <x v="3"/>
    <s v="TEC-AC-10001142"/>
    <x v="2"/>
    <x v="11"/>
    <x v="546"/>
    <x v="1516"/>
    <n v="7"/>
    <n v="0.2"/>
    <n v="-55.300000000000068"/>
  </r>
  <r>
    <n v="1746"/>
    <s v="CA-2011-133270"/>
    <x v="2"/>
    <x v="571"/>
    <d v="2011-06-09T00:00:00"/>
    <x v="2"/>
    <s v="BM-11785"/>
    <x v="298"/>
    <x v="0"/>
    <s v="United States"/>
    <s v="Rochester"/>
    <x v="15"/>
    <n v="14609"/>
    <x v="3"/>
    <s v="OFF-AR-10002656"/>
    <x v="1"/>
    <x v="6"/>
    <x v="157"/>
    <x v="522"/>
    <n v="2"/>
    <n v="0"/>
    <n v="4.9431999999999992"/>
  </r>
  <r>
    <n v="1747"/>
    <s v="CA-2013-155670"/>
    <x v="0"/>
    <x v="572"/>
    <d v="2013-08-18T00:00:00"/>
    <x v="0"/>
    <s v="EM-14065"/>
    <x v="191"/>
    <x v="0"/>
    <s v="United States"/>
    <s v="Jacksonville"/>
    <x v="3"/>
    <n v="28540"/>
    <x v="0"/>
    <s v="OFF-BI-10000138"/>
    <x v="1"/>
    <x v="8"/>
    <x v="600"/>
    <x v="1517"/>
    <n v="8"/>
    <n v="0.7"/>
    <n v="-8.2367999999999988"/>
  </r>
  <r>
    <n v="1748"/>
    <s v="CA-2013-155670"/>
    <x v="0"/>
    <x v="572"/>
    <d v="2013-08-18T00:00:00"/>
    <x v="0"/>
    <s v="EM-14065"/>
    <x v="191"/>
    <x v="0"/>
    <s v="United States"/>
    <s v="Jacksonville"/>
    <x v="3"/>
    <n v="28540"/>
    <x v="0"/>
    <s v="OFF-PA-10004947"/>
    <x v="1"/>
    <x v="10"/>
    <x v="33"/>
    <x v="1518"/>
    <n v="3"/>
    <n v="0.2"/>
    <n v="3.2099999999999982"/>
  </r>
  <r>
    <n v="1749"/>
    <s v="US-2011-157406"/>
    <x v="2"/>
    <x v="573"/>
    <d v="2011-04-29T00:00:00"/>
    <x v="1"/>
    <s v="DA-13450"/>
    <x v="526"/>
    <x v="2"/>
    <s v="United States"/>
    <s v="Houston"/>
    <x v="5"/>
    <n v="77095"/>
    <x v="2"/>
    <s v="OFF-PA-10003543"/>
    <x v="1"/>
    <x v="10"/>
    <x v="716"/>
    <x v="563"/>
    <n v="2"/>
    <n v="0.2"/>
    <n v="3.6288"/>
  </r>
  <r>
    <n v="1750"/>
    <s v="US-2011-157406"/>
    <x v="2"/>
    <x v="573"/>
    <d v="2011-04-29T00:00:00"/>
    <x v="1"/>
    <s v="DA-13450"/>
    <x v="526"/>
    <x v="2"/>
    <s v="United States"/>
    <s v="Houston"/>
    <x v="5"/>
    <n v="77095"/>
    <x v="2"/>
    <s v="OFF-AR-10002221"/>
    <x v="1"/>
    <x v="6"/>
    <x v="1008"/>
    <x v="875"/>
    <n v="3"/>
    <n v="0.2"/>
    <n v="0.54600000000000071"/>
  </r>
  <r>
    <n v="1751"/>
    <s v="CA-2012-139094"/>
    <x v="1"/>
    <x v="6"/>
    <d v="2012-11-27T00:00:00"/>
    <x v="1"/>
    <s v="MO-17800"/>
    <x v="246"/>
    <x v="2"/>
    <s v="United States"/>
    <s v="San Antonio"/>
    <x v="5"/>
    <n v="78207"/>
    <x v="2"/>
    <s v="FUR-TA-10004607"/>
    <x v="0"/>
    <x v="3"/>
    <x v="1095"/>
    <x v="1519"/>
    <n v="2"/>
    <n v="0.3"/>
    <n v="-32.522600000000011"/>
  </r>
  <r>
    <n v="1752"/>
    <s v="CA-2014-168837"/>
    <x v="3"/>
    <x v="336"/>
    <d v="2014-10-18T00:00:00"/>
    <x v="2"/>
    <s v="JW-15955"/>
    <x v="527"/>
    <x v="0"/>
    <s v="United States"/>
    <s v="Oakland"/>
    <x v="1"/>
    <n v="94601"/>
    <x v="1"/>
    <s v="FUR-FU-10001918"/>
    <x v="0"/>
    <x v="5"/>
    <x v="280"/>
    <x v="1520"/>
    <n v="2"/>
    <n v="0"/>
    <n v="3.6894000000000009"/>
  </r>
  <r>
    <n v="1753"/>
    <s v="CA-2014-116715"/>
    <x v="3"/>
    <x v="574"/>
    <d v="2014-12-06T00:00:00"/>
    <x v="2"/>
    <s v="VW-21775"/>
    <x v="100"/>
    <x v="1"/>
    <s v="United States"/>
    <s v="San Francisco"/>
    <x v="1"/>
    <n v="94122"/>
    <x v="1"/>
    <s v="OFF-ST-10004340"/>
    <x v="1"/>
    <x v="4"/>
    <x v="809"/>
    <x v="1521"/>
    <n v="9"/>
    <n v="0"/>
    <n v="151.09740000000002"/>
  </r>
  <r>
    <n v="1754"/>
    <s v="CA-2014-116715"/>
    <x v="3"/>
    <x v="574"/>
    <d v="2014-12-06T00:00:00"/>
    <x v="2"/>
    <s v="VW-21775"/>
    <x v="100"/>
    <x v="1"/>
    <s v="United States"/>
    <s v="San Francisco"/>
    <x v="1"/>
    <n v="94122"/>
    <x v="1"/>
    <s v="OFF-PA-10004475"/>
    <x v="1"/>
    <x v="10"/>
    <x v="1063"/>
    <x v="1446"/>
    <n v="2"/>
    <n v="0"/>
    <n v="53.860799999999998"/>
  </r>
  <r>
    <n v="1755"/>
    <s v="CA-2014-116715"/>
    <x v="3"/>
    <x v="574"/>
    <d v="2014-12-06T00:00:00"/>
    <x v="2"/>
    <s v="VW-21775"/>
    <x v="100"/>
    <x v="1"/>
    <s v="United States"/>
    <s v="San Francisco"/>
    <x v="1"/>
    <n v="94122"/>
    <x v="1"/>
    <s v="OFF-PA-10003893"/>
    <x v="1"/>
    <x v="10"/>
    <x v="1096"/>
    <x v="18"/>
    <n v="2"/>
    <n v="0"/>
    <n v="3.8519999999999994"/>
  </r>
  <r>
    <n v="1756"/>
    <s v="CA-2012-135622"/>
    <x v="1"/>
    <x v="575"/>
    <d v="2012-12-11T00:00:00"/>
    <x v="0"/>
    <s v="TT-21460"/>
    <x v="499"/>
    <x v="2"/>
    <s v="United States"/>
    <s v="Fort Worth"/>
    <x v="5"/>
    <n v="76106"/>
    <x v="2"/>
    <s v="OFF-PA-10000100"/>
    <x v="1"/>
    <x v="10"/>
    <x v="825"/>
    <x v="1522"/>
    <n v="11"/>
    <n v="0.2"/>
    <n v="130.75810000000001"/>
  </r>
  <r>
    <n v="1757"/>
    <s v="CA-2012-135622"/>
    <x v="1"/>
    <x v="575"/>
    <d v="2012-12-11T00:00:00"/>
    <x v="0"/>
    <s v="TT-21460"/>
    <x v="499"/>
    <x v="2"/>
    <s v="United States"/>
    <s v="Fort Worth"/>
    <x v="5"/>
    <n v="76106"/>
    <x v="2"/>
    <s v="TEC-PH-10001817"/>
    <x v="2"/>
    <x v="7"/>
    <x v="1097"/>
    <x v="1523"/>
    <n v="6"/>
    <n v="0.2"/>
    <n v="150.36000000000013"/>
  </r>
  <r>
    <n v="1758"/>
    <s v="US-2012-107349"/>
    <x v="1"/>
    <x v="562"/>
    <d v="2012-07-15T00:00:00"/>
    <x v="2"/>
    <s v="SL-20155"/>
    <x v="359"/>
    <x v="2"/>
    <s v="United States"/>
    <s v="Houston"/>
    <x v="5"/>
    <n v="77095"/>
    <x v="2"/>
    <s v="OFF-BI-10001765"/>
    <x v="1"/>
    <x v="8"/>
    <x v="985"/>
    <x v="1524"/>
    <n v="6"/>
    <n v="0.8"/>
    <n v="-66.508800000000036"/>
  </r>
  <r>
    <n v="1759"/>
    <s v="CA-2011-139017"/>
    <x v="2"/>
    <x v="218"/>
    <d v="2011-05-17T00:00:00"/>
    <x v="1"/>
    <s v="RM-19375"/>
    <x v="528"/>
    <x v="0"/>
    <s v="United States"/>
    <s v="Houston"/>
    <x v="5"/>
    <n v="77095"/>
    <x v="2"/>
    <s v="TEC-AC-10001013"/>
    <x v="2"/>
    <x v="11"/>
    <x v="813"/>
    <x v="1525"/>
    <n v="2"/>
    <n v="0.2"/>
    <n v="7.615399999999994"/>
  </r>
  <r>
    <n v="1760"/>
    <s v="CA-2011-141817"/>
    <x v="2"/>
    <x v="576"/>
    <d v="2011-01-13T00:00:00"/>
    <x v="1"/>
    <s v="MB-18085"/>
    <x v="469"/>
    <x v="0"/>
    <s v="United States"/>
    <s v="Philadelphia"/>
    <x v="9"/>
    <n v="19143"/>
    <x v="3"/>
    <s v="OFF-AR-10003478"/>
    <x v="1"/>
    <x v="6"/>
    <x v="355"/>
    <x v="1526"/>
    <n v="3"/>
    <n v="0.2"/>
    <n v="4.8840000000000003"/>
  </r>
  <r>
    <n v="1761"/>
    <s v="CA-2012-130785"/>
    <x v="1"/>
    <x v="577"/>
    <d v="2012-09-09T00:00:00"/>
    <x v="1"/>
    <s v="AG-10900"/>
    <x v="151"/>
    <x v="0"/>
    <s v="United States"/>
    <s v="San Diego"/>
    <x v="1"/>
    <n v="92105"/>
    <x v="1"/>
    <s v="FUR-BO-10000330"/>
    <x v="0"/>
    <x v="0"/>
    <x v="1098"/>
    <x v="1527"/>
    <n v="4"/>
    <n v="0.15"/>
    <n v="-4.8391999999999769"/>
  </r>
  <r>
    <n v="1762"/>
    <s v="CA-2012-130785"/>
    <x v="1"/>
    <x v="577"/>
    <d v="2012-09-09T00:00:00"/>
    <x v="1"/>
    <s v="AG-10900"/>
    <x v="151"/>
    <x v="0"/>
    <s v="United States"/>
    <s v="San Diego"/>
    <x v="1"/>
    <n v="92105"/>
    <x v="1"/>
    <s v="OFF-BI-10001900"/>
    <x v="1"/>
    <x v="8"/>
    <x v="1099"/>
    <x v="1528"/>
    <n v="6"/>
    <n v="0.2"/>
    <n v="9.7037999999999993"/>
  </r>
  <r>
    <n v="1763"/>
    <s v="CA-2012-130785"/>
    <x v="1"/>
    <x v="577"/>
    <d v="2012-09-09T00:00:00"/>
    <x v="1"/>
    <s v="AG-10900"/>
    <x v="151"/>
    <x v="0"/>
    <s v="United States"/>
    <s v="San Diego"/>
    <x v="1"/>
    <n v="92105"/>
    <x v="1"/>
    <s v="FUR-BO-10003159"/>
    <x v="0"/>
    <x v="0"/>
    <x v="1100"/>
    <x v="1529"/>
    <n v="3"/>
    <n v="0.15"/>
    <n v="-20.696400000000025"/>
  </r>
  <r>
    <n v="1764"/>
    <s v="CA-2013-110254"/>
    <x v="0"/>
    <x v="578"/>
    <d v="2013-08-09T00:00:00"/>
    <x v="1"/>
    <s v="ML-17755"/>
    <x v="529"/>
    <x v="2"/>
    <s v="United States"/>
    <s v="Suffolk"/>
    <x v="17"/>
    <n v="23434"/>
    <x v="0"/>
    <s v="OFF-SU-10002573"/>
    <x v="1"/>
    <x v="14"/>
    <x v="350"/>
    <x v="1530"/>
    <n v="2"/>
    <n v="0"/>
    <n v="10.517999999999997"/>
  </r>
  <r>
    <n v="1765"/>
    <s v="CA-2013-110254"/>
    <x v="0"/>
    <x v="578"/>
    <d v="2013-08-09T00:00:00"/>
    <x v="1"/>
    <s v="ML-17755"/>
    <x v="529"/>
    <x v="2"/>
    <s v="United States"/>
    <s v="Suffolk"/>
    <x v="17"/>
    <n v="23434"/>
    <x v="0"/>
    <s v="OFF-LA-10004484"/>
    <x v="1"/>
    <x v="2"/>
    <x v="612"/>
    <x v="1531"/>
    <n v="1"/>
    <n v="0"/>
    <n v="1.8997999999999999"/>
  </r>
  <r>
    <n v="1766"/>
    <s v="CA-2013-110254"/>
    <x v="0"/>
    <x v="578"/>
    <d v="2013-08-09T00:00:00"/>
    <x v="1"/>
    <s v="ML-17755"/>
    <x v="529"/>
    <x v="2"/>
    <s v="United States"/>
    <s v="Suffolk"/>
    <x v="17"/>
    <n v="23434"/>
    <x v="0"/>
    <s v="FUR-FU-10001591"/>
    <x v="0"/>
    <x v="5"/>
    <x v="1101"/>
    <x v="1532"/>
    <n v="9"/>
    <n v="0"/>
    <n v="46.116000000000007"/>
  </r>
  <r>
    <n v="1767"/>
    <s v="CA-2013-110254"/>
    <x v="0"/>
    <x v="578"/>
    <d v="2013-08-09T00:00:00"/>
    <x v="1"/>
    <s v="ML-17755"/>
    <x v="529"/>
    <x v="2"/>
    <s v="United States"/>
    <s v="Suffolk"/>
    <x v="17"/>
    <n v="23434"/>
    <x v="0"/>
    <s v="OFF-LA-10002034"/>
    <x v="1"/>
    <x v="2"/>
    <x v="1102"/>
    <x v="765"/>
    <n v="2"/>
    <n v="0"/>
    <n v="4.8117999999999999"/>
  </r>
  <r>
    <n v="1768"/>
    <s v="US-2011-158057"/>
    <x v="2"/>
    <x v="579"/>
    <d v="2011-03-26T00:00:00"/>
    <x v="1"/>
    <s v="CC-12685"/>
    <x v="530"/>
    <x v="0"/>
    <s v="United States"/>
    <s v="Greensboro"/>
    <x v="3"/>
    <n v="27405"/>
    <x v="0"/>
    <s v="OFF-BI-10004410"/>
    <x v="1"/>
    <x v="8"/>
    <x v="48"/>
    <x v="1533"/>
    <n v="4"/>
    <n v="0.7"/>
    <n v="-5.8603999999999985"/>
  </r>
  <r>
    <n v="1769"/>
    <s v="US-2011-158057"/>
    <x v="2"/>
    <x v="579"/>
    <d v="2011-03-26T00:00:00"/>
    <x v="1"/>
    <s v="CC-12685"/>
    <x v="530"/>
    <x v="0"/>
    <s v="United States"/>
    <s v="Greensboro"/>
    <x v="3"/>
    <n v="27405"/>
    <x v="0"/>
    <s v="OFF-BI-10002735"/>
    <x v="1"/>
    <x v="8"/>
    <x v="141"/>
    <x v="1534"/>
    <n v="5"/>
    <n v="0.7"/>
    <n v="-39.456499999999991"/>
  </r>
  <r>
    <n v="1770"/>
    <s v="CA-2014-146024"/>
    <x v="3"/>
    <x v="580"/>
    <d v="2014-03-09T00:00:00"/>
    <x v="1"/>
    <s v="SC-20770"/>
    <x v="34"/>
    <x v="1"/>
    <s v="United States"/>
    <s v="Dallas"/>
    <x v="5"/>
    <n v="75081"/>
    <x v="2"/>
    <s v="OFF-SU-10001935"/>
    <x v="1"/>
    <x v="14"/>
    <x v="33"/>
    <x v="1535"/>
    <n v="4"/>
    <n v="0.2"/>
    <n v="-1.3952000000000013"/>
  </r>
  <r>
    <n v="1771"/>
    <s v="CA-2014-146024"/>
    <x v="3"/>
    <x v="580"/>
    <d v="2014-03-09T00:00:00"/>
    <x v="1"/>
    <s v="SC-20770"/>
    <x v="34"/>
    <x v="1"/>
    <s v="United States"/>
    <s v="Dallas"/>
    <x v="5"/>
    <n v="75081"/>
    <x v="2"/>
    <s v="OFF-BI-10003291"/>
    <x v="1"/>
    <x v="8"/>
    <x v="44"/>
    <x v="1536"/>
    <n v="7"/>
    <n v="0.8"/>
    <n v="-20.166300000000007"/>
  </r>
  <r>
    <n v="1772"/>
    <s v="CA-2013-129686"/>
    <x v="0"/>
    <x v="581"/>
    <d v="2013-11-30T00:00:00"/>
    <x v="0"/>
    <s v="GG-14650"/>
    <x v="55"/>
    <x v="1"/>
    <s v="United States"/>
    <s v="Chicago"/>
    <x v="10"/>
    <n v="60623"/>
    <x v="2"/>
    <s v="OFF-ST-10004337"/>
    <x v="1"/>
    <x v="4"/>
    <x v="839"/>
    <x v="1537"/>
    <n v="2"/>
    <n v="0.2"/>
    <n v="-24.496000000000002"/>
  </r>
  <r>
    <n v="1773"/>
    <s v="CA-2013-129686"/>
    <x v="0"/>
    <x v="581"/>
    <d v="2013-11-30T00:00:00"/>
    <x v="0"/>
    <s v="GG-14650"/>
    <x v="55"/>
    <x v="1"/>
    <s v="United States"/>
    <s v="Chicago"/>
    <x v="10"/>
    <n v="60623"/>
    <x v="2"/>
    <s v="TEC-AC-10001266"/>
    <x v="2"/>
    <x v="11"/>
    <x v="196"/>
    <x v="1538"/>
    <n v="6"/>
    <n v="0.2"/>
    <n v="19.499999999999993"/>
  </r>
  <r>
    <n v="1774"/>
    <s v="CA-2011-118976"/>
    <x v="2"/>
    <x v="582"/>
    <d v="2011-05-03T00:00:00"/>
    <x v="1"/>
    <s v="MY-18295"/>
    <x v="501"/>
    <x v="1"/>
    <s v="United States"/>
    <s v="Baltimore"/>
    <x v="39"/>
    <n v="21215"/>
    <x v="3"/>
    <s v="OFF-BI-10001628"/>
    <x v="1"/>
    <x v="8"/>
    <x v="1103"/>
    <x v="1539"/>
    <n v="2"/>
    <n v="0"/>
    <n v="9.3869999999999987"/>
  </r>
  <r>
    <n v="1775"/>
    <s v="CA-2011-118976"/>
    <x v="2"/>
    <x v="582"/>
    <d v="2011-05-03T00:00:00"/>
    <x v="1"/>
    <s v="MY-18295"/>
    <x v="501"/>
    <x v="1"/>
    <s v="United States"/>
    <s v="Baltimore"/>
    <x v="39"/>
    <n v="21215"/>
    <x v="3"/>
    <s v="OFF-ST-10000877"/>
    <x v="1"/>
    <x v="4"/>
    <x v="1104"/>
    <x v="1540"/>
    <n v="9"/>
    <n v="0"/>
    <n v="129.37860000000001"/>
  </r>
  <r>
    <n v="1776"/>
    <s v="CA-2011-118976"/>
    <x v="2"/>
    <x v="582"/>
    <d v="2011-05-03T00:00:00"/>
    <x v="1"/>
    <s v="MY-18295"/>
    <x v="501"/>
    <x v="1"/>
    <s v="United States"/>
    <s v="Baltimore"/>
    <x v="39"/>
    <n v="21215"/>
    <x v="3"/>
    <s v="OFF-AR-10004752"/>
    <x v="1"/>
    <x v="6"/>
    <x v="1105"/>
    <x v="1541"/>
    <n v="2"/>
    <n v="0"/>
    <n v="1.4952000000000001"/>
  </r>
  <r>
    <n v="1777"/>
    <s v="CA-2011-118976"/>
    <x v="2"/>
    <x v="582"/>
    <d v="2011-05-03T00:00:00"/>
    <x v="1"/>
    <s v="MY-18295"/>
    <x v="501"/>
    <x v="1"/>
    <s v="United States"/>
    <s v="Baltimore"/>
    <x v="39"/>
    <n v="21215"/>
    <x v="3"/>
    <s v="OFF-LA-10000452"/>
    <x v="1"/>
    <x v="2"/>
    <x v="804"/>
    <x v="982"/>
    <n v="1"/>
    <n v="0"/>
    <n v="1.512"/>
  </r>
  <r>
    <n v="1778"/>
    <s v="CA-2012-105347"/>
    <x v="1"/>
    <x v="27"/>
    <d v="2012-11-28T00:00:00"/>
    <x v="1"/>
    <s v="DP-13000"/>
    <x v="24"/>
    <x v="0"/>
    <s v="United States"/>
    <s v="Los Angeles"/>
    <x v="1"/>
    <n v="90004"/>
    <x v="1"/>
    <s v="OFF-PA-10000675"/>
    <x v="1"/>
    <x v="10"/>
    <x v="1106"/>
    <x v="1542"/>
    <n v="9"/>
    <n v="0"/>
    <n v="180.76590000000002"/>
  </r>
  <r>
    <n v="1779"/>
    <s v="CA-2012-105347"/>
    <x v="1"/>
    <x v="27"/>
    <d v="2012-11-28T00:00:00"/>
    <x v="1"/>
    <s v="DP-13000"/>
    <x v="24"/>
    <x v="0"/>
    <s v="United States"/>
    <s v="Los Angeles"/>
    <x v="1"/>
    <n v="90004"/>
    <x v="1"/>
    <s v="OFF-AR-10003045"/>
    <x v="1"/>
    <x v="6"/>
    <x v="420"/>
    <x v="456"/>
    <n v="5"/>
    <n v="0"/>
    <n v="6.6150000000000002"/>
  </r>
  <r>
    <n v="1780"/>
    <s v="CA-2013-124667"/>
    <x v="0"/>
    <x v="583"/>
    <d v="2013-11-17T00:00:00"/>
    <x v="1"/>
    <s v="BD-11770"/>
    <x v="420"/>
    <x v="0"/>
    <s v="United States"/>
    <s v="New York City"/>
    <x v="15"/>
    <n v="10011"/>
    <x v="3"/>
    <s v="TEC-AC-10003447"/>
    <x v="2"/>
    <x v="11"/>
    <x v="798"/>
    <x v="1543"/>
    <n v="3"/>
    <n v="0"/>
    <n v="14.992499999999996"/>
  </r>
  <r>
    <n v="1781"/>
    <s v="CA-2013-124667"/>
    <x v="0"/>
    <x v="583"/>
    <d v="2013-11-17T00:00:00"/>
    <x v="1"/>
    <s v="BD-11770"/>
    <x v="420"/>
    <x v="0"/>
    <s v="United States"/>
    <s v="New York City"/>
    <x v="15"/>
    <n v="10011"/>
    <x v="3"/>
    <s v="OFF-ST-10002276"/>
    <x v="1"/>
    <x v="4"/>
    <x v="223"/>
    <x v="1544"/>
    <n v="1"/>
    <n v="0"/>
    <n v="20.840000000000003"/>
  </r>
  <r>
    <n v="1782"/>
    <s v="CA-2012-111094"/>
    <x v="1"/>
    <x v="584"/>
    <d v="2012-07-13T00:00:00"/>
    <x v="1"/>
    <s v="CB-12535"/>
    <x v="118"/>
    <x v="1"/>
    <s v="United States"/>
    <s v="Franklin"/>
    <x v="31"/>
    <n v="2038"/>
    <x v="3"/>
    <s v="OFF-PA-10001609"/>
    <x v="1"/>
    <x v="10"/>
    <x v="1107"/>
    <x v="1545"/>
    <n v="2"/>
    <n v="0"/>
    <n v="3.0267999999999997"/>
  </r>
  <r>
    <n v="1783"/>
    <s v="CA-2012-111094"/>
    <x v="1"/>
    <x v="584"/>
    <d v="2012-07-13T00:00:00"/>
    <x v="1"/>
    <s v="CB-12535"/>
    <x v="118"/>
    <x v="1"/>
    <s v="United States"/>
    <s v="Franklin"/>
    <x v="31"/>
    <n v="2038"/>
    <x v="3"/>
    <s v="OFF-BI-10001597"/>
    <x v="1"/>
    <x v="8"/>
    <x v="790"/>
    <x v="1546"/>
    <n v="3"/>
    <n v="0"/>
    <n v="59.011199999999988"/>
  </r>
  <r>
    <n v="1784"/>
    <s v="CA-2014-166317"/>
    <x v="3"/>
    <x v="585"/>
    <d v="2014-09-27T00:00:00"/>
    <x v="1"/>
    <s v="JE-15610"/>
    <x v="531"/>
    <x v="1"/>
    <s v="United States"/>
    <s v="Milwaukee"/>
    <x v="6"/>
    <n v="53209"/>
    <x v="2"/>
    <s v="OFF-PA-10004475"/>
    <x v="1"/>
    <x v="10"/>
    <x v="1063"/>
    <x v="1547"/>
    <n v="4"/>
    <n v="0"/>
    <n v="107.7216"/>
  </r>
  <r>
    <n v="1785"/>
    <s v="CA-2014-166317"/>
    <x v="3"/>
    <x v="585"/>
    <d v="2014-09-27T00:00:00"/>
    <x v="1"/>
    <s v="JE-15610"/>
    <x v="531"/>
    <x v="1"/>
    <s v="United States"/>
    <s v="Milwaukee"/>
    <x v="6"/>
    <n v="53209"/>
    <x v="2"/>
    <s v="TEC-AC-10004510"/>
    <x v="2"/>
    <x v="11"/>
    <x v="944"/>
    <x v="1548"/>
    <n v="6"/>
    <n v="0"/>
    <n v="9.8159999999999954"/>
  </r>
  <r>
    <n v="1786"/>
    <s v="CA-2014-166317"/>
    <x v="3"/>
    <x v="585"/>
    <d v="2014-09-27T00:00:00"/>
    <x v="1"/>
    <s v="JE-15610"/>
    <x v="531"/>
    <x v="1"/>
    <s v="United States"/>
    <s v="Milwaukee"/>
    <x v="6"/>
    <n v="53209"/>
    <x v="2"/>
    <s v="OFF-BI-10002976"/>
    <x v="1"/>
    <x v="8"/>
    <x v="849"/>
    <x v="1549"/>
    <n v="8"/>
    <n v="0"/>
    <n v="15.5288"/>
  </r>
  <r>
    <n v="1787"/>
    <s v="CA-2014-166317"/>
    <x v="3"/>
    <x v="585"/>
    <d v="2014-09-27T00:00:00"/>
    <x v="1"/>
    <s v="JE-15610"/>
    <x v="531"/>
    <x v="1"/>
    <s v="United States"/>
    <s v="Milwaukee"/>
    <x v="6"/>
    <n v="53209"/>
    <x v="2"/>
    <s v="TEC-PH-10001615"/>
    <x v="2"/>
    <x v="7"/>
    <x v="1108"/>
    <x v="284"/>
    <n v="3"/>
    <n v="0"/>
    <n v="25.221299999999989"/>
  </r>
  <r>
    <n v="1788"/>
    <s v="CA-2012-154326"/>
    <x v="1"/>
    <x v="586"/>
    <d v="2012-02-19T00:00:00"/>
    <x v="1"/>
    <s v="RP-19855"/>
    <x v="532"/>
    <x v="1"/>
    <s v="United States"/>
    <s v="Kenosha"/>
    <x v="6"/>
    <n v="53142"/>
    <x v="2"/>
    <s v="TEC-PH-10001819"/>
    <x v="2"/>
    <x v="7"/>
    <x v="805"/>
    <x v="1550"/>
    <n v="3"/>
    <n v="0"/>
    <n v="64.785599999999988"/>
  </r>
  <r>
    <n v="1789"/>
    <s v="CA-2012-154326"/>
    <x v="1"/>
    <x v="586"/>
    <d v="2012-02-19T00:00:00"/>
    <x v="1"/>
    <s v="RP-19855"/>
    <x v="532"/>
    <x v="1"/>
    <s v="United States"/>
    <s v="Kenosha"/>
    <x v="6"/>
    <n v="53142"/>
    <x v="2"/>
    <s v="TEC-PH-10000560"/>
    <x v="2"/>
    <x v="7"/>
    <x v="745"/>
    <x v="1551"/>
    <n v="2"/>
    <n v="0"/>
    <n v="195.99440000000004"/>
  </r>
  <r>
    <n v="1790"/>
    <s v="CA-2012-154326"/>
    <x v="1"/>
    <x v="586"/>
    <d v="2012-02-19T00:00:00"/>
    <x v="1"/>
    <s v="RP-19855"/>
    <x v="532"/>
    <x v="1"/>
    <s v="United States"/>
    <s v="Kenosha"/>
    <x v="6"/>
    <n v="53142"/>
    <x v="2"/>
    <s v="TEC-AC-10004568"/>
    <x v="2"/>
    <x v="11"/>
    <x v="1109"/>
    <x v="1552"/>
    <n v="5"/>
    <n v="0"/>
    <n v="26.590499999999988"/>
  </r>
  <r>
    <n v="1791"/>
    <s v="CA-2011-102008"/>
    <x v="2"/>
    <x v="587"/>
    <d v="2011-10-04T00:00:00"/>
    <x v="1"/>
    <s v="RA-19915"/>
    <x v="154"/>
    <x v="0"/>
    <s v="United States"/>
    <s v="New York City"/>
    <x v="15"/>
    <n v="10011"/>
    <x v="3"/>
    <s v="OFF-PA-10004092"/>
    <x v="1"/>
    <x v="10"/>
    <x v="588"/>
    <x v="1553"/>
    <n v="1"/>
    <n v="0"/>
    <n v="24.47"/>
  </r>
  <r>
    <n v="1792"/>
    <s v="CA-2011-120474"/>
    <x v="2"/>
    <x v="588"/>
    <d v="2011-12-03T00:00:00"/>
    <x v="2"/>
    <s v="RP-19390"/>
    <x v="261"/>
    <x v="0"/>
    <s v="United States"/>
    <s v="Madison"/>
    <x v="6"/>
    <n v="53711"/>
    <x v="2"/>
    <s v="FUR-CH-10001854"/>
    <x v="0"/>
    <x v="1"/>
    <x v="1110"/>
    <x v="1554"/>
    <n v="8"/>
    <n v="0"/>
    <n v="673.88160000000016"/>
  </r>
  <r>
    <n v="1793"/>
    <s v="CA-2011-120474"/>
    <x v="2"/>
    <x v="588"/>
    <d v="2011-12-03T00:00:00"/>
    <x v="2"/>
    <s v="RP-19390"/>
    <x v="261"/>
    <x v="0"/>
    <s v="United States"/>
    <s v="Madison"/>
    <x v="6"/>
    <n v="53711"/>
    <x v="2"/>
    <s v="OFF-AR-10000475"/>
    <x v="1"/>
    <x v="6"/>
    <x v="1111"/>
    <x v="1555"/>
    <n v="4"/>
    <n v="0"/>
    <n v="12.592800000000004"/>
  </r>
  <r>
    <n v="1794"/>
    <s v="CA-2011-104773"/>
    <x v="2"/>
    <x v="589"/>
    <d v="2011-12-13T00:00:00"/>
    <x v="1"/>
    <s v="TB-21175"/>
    <x v="533"/>
    <x v="1"/>
    <s v="United States"/>
    <s v="Houston"/>
    <x v="5"/>
    <n v="77041"/>
    <x v="2"/>
    <s v="OFF-ST-10000777"/>
    <x v="1"/>
    <x v="4"/>
    <x v="117"/>
    <x v="1556"/>
    <n v="2"/>
    <n v="0.2"/>
    <n v="6.0416000000000025"/>
  </r>
  <r>
    <n v="1795"/>
    <s v="CA-2013-140774"/>
    <x v="0"/>
    <x v="64"/>
    <d v="2013-09-11T00:00:00"/>
    <x v="1"/>
    <s v="BE-11455"/>
    <x v="534"/>
    <x v="2"/>
    <s v="United States"/>
    <s v="Olathe"/>
    <x v="41"/>
    <n v="66062"/>
    <x v="2"/>
    <s v="OFF-AR-10004022"/>
    <x v="1"/>
    <x v="6"/>
    <x v="898"/>
    <x v="1557"/>
    <n v="3"/>
    <n v="0"/>
    <n v="26.984999999999992"/>
  </r>
  <r>
    <n v="1796"/>
    <s v="US-2014-139465"/>
    <x v="3"/>
    <x v="151"/>
    <d v="2014-08-31T00:00:00"/>
    <x v="2"/>
    <s v="MR-17545"/>
    <x v="280"/>
    <x v="2"/>
    <s v="United States"/>
    <s v="New York City"/>
    <x v="15"/>
    <n v="10024"/>
    <x v="3"/>
    <s v="OFF-ST-10002352"/>
    <x v="1"/>
    <x v="4"/>
    <x v="847"/>
    <x v="1558"/>
    <n v="8"/>
    <n v="0"/>
    <n v="16.598399999999998"/>
  </r>
  <r>
    <n v="1797"/>
    <s v="US-2014-139465"/>
    <x v="3"/>
    <x v="151"/>
    <d v="2014-08-31T00:00:00"/>
    <x v="2"/>
    <s v="MR-17545"/>
    <x v="280"/>
    <x v="2"/>
    <s v="United States"/>
    <s v="New York City"/>
    <x v="15"/>
    <n v="10024"/>
    <x v="3"/>
    <s v="TEC-PH-10000455"/>
    <x v="2"/>
    <x v="7"/>
    <x v="1112"/>
    <x v="1559"/>
    <n v="3"/>
    <n v="0"/>
    <n v="100.91129999999997"/>
  </r>
  <r>
    <n v="1798"/>
    <s v="US-2014-139465"/>
    <x v="3"/>
    <x v="151"/>
    <d v="2014-08-31T00:00:00"/>
    <x v="2"/>
    <s v="MR-17545"/>
    <x v="280"/>
    <x v="2"/>
    <s v="United States"/>
    <s v="New York City"/>
    <x v="15"/>
    <n v="10024"/>
    <x v="3"/>
    <s v="OFF-BI-10003910"/>
    <x v="1"/>
    <x v="8"/>
    <x v="8"/>
    <x v="1560"/>
    <n v="6"/>
    <n v="0.2"/>
    <n v="11.565"/>
  </r>
  <r>
    <n v="1799"/>
    <s v="CA-2013-100965"/>
    <x v="0"/>
    <x v="274"/>
    <d v="2013-07-12T00:00:00"/>
    <x v="1"/>
    <s v="RM-19375"/>
    <x v="528"/>
    <x v="0"/>
    <s v="United States"/>
    <s v="San Jose"/>
    <x v="1"/>
    <n v="95123"/>
    <x v="1"/>
    <s v="FUR-FU-10003039"/>
    <x v="0"/>
    <x v="5"/>
    <x v="479"/>
    <x v="1561"/>
    <n v="5"/>
    <n v="0"/>
    <n v="73.320999999999998"/>
  </r>
  <r>
    <n v="1800"/>
    <s v="CA-2013-121034"/>
    <x v="0"/>
    <x v="590"/>
    <d v="2013-08-11T00:00:00"/>
    <x v="0"/>
    <s v="JF-15565"/>
    <x v="535"/>
    <x v="0"/>
    <s v="United States"/>
    <s v="Dallas"/>
    <x v="5"/>
    <n v="75081"/>
    <x v="2"/>
    <s v="OFF-FA-10000585"/>
    <x v="1"/>
    <x v="13"/>
    <x v="202"/>
    <x v="1515"/>
    <n v="4"/>
    <n v="0.2"/>
    <n v="3.6295999999999995"/>
  </r>
  <r>
    <n v="1801"/>
    <s v="CA-2013-121034"/>
    <x v="0"/>
    <x v="590"/>
    <d v="2013-08-11T00:00:00"/>
    <x v="0"/>
    <s v="JF-15565"/>
    <x v="535"/>
    <x v="0"/>
    <s v="United States"/>
    <s v="Dallas"/>
    <x v="5"/>
    <n v="75081"/>
    <x v="2"/>
    <s v="OFF-PA-10001994"/>
    <x v="1"/>
    <x v="10"/>
    <x v="1113"/>
    <x v="1562"/>
    <n v="3"/>
    <n v="0.2"/>
    <n v="17.534399999999998"/>
  </r>
  <r>
    <n v="1802"/>
    <s v="CA-2013-149461"/>
    <x v="0"/>
    <x v="373"/>
    <d v="2013-11-20T00:00:00"/>
    <x v="1"/>
    <s v="AS-10135"/>
    <x v="216"/>
    <x v="2"/>
    <s v="United States"/>
    <s v="Auburn"/>
    <x v="4"/>
    <n v="98002"/>
    <x v="1"/>
    <s v="FUR-FU-10004270"/>
    <x v="0"/>
    <x v="5"/>
    <x v="989"/>
    <x v="1563"/>
    <n v="1"/>
    <n v="0"/>
    <n v="1.5047999999999999"/>
  </r>
  <r>
    <n v="1803"/>
    <s v="CA-2014-158379"/>
    <x v="3"/>
    <x v="585"/>
    <d v="2014-09-27T00:00:00"/>
    <x v="0"/>
    <s v="JA-15970"/>
    <x v="350"/>
    <x v="0"/>
    <s v="United States"/>
    <s v="Philadelphia"/>
    <x v="9"/>
    <n v="19134"/>
    <x v="3"/>
    <s v="OFF-BI-10002498"/>
    <x v="1"/>
    <x v="8"/>
    <x v="435"/>
    <x v="1564"/>
    <n v="1"/>
    <n v="0.7"/>
    <n v="-4.2987000000000002"/>
  </r>
  <r>
    <n v="1804"/>
    <s v="CA-2014-158379"/>
    <x v="3"/>
    <x v="585"/>
    <d v="2014-09-27T00:00:00"/>
    <x v="0"/>
    <s v="JA-15970"/>
    <x v="350"/>
    <x v="0"/>
    <s v="United States"/>
    <s v="Philadelphia"/>
    <x v="9"/>
    <n v="19134"/>
    <x v="3"/>
    <s v="OFF-SU-10002881"/>
    <x v="1"/>
    <x v="14"/>
    <x v="461"/>
    <x v="1565"/>
    <n v="7"/>
    <n v="0.2"/>
    <n v="-1049.3406"/>
  </r>
  <r>
    <n v="1805"/>
    <s v="CA-2014-158379"/>
    <x v="3"/>
    <x v="585"/>
    <d v="2014-09-27T00:00:00"/>
    <x v="0"/>
    <s v="JA-15970"/>
    <x v="350"/>
    <x v="0"/>
    <s v="United States"/>
    <s v="Philadelphia"/>
    <x v="9"/>
    <n v="19134"/>
    <x v="3"/>
    <s v="TEC-AC-10002926"/>
    <x v="2"/>
    <x v="11"/>
    <x v="1114"/>
    <x v="1566"/>
    <n v="2"/>
    <n v="0.2"/>
    <n v="22.995400000000004"/>
  </r>
  <r>
    <n v="1806"/>
    <s v="US-2013-116729"/>
    <x v="0"/>
    <x v="591"/>
    <d v="2013-12-29T00:00:00"/>
    <x v="2"/>
    <s v="GK-14620"/>
    <x v="136"/>
    <x v="1"/>
    <s v="United States"/>
    <s v="Los Angeles"/>
    <x v="1"/>
    <n v="90049"/>
    <x v="1"/>
    <s v="TEC-PH-10002200"/>
    <x v="2"/>
    <x v="7"/>
    <x v="868"/>
    <x v="1567"/>
    <n v="7"/>
    <n v="0.2"/>
    <n v="257.59440000000029"/>
  </r>
  <r>
    <n v="1807"/>
    <s v="US-2013-116729"/>
    <x v="0"/>
    <x v="591"/>
    <d v="2013-12-29T00:00:00"/>
    <x v="2"/>
    <s v="GK-14620"/>
    <x v="136"/>
    <x v="1"/>
    <s v="United States"/>
    <s v="Los Angeles"/>
    <x v="1"/>
    <n v="90049"/>
    <x v="1"/>
    <s v="OFF-PA-10002005"/>
    <x v="1"/>
    <x v="10"/>
    <x v="505"/>
    <x v="1568"/>
    <n v="7"/>
    <n v="0"/>
    <n v="21.772800000000004"/>
  </r>
  <r>
    <n v="1808"/>
    <s v="US-2013-116729"/>
    <x v="0"/>
    <x v="591"/>
    <d v="2013-12-29T00:00:00"/>
    <x v="2"/>
    <s v="GK-14620"/>
    <x v="136"/>
    <x v="1"/>
    <s v="United States"/>
    <s v="Los Angeles"/>
    <x v="1"/>
    <n v="90049"/>
    <x v="1"/>
    <s v="TEC-AC-10001465"/>
    <x v="2"/>
    <x v="11"/>
    <x v="473"/>
    <x v="1569"/>
    <n v="7"/>
    <n v="0"/>
    <n v="76.271999999999977"/>
  </r>
  <r>
    <n v="1809"/>
    <s v="CA-2013-164938"/>
    <x v="0"/>
    <x v="592"/>
    <d v="2013-02-13T00:00:00"/>
    <x v="2"/>
    <s v="PB-19210"/>
    <x v="536"/>
    <x v="1"/>
    <s v="United States"/>
    <s v="Tulsa"/>
    <x v="26"/>
    <n v="74133"/>
    <x v="2"/>
    <s v="TEC-PH-10004897"/>
    <x v="2"/>
    <x v="7"/>
    <x v="1115"/>
    <x v="1570"/>
    <n v="7"/>
    <n v="0"/>
    <n v="0.69929999999999914"/>
  </r>
  <r>
    <n v="1810"/>
    <s v="CA-2013-165484"/>
    <x v="0"/>
    <x v="248"/>
    <d v="2013-10-30T00:00:00"/>
    <x v="1"/>
    <s v="HK-14890"/>
    <x v="96"/>
    <x v="1"/>
    <s v="United States"/>
    <s v="Chicago"/>
    <x v="10"/>
    <n v="60610"/>
    <x v="2"/>
    <s v="FUR-FU-10001196"/>
    <x v="0"/>
    <x v="5"/>
    <x v="1116"/>
    <x v="1571"/>
    <n v="7"/>
    <n v="0.6"/>
    <n v="-12.116999999999999"/>
  </r>
  <r>
    <n v="1811"/>
    <s v="CA-2013-165484"/>
    <x v="0"/>
    <x v="248"/>
    <d v="2013-10-30T00:00:00"/>
    <x v="1"/>
    <s v="HK-14890"/>
    <x v="96"/>
    <x v="1"/>
    <s v="United States"/>
    <s v="Chicago"/>
    <x v="10"/>
    <n v="60610"/>
    <x v="2"/>
    <s v="OFF-PA-10000595"/>
    <x v="1"/>
    <x v="10"/>
    <x v="1117"/>
    <x v="1572"/>
    <n v="3"/>
    <n v="0.2"/>
    <n v="17.815199999999997"/>
  </r>
  <r>
    <n v="1812"/>
    <s v="CA-2011-132612"/>
    <x v="2"/>
    <x v="3"/>
    <d v="2011-06-11T00:00:00"/>
    <x v="0"/>
    <s v="FO-14305"/>
    <x v="383"/>
    <x v="0"/>
    <s v="United States"/>
    <s v="Harrisonburg"/>
    <x v="17"/>
    <n v="22801"/>
    <x v="0"/>
    <s v="FUR-TA-10004534"/>
    <x v="0"/>
    <x v="3"/>
    <x v="121"/>
    <x v="1573"/>
    <n v="7"/>
    <n v="0"/>
    <n v="245.0209999999999"/>
  </r>
  <r>
    <n v="1813"/>
    <s v="US-2014-161193"/>
    <x v="3"/>
    <x v="225"/>
    <d v="2014-11-27T00:00:00"/>
    <x v="1"/>
    <s v="BT-11680"/>
    <x v="537"/>
    <x v="0"/>
    <s v="United States"/>
    <s v="Newark"/>
    <x v="24"/>
    <n v="43055"/>
    <x v="3"/>
    <s v="FUR-FU-10001861"/>
    <x v="0"/>
    <x v="5"/>
    <x v="272"/>
    <x v="292"/>
    <n v="5"/>
    <n v="0.2"/>
    <n v="28.129999999999995"/>
  </r>
  <r>
    <n v="1814"/>
    <s v="US-2014-161193"/>
    <x v="3"/>
    <x v="225"/>
    <d v="2014-11-27T00:00:00"/>
    <x v="1"/>
    <s v="BT-11680"/>
    <x v="537"/>
    <x v="0"/>
    <s v="United States"/>
    <s v="Newark"/>
    <x v="24"/>
    <n v="43055"/>
    <x v="3"/>
    <s v="FUR-FU-10000206"/>
    <x v="0"/>
    <x v="5"/>
    <x v="392"/>
    <x v="1574"/>
    <n v="2"/>
    <n v="0.2"/>
    <n v="1.5713999999999997"/>
  </r>
  <r>
    <n v="1815"/>
    <s v="CA-2012-131597"/>
    <x v="1"/>
    <x v="471"/>
    <d v="2012-09-18T00:00:00"/>
    <x v="1"/>
    <s v="SP-20620"/>
    <x v="407"/>
    <x v="1"/>
    <s v="United States"/>
    <s v="Los Angeles"/>
    <x v="1"/>
    <n v="90045"/>
    <x v="1"/>
    <s v="FUR-TA-10002607"/>
    <x v="0"/>
    <x v="3"/>
    <x v="221"/>
    <x v="1575"/>
    <n v="3"/>
    <n v="0.2"/>
    <n v="-8.5067999999999913"/>
  </r>
  <r>
    <n v="1816"/>
    <s v="CA-2012-164833"/>
    <x v="1"/>
    <x v="593"/>
    <d v="2012-06-04T00:00:00"/>
    <x v="3"/>
    <s v="LL-16840"/>
    <x v="328"/>
    <x v="0"/>
    <s v="United States"/>
    <s v="Seattle"/>
    <x v="4"/>
    <n v="98105"/>
    <x v="1"/>
    <s v="OFF-LA-10000443"/>
    <x v="1"/>
    <x v="2"/>
    <x v="1118"/>
    <x v="1576"/>
    <n v="2"/>
    <n v="0"/>
    <n v="3.4685999999999999"/>
  </r>
  <r>
    <n v="1817"/>
    <s v="CA-2012-164833"/>
    <x v="1"/>
    <x v="593"/>
    <d v="2012-06-04T00:00:00"/>
    <x v="3"/>
    <s v="LL-16840"/>
    <x v="328"/>
    <x v="0"/>
    <s v="United States"/>
    <s v="Seattle"/>
    <x v="4"/>
    <n v="98105"/>
    <x v="1"/>
    <s v="OFF-AR-10004685"/>
    <x v="1"/>
    <x v="6"/>
    <x v="181"/>
    <x v="1577"/>
    <n v="2"/>
    <n v="0"/>
    <n v="3.0557999999999996"/>
  </r>
  <r>
    <n v="1818"/>
    <s v="CA-2012-125423"/>
    <x v="1"/>
    <x v="350"/>
    <d v="2012-12-15T00:00:00"/>
    <x v="0"/>
    <s v="MC-17575"/>
    <x v="430"/>
    <x v="0"/>
    <s v="United States"/>
    <s v="Los Angeles"/>
    <x v="1"/>
    <n v="90036"/>
    <x v="1"/>
    <s v="OFF-LA-10001771"/>
    <x v="1"/>
    <x v="2"/>
    <x v="1119"/>
    <x v="745"/>
    <n v="2"/>
    <n v="0"/>
    <n v="4.5815999999999999"/>
  </r>
  <r>
    <n v="1819"/>
    <s v="US-2011-130379"/>
    <x v="2"/>
    <x v="594"/>
    <d v="2011-05-29T00:00:00"/>
    <x v="1"/>
    <s v="JL-15235"/>
    <x v="538"/>
    <x v="0"/>
    <s v="United States"/>
    <s v="Chicago"/>
    <x v="10"/>
    <n v="60623"/>
    <x v="2"/>
    <s v="OFF-AP-10001394"/>
    <x v="1"/>
    <x v="9"/>
    <x v="1120"/>
    <x v="1578"/>
    <n v="2"/>
    <n v="0.8"/>
    <n v="-166.32000000000005"/>
  </r>
  <r>
    <n v="1820"/>
    <s v="US-2011-130379"/>
    <x v="2"/>
    <x v="594"/>
    <d v="2011-05-29T00:00:00"/>
    <x v="1"/>
    <s v="JL-15235"/>
    <x v="538"/>
    <x v="0"/>
    <s v="United States"/>
    <s v="Chicago"/>
    <x v="10"/>
    <n v="60623"/>
    <x v="2"/>
    <s v="FUR-FU-10002553"/>
    <x v="0"/>
    <x v="5"/>
    <x v="1121"/>
    <x v="1579"/>
    <n v="2"/>
    <n v="0.6"/>
    <n v="-24.188999999999993"/>
  </r>
  <r>
    <n v="1821"/>
    <s v="CA-2013-168956"/>
    <x v="0"/>
    <x v="595"/>
    <d v="2013-02-20T00:00:00"/>
    <x v="1"/>
    <s v="EA-14035"/>
    <x v="105"/>
    <x v="1"/>
    <s v="United States"/>
    <s v="Chicago"/>
    <x v="10"/>
    <n v="60623"/>
    <x v="2"/>
    <s v="OFF-AP-10004233"/>
    <x v="1"/>
    <x v="9"/>
    <x v="1122"/>
    <x v="1580"/>
    <n v="6"/>
    <n v="0.8"/>
    <n v="-225.55680000000007"/>
  </r>
  <r>
    <n v="1822"/>
    <s v="CA-2013-168956"/>
    <x v="0"/>
    <x v="595"/>
    <d v="2013-02-20T00:00:00"/>
    <x v="1"/>
    <s v="EA-14035"/>
    <x v="105"/>
    <x v="1"/>
    <s v="United States"/>
    <s v="Chicago"/>
    <x v="10"/>
    <n v="60623"/>
    <x v="2"/>
    <s v="OFF-FA-10000304"/>
    <x v="1"/>
    <x v="13"/>
    <x v="52"/>
    <x v="1535"/>
    <n v="4"/>
    <n v="0.2"/>
    <n v="1.8312000000000004"/>
  </r>
  <r>
    <n v="1823"/>
    <s v="CA-2013-168956"/>
    <x v="0"/>
    <x v="595"/>
    <d v="2013-02-20T00:00:00"/>
    <x v="1"/>
    <s v="EA-14035"/>
    <x v="105"/>
    <x v="1"/>
    <s v="United States"/>
    <s v="Chicago"/>
    <x v="10"/>
    <n v="60623"/>
    <x v="2"/>
    <s v="FUR-CH-10004754"/>
    <x v="0"/>
    <x v="1"/>
    <x v="1123"/>
    <x v="1581"/>
    <n v="3"/>
    <n v="0.3"/>
    <n v="-2.6981999999999999"/>
  </r>
  <r>
    <n v="1824"/>
    <s v="CA-2013-168956"/>
    <x v="0"/>
    <x v="595"/>
    <d v="2013-02-20T00:00:00"/>
    <x v="1"/>
    <s v="EA-14035"/>
    <x v="105"/>
    <x v="1"/>
    <s v="United States"/>
    <s v="Chicago"/>
    <x v="10"/>
    <n v="60623"/>
    <x v="2"/>
    <s v="OFF-PA-10000809"/>
    <x v="1"/>
    <x v="10"/>
    <x v="1124"/>
    <x v="1182"/>
    <n v="1"/>
    <n v="0.2"/>
    <n v="1.8144"/>
  </r>
  <r>
    <n v="1825"/>
    <s v="CA-2013-167507"/>
    <x v="0"/>
    <x v="596"/>
    <d v="2013-12-29T00:00:00"/>
    <x v="1"/>
    <s v="SA-20830"/>
    <x v="193"/>
    <x v="0"/>
    <s v="United States"/>
    <s v="Redmond"/>
    <x v="21"/>
    <n v="97756"/>
    <x v="1"/>
    <s v="OFF-BI-10003694"/>
    <x v="1"/>
    <x v="8"/>
    <x v="850"/>
    <x v="1582"/>
    <n v="10"/>
    <n v="0.7"/>
    <n v="-25.05599999999999"/>
  </r>
  <r>
    <n v="1826"/>
    <s v="CA-2013-167507"/>
    <x v="0"/>
    <x v="596"/>
    <d v="2013-12-29T00:00:00"/>
    <x v="1"/>
    <s v="SA-20830"/>
    <x v="193"/>
    <x v="0"/>
    <s v="United States"/>
    <s v="Redmond"/>
    <x v="21"/>
    <n v="97756"/>
    <x v="1"/>
    <s v="FUR-FU-10001935"/>
    <x v="0"/>
    <x v="5"/>
    <x v="341"/>
    <x v="1583"/>
    <n v="4"/>
    <n v="0.2"/>
    <n v="3.108000000000001"/>
  </r>
  <r>
    <n v="1827"/>
    <s v="CA-2013-167507"/>
    <x v="0"/>
    <x v="596"/>
    <d v="2013-12-29T00:00:00"/>
    <x v="1"/>
    <s v="SA-20830"/>
    <x v="193"/>
    <x v="0"/>
    <s v="United States"/>
    <s v="Redmond"/>
    <x v="21"/>
    <n v="97756"/>
    <x v="1"/>
    <s v="FUR-FU-10002878"/>
    <x v="0"/>
    <x v="5"/>
    <x v="1125"/>
    <x v="1584"/>
    <n v="1"/>
    <n v="0.2"/>
    <n v="4.8416000000000006"/>
  </r>
  <r>
    <n v="1828"/>
    <s v="CA-2013-109344"/>
    <x v="0"/>
    <x v="597"/>
    <d v="2013-02-11T00:00:00"/>
    <x v="0"/>
    <s v="CH-12070"/>
    <x v="539"/>
    <x v="2"/>
    <s v="United States"/>
    <s v="Raleigh"/>
    <x v="3"/>
    <n v="27604"/>
    <x v="0"/>
    <s v="TEC-PH-10002624"/>
    <x v="2"/>
    <x v="7"/>
    <x v="1126"/>
    <x v="1585"/>
    <n v="3"/>
    <n v="0.2"/>
    <n v="126.8972999999998"/>
  </r>
  <r>
    <n v="1829"/>
    <s v="US-2012-140851"/>
    <x v="1"/>
    <x v="562"/>
    <d v="2012-07-15T00:00:00"/>
    <x v="0"/>
    <s v="ND-18460"/>
    <x v="540"/>
    <x v="1"/>
    <s v="United States"/>
    <s v="Macon"/>
    <x v="32"/>
    <n v="31204"/>
    <x v="0"/>
    <s v="OFF-PA-10000019"/>
    <x v="1"/>
    <x v="10"/>
    <x v="704"/>
    <x v="789"/>
    <n v="6"/>
    <n v="0"/>
    <n v="18.662400000000002"/>
  </r>
  <r>
    <n v="1830"/>
    <s v="CA-2011-103373"/>
    <x v="2"/>
    <x v="598"/>
    <d v="2011-05-24T00:00:00"/>
    <x v="1"/>
    <s v="BS-11755"/>
    <x v="94"/>
    <x v="0"/>
    <s v="United States"/>
    <s v="Cleveland"/>
    <x v="24"/>
    <n v="44105"/>
    <x v="3"/>
    <s v="TEC-PH-10002885"/>
    <x v="2"/>
    <x v="7"/>
    <x v="1127"/>
    <x v="1586"/>
    <n v="2"/>
    <n v="0.4"/>
    <n v="-168.95579999999995"/>
  </r>
  <r>
    <n v="1831"/>
    <s v="CA-2014-145884"/>
    <x v="3"/>
    <x v="208"/>
    <d v="2014-10-22T00:00:00"/>
    <x v="3"/>
    <s v="SL-20155"/>
    <x v="359"/>
    <x v="2"/>
    <s v="United States"/>
    <s v="Muskogee"/>
    <x v="26"/>
    <n v="74403"/>
    <x v="2"/>
    <s v="TEC-PH-10000895"/>
    <x v="2"/>
    <x v="7"/>
    <x v="1128"/>
    <x v="1587"/>
    <n v="8"/>
    <n v="0"/>
    <n v="374.37920000000008"/>
  </r>
  <r>
    <n v="1832"/>
    <s v="CA-2014-145884"/>
    <x v="3"/>
    <x v="208"/>
    <d v="2014-10-22T00:00:00"/>
    <x v="3"/>
    <s v="SL-20155"/>
    <x v="359"/>
    <x v="2"/>
    <s v="United States"/>
    <s v="Muskogee"/>
    <x v="26"/>
    <n v="74403"/>
    <x v="2"/>
    <s v="FUR-TA-10002356"/>
    <x v="0"/>
    <x v="3"/>
    <x v="728"/>
    <x v="1588"/>
    <n v="1"/>
    <n v="0"/>
    <n v="62.906399999999991"/>
  </r>
  <r>
    <n v="1833"/>
    <s v="CA-2012-131422"/>
    <x v="1"/>
    <x v="599"/>
    <d v="2012-11-09T00:00:00"/>
    <x v="1"/>
    <s v="GB-14530"/>
    <x v="334"/>
    <x v="1"/>
    <s v="United States"/>
    <s v="Monroe"/>
    <x v="3"/>
    <n v="28110"/>
    <x v="0"/>
    <s v="FUR-CH-10001270"/>
    <x v="0"/>
    <x v="1"/>
    <x v="851"/>
    <x v="724"/>
    <n v="3"/>
    <n v="0.2"/>
    <n v="25.874999999999972"/>
  </r>
  <r>
    <n v="1834"/>
    <s v="CA-2014-162691"/>
    <x v="3"/>
    <x v="378"/>
    <d v="2014-08-08T00:00:00"/>
    <x v="1"/>
    <s v="AS-10045"/>
    <x v="442"/>
    <x v="1"/>
    <s v="United States"/>
    <s v="Austin"/>
    <x v="5"/>
    <n v="78745"/>
    <x v="2"/>
    <s v="TEC-MA-10000488"/>
    <x v="2"/>
    <x v="15"/>
    <x v="1129"/>
    <x v="1589"/>
    <n v="3"/>
    <n v="0.4"/>
    <n v="-263.99670000000026"/>
  </r>
  <r>
    <n v="1835"/>
    <s v="CA-2014-162691"/>
    <x v="3"/>
    <x v="378"/>
    <d v="2014-08-08T00:00:00"/>
    <x v="1"/>
    <s v="AS-10045"/>
    <x v="442"/>
    <x v="1"/>
    <s v="United States"/>
    <s v="Austin"/>
    <x v="5"/>
    <n v="78745"/>
    <x v="2"/>
    <s v="OFF-PA-10003729"/>
    <x v="1"/>
    <x v="10"/>
    <x v="1130"/>
    <x v="1590"/>
    <n v="7"/>
    <n v="0.2"/>
    <n v="12.700800000000001"/>
  </r>
  <r>
    <n v="1836"/>
    <s v="CA-2011-141278"/>
    <x v="2"/>
    <x v="261"/>
    <d v="2011-06-24T00:00:00"/>
    <x v="2"/>
    <s v="RM-19375"/>
    <x v="528"/>
    <x v="0"/>
    <s v="United States"/>
    <s v="Meriden"/>
    <x v="29"/>
    <n v="6450"/>
    <x v="3"/>
    <s v="OFF-AR-10003056"/>
    <x v="1"/>
    <x v="6"/>
    <x v="18"/>
    <x v="1591"/>
    <n v="5"/>
    <n v="0"/>
    <n v="6.2059999999999977"/>
  </r>
  <r>
    <n v="1837"/>
    <s v="CA-2014-122693"/>
    <x v="3"/>
    <x v="600"/>
    <d v="2014-02-22T00:00:00"/>
    <x v="0"/>
    <s v="NH-18610"/>
    <x v="468"/>
    <x v="1"/>
    <s v="United States"/>
    <s v="Roswell"/>
    <x v="32"/>
    <n v="30076"/>
    <x v="0"/>
    <s v="OFF-AP-10002518"/>
    <x v="1"/>
    <x v="9"/>
    <x v="158"/>
    <x v="1592"/>
    <n v="7"/>
    <n v="0"/>
    <n v="361.29939999999988"/>
  </r>
  <r>
    <n v="1838"/>
    <s v="CA-2011-117345"/>
    <x v="2"/>
    <x v="601"/>
    <d v="2011-08-05T00:00:00"/>
    <x v="1"/>
    <s v="BF-10975"/>
    <x v="541"/>
    <x v="1"/>
    <s v="United States"/>
    <s v="Charlotte"/>
    <x v="3"/>
    <n v="28205"/>
    <x v="0"/>
    <s v="OFF-LA-10000240"/>
    <x v="1"/>
    <x v="2"/>
    <x v="2"/>
    <x v="1593"/>
    <n v="3"/>
    <n v="0.2"/>
    <n v="5.9210999999999983"/>
  </r>
  <r>
    <n v="1839"/>
    <s v="CA-2011-117345"/>
    <x v="2"/>
    <x v="601"/>
    <d v="2011-08-05T00:00:00"/>
    <x v="1"/>
    <s v="BF-10975"/>
    <x v="541"/>
    <x v="1"/>
    <s v="United States"/>
    <s v="Charlotte"/>
    <x v="3"/>
    <n v="28205"/>
    <x v="0"/>
    <s v="FUR-FU-10000629"/>
    <x v="0"/>
    <x v="5"/>
    <x v="93"/>
    <x v="1594"/>
    <n v="4"/>
    <n v="0.2"/>
    <n v="12.135200000000001"/>
  </r>
  <r>
    <n v="1840"/>
    <s v="CA-2011-117345"/>
    <x v="2"/>
    <x v="601"/>
    <d v="2011-08-05T00:00:00"/>
    <x v="1"/>
    <s v="BF-10975"/>
    <x v="541"/>
    <x v="1"/>
    <s v="United States"/>
    <s v="Charlotte"/>
    <x v="3"/>
    <n v="28205"/>
    <x v="0"/>
    <s v="OFF-AP-10001005"/>
    <x v="1"/>
    <x v="9"/>
    <x v="1131"/>
    <x v="1595"/>
    <n v="1"/>
    <n v="0.2"/>
    <n v="10.224499999999994"/>
  </r>
  <r>
    <n v="1841"/>
    <s v="CA-2011-117345"/>
    <x v="2"/>
    <x v="601"/>
    <d v="2011-08-05T00:00:00"/>
    <x v="1"/>
    <s v="BF-10975"/>
    <x v="541"/>
    <x v="1"/>
    <s v="United States"/>
    <s v="Charlotte"/>
    <x v="3"/>
    <n v="28205"/>
    <x v="0"/>
    <s v="OFF-PA-10002377"/>
    <x v="1"/>
    <x v="10"/>
    <x v="127"/>
    <x v="128"/>
    <n v="2"/>
    <n v="0.2"/>
    <n v="29.363999999999997"/>
  </r>
  <r>
    <n v="1842"/>
    <s v="CA-2013-157763"/>
    <x v="0"/>
    <x v="427"/>
    <d v="2013-07-24T00:00:00"/>
    <x v="1"/>
    <s v="KH-16330"/>
    <x v="542"/>
    <x v="1"/>
    <s v="United States"/>
    <s v="Bowling Green"/>
    <x v="0"/>
    <n v="42104"/>
    <x v="0"/>
    <s v="FUR-CH-10000988"/>
    <x v="0"/>
    <x v="1"/>
    <x v="1132"/>
    <x v="1596"/>
    <n v="1"/>
    <n v="0"/>
    <n v="39.4268"/>
  </r>
  <r>
    <n v="1843"/>
    <s v="CA-2012-135391"/>
    <x v="1"/>
    <x v="97"/>
    <d v="2012-02-11T00:00:00"/>
    <x v="0"/>
    <s v="FA-14230"/>
    <x v="135"/>
    <x v="1"/>
    <s v="United States"/>
    <s v="San Antonio"/>
    <x v="5"/>
    <n v="78207"/>
    <x v="2"/>
    <s v="OFF-LA-10001074"/>
    <x v="1"/>
    <x v="2"/>
    <x v="297"/>
    <x v="110"/>
    <n v="4"/>
    <n v="0.2"/>
    <n v="13.532399999999996"/>
  </r>
  <r>
    <n v="1844"/>
    <s v="CA-2012-135391"/>
    <x v="1"/>
    <x v="97"/>
    <d v="2012-02-11T00:00:00"/>
    <x v="0"/>
    <s v="FA-14230"/>
    <x v="135"/>
    <x v="1"/>
    <s v="United States"/>
    <s v="San Antonio"/>
    <x v="5"/>
    <n v="78207"/>
    <x v="2"/>
    <s v="FUR-FU-10001986"/>
    <x v="0"/>
    <x v="5"/>
    <x v="1133"/>
    <x v="1597"/>
    <n v="2"/>
    <n v="0.6"/>
    <n v="-30.588000000000001"/>
  </r>
  <r>
    <n v="1845"/>
    <s v="US-2014-113852"/>
    <x v="3"/>
    <x v="570"/>
    <d v="2014-08-03T00:00:00"/>
    <x v="1"/>
    <s v="GW-14605"/>
    <x v="543"/>
    <x v="0"/>
    <s v="United States"/>
    <s v="Seattle"/>
    <x v="4"/>
    <n v="98115"/>
    <x v="1"/>
    <s v="TEC-AC-10003027"/>
    <x v="2"/>
    <x v="11"/>
    <x v="25"/>
    <x v="26"/>
    <n v="3"/>
    <n v="0"/>
    <n v="11.774100000000004"/>
  </r>
  <r>
    <n v="1846"/>
    <s v="US-2014-158512"/>
    <x v="3"/>
    <x v="602"/>
    <d v="2014-01-18T00:00:00"/>
    <x v="0"/>
    <s v="DA-13450"/>
    <x v="526"/>
    <x v="2"/>
    <s v="United States"/>
    <s v="Washington"/>
    <x v="40"/>
    <n v="20016"/>
    <x v="3"/>
    <s v="OFF-PA-10001804"/>
    <x v="1"/>
    <x v="10"/>
    <x v="128"/>
    <x v="1598"/>
    <n v="6"/>
    <n v="0"/>
    <n v="19.238399999999999"/>
  </r>
  <r>
    <n v="1847"/>
    <s v="US-2014-158512"/>
    <x v="3"/>
    <x v="602"/>
    <d v="2014-01-18T00:00:00"/>
    <x v="0"/>
    <s v="DA-13450"/>
    <x v="526"/>
    <x v="2"/>
    <s v="United States"/>
    <s v="Washington"/>
    <x v="40"/>
    <n v="20016"/>
    <x v="3"/>
    <s v="FUR-FU-10004973"/>
    <x v="0"/>
    <x v="5"/>
    <x v="1134"/>
    <x v="1023"/>
    <n v="2"/>
    <n v="0"/>
    <n v="15.825600000000001"/>
  </r>
  <r>
    <n v="1848"/>
    <s v="CA-2014-128370"/>
    <x v="3"/>
    <x v="18"/>
    <d v="2014-09-11T00:00:00"/>
    <x v="3"/>
    <s v="FH-14275"/>
    <x v="395"/>
    <x v="1"/>
    <s v="United States"/>
    <s v="Los Angeles"/>
    <x v="1"/>
    <n v="90004"/>
    <x v="1"/>
    <s v="FUR-CH-10002602"/>
    <x v="0"/>
    <x v="1"/>
    <x v="288"/>
    <x v="1599"/>
    <n v="3"/>
    <n v="0.2"/>
    <n v="27.176400000000015"/>
  </r>
  <r>
    <n v="1849"/>
    <s v="CA-2014-128370"/>
    <x v="3"/>
    <x v="18"/>
    <d v="2014-09-11T00:00:00"/>
    <x v="3"/>
    <s v="FH-14275"/>
    <x v="395"/>
    <x v="1"/>
    <s v="United States"/>
    <s v="Los Angeles"/>
    <x v="1"/>
    <n v="90004"/>
    <x v="1"/>
    <s v="OFF-BI-10004140"/>
    <x v="1"/>
    <x v="8"/>
    <x v="304"/>
    <x v="1600"/>
    <n v="2"/>
    <n v="0.2"/>
    <n v="2.2449999999999992"/>
  </r>
  <r>
    <n v="1850"/>
    <s v="CA-2012-160472"/>
    <x v="1"/>
    <x v="603"/>
    <d v="2012-07-25T00:00:00"/>
    <x v="0"/>
    <s v="RK-19300"/>
    <x v="343"/>
    <x v="0"/>
    <s v="United States"/>
    <s v="South Bend"/>
    <x v="14"/>
    <n v="46614"/>
    <x v="2"/>
    <s v="OFF-ST-10000464"/>
    <x v="1"/>
    <x v="4"/>
    <x v="1135"/>
    <x v="1601"/>
    <n v="1"/>
    <n v="0"/>
    <n v="9.732800000000001"/>
  </r>
  <r>
    <n v="1851"/>
    <s v="CA-2012-160472"/>
    <x v="1"/>
    <x v="603"/>
    <d v="2012-07-25T00:00:00"/>
    <x v="0"/>
    <s v="RK-19300"/>
    <x v="343"/>
    <x v="0"/>
    <s v="United States"/>
    <s v="South Bend"/>
    <x v="14"/>
    <n v="46614"/>
    <x v="2"/>
    <s v="TEC-AC-10002253"/>
    <x v="2"/>
    <x v="11"/>
    <x v="572"/>
    <x v="1602"/>
    <n v="5"/>
    <n v="0"/>
    <n v="124.68000000000004"/>
  </r>
  <r>
    <n v="1852"/>
    <s v="CA-2012-160472"/>
    <x v="1"/>
    <x v="603"/>
    <d v="2012-07-25T00:00:00"/>
    <x v="0"/>
    <s v="RK-19300"/>
    <x v="343"/>
    <x v="0"/>
    <s v="United States"/>
    <s v="South Bend"/>
    <x v="14"/>
    <n v="46614"/>
    <x v="2"/>
    <s v="OFF-PA-10000528"/>
    <x v="1"/>
    <x v="10"/>
    <x v="1136"/>
    <x v="1603"/>
    <n v="5"/>
    <n v="0"/>
    <n v="11.879999999999999"/>
  </r>
  <r>
    <n v="1853"/>
    <s v="CA-2012-160472"/>
    <x v="1"/>
    <x v="603"/>
    <d v="2012-07-25T00:00:00"/>
    <x v="0"/>
    <s v="RK-19300"/>
    <x v="343"/>
    <x v="0"/>
    <s v="United States"/>
    <s v="South Bend"/>
    <x v="14"/>
    <n v="46614"/>
    <x v="2"/>
    <s v="OFF-EN-10000483"/>
    <x v="1"/>
    <x v="12"/>
    <x v="369"/>
    <x v="1604"/>
    <n v="7"/>
    <n v="0"/>
    <n v="49.10499999999999"/>
  </r>
  <r>
    <n v="1854"/>
    <s v="CA-2012-160472"/>
    <x v="1"/>
    <x v="603"/>
    <d v="2012-07-25T00:00:00"/>
    <x v="0"/>
    <s v="RK-19300"/>
    <x v="343"/>
    <x v="0"/>
    <s v="United States"/>
    <s v="South Bend"/>
    <x v="14"/>
    <n v="46614"/>
    <x v="2"/>
    <s v="OFF-PA-10003129"/>
    <x v="1"/>
    <x v="10"/>
    <x v="1137"/>
    <x v="619"/>
    <n v="2"/>
    <n v="0"/>
    <n v="45.975399999999993"/>
  </r>
  <r>
    <n v="1855"/>
    <s v="CA-2012-160472"/>
    <x v="1"/>
    <x v="603"/>
    <d v="2012-07-25T00:00:00"/>
    <x v="0"/>
    <s v="RK-19300"/>
    <x v="343"/>
    <x v="0"/>
    <s v="United States"/>
    <s v="South Bend"/>
    <x v="14"/>
    <n v="46614"/>
    <x v="2"/>
    <s v="OFF-ST-10003442"/>
    <x v="1"/>
    <x v="4"/>
    <x v="86"/>
    <x v="1605"/>
    <n v="5"/>
    <n v="0"/>
    <n v="38.177999999999997"/>
  </r>
  <r>
    <n v="1856"/>
    <s v="CA-2011-114643"/>
    <x v="2"/>
    <x v="604"/>
    <d v="2011-06-17T00:00:00"/>
    <x v="1"/>
    <s v="FM-14215"/>
    <x v="524"/>
    <x v="1"/>
    <s v="United States"/>
    <s v="Los Angeles"/>
    <x v="1"/>
    <n v="90032"/>
    <x v="1"/>
    <s v="OFF-AR-10003631"/>
    <x v="1"/>
    <x v="6"/>
    <x v="33"/>
    <x v="1606"/>
    <n v="3"/>
    <n v="0"/>
    <n v="4.7915999999999999"/>
  </r>
  <r>
    <n v="1857"/>
    <s v="US-2014-158218"/>
    <x v="3"/>
    <x v="605"/>
    <d v="2014-05-16T00:00:00"/>
    <x v="0"/>
    <s v="AC-10420"/>
    <x v="141"/>
    <x v="1"/>
    <s v="United States"/>
    <s v="Houston"/>
    <x v="5"/>
    <n v="77041"/>
    <x v="2"/>
    <s v="OFF-ST-10000563"/>
    <x v="1"/>
    <x v="4"/>
    <x v="894"/>
    <x v="1607"/>
    <n v="5"/>
    <n v="0.2"/>
    <n v="-15.990000000000002"/>
  </r>
  <r>
    <n v="1858"/>
    <s v="US-2014-158218"/>
    <x v="3"/>
    <x v="605"/>
    <d v="2014-05-16T00:00:00"/>
    <x v="0"/>
    <s v="AC-10420"/>
    <x v="141"/>
    <x v="1"/>
    <s v="United States"/>
    <s v="Houston"/>
    <x v="5"/>
    <n v="77041"/>
    <x v="2"/>
    <s v="OFF-BI-10002133"/>
    <x v="1"/>
    <x v="8"/>
    <x v="1138"/>
    <x v="1608"/>
    <n v="4"/>
    <n v="0.8"/>
    <n v="-53.072000000000017"/>
  </r>
  <r>
    <n v="1859"/>
    <s v="CA-2012-121608"/>
    <x v="1"/>
    <x v="37"/>
    <d v="2012-09-05T00:00:00"/>
    <x v="2"/>
    <s v="JB-15400"/>
    <x v="80"/>
    <x v="1"/>
    <s v="United States"/>
    <s v="Bristol"/>
    <x v="29"/>
    <n v="6010"/>
    <x v="3"/>
    <s v="OFF-AP-10002311"/>
    <x v="1"/>
    <x v="9"/>
    <x v="14"/>
    <x v="1609"/>
    <n v="2"/>
    <n v="0"/>
    <n v="60.552800000000005"/>
  </r>
  <r>
    <n v="1860"/>
    <s v="CA-2012-121608"/>
    <x v="1"/>
    <x v="37"/>
    <d v="2012-09-05T00:00:00"/>
    <x v="2"/>
    <s v="JB-15400"/>
    <x v="80"/>
    <x v="1"/>
    <s v="United States"/>
    <s v="Bristol"/>
    <x v="29"/>
    <n v="6010"/>
    <x v="3"/>
    <s v="TEC-PH-10004959"/>
    <x v="2"/>
    <x v="7"/>
    <x v="1139"/>
    <x v="1610"/>
    <n v="1"/>
    <n v="0"/>
    <n v="25.122500000000002"/>
  </r>
  <r>
    <n v="1861"/>
    <s v="US-2014-121251"/>
    <x v="3"/>
    <x v="606"/>
    <d v="2014-03-28T00:00:00"/>
    <x v="2"/>
    <s v="GM-14440"/>
    <x v="306"/>
    <x v="0"/>
    <s v="United States"/>
    <s v="New York City"/>
    <x v="15"/>
    <n v="10009"/>
    <x v="3"/>
    <s v="FUR-BO-10001918"/>
    <x v="0"/>
    <x v="0"/>
    <x v="1140"/>
    <x v="1611"/>
    <n v="2"/>
    <n v="0.2"/>
    <n v="-28.976400000000012"/>
  </r>
  <r>
    <n v="1862"/>
    <s v="US-2014-121251"/>
    <x v="3"/>
    <x v="606"/>
    <d v="2014-03-28T00:00:00"/>
    <x v="2"/>
    <s v="GM-14440"/>
    <x v="306"/>
    <x v="0"/>
    <s v="United States"/>
    <s v="New York City"/>
    <x v="15"/>
    <n v="10009"/>
    <x v="3"/>
    <s v="TEC-PH-10004896"/>
    <x v="2"/>
    <x v="7"/>
    <x v="172"/>
    <x v="668"/>
    <n v="4"/>
    <n v="0"/>
    <n v="33.588800000000006"/>
  </r>
  <r>
    <n v="1863"/>
    <s v="CA-2011-151078"/>
    <x v="2"/>
    <x v="607"/>
    <d v="2011-11-12T00:00:00"/>
    <x v="3"/>
    <s v="RF-19840"/>
    <x v="167"/>
    <x v="0"/>
    <s v="United States"/>
    <s v="San Antonio"/>
    <x v="5"/>
    <n v="78207"/>
    <x v="2"/>
    <s v="OFF-ST-10001328"/>
    <x v="1"/>
    <x v="4"/>
    <x v="176"/>
    <x v="1612"/>
    <n v="4"/>
    <n v="0.2"/>
    <n v="4.9632000000000005"/>
  </r>
  <r>
    <n v="1864"/>
    <s v="US-2013-100839"/>
    <x v="0"/>
    <x v="63"/>
    <d v="2013-10-18T00:00:00"/>
    <x v="1"/>
    <s v="NC-18625"/>
    <x v="544"/>
    <x v="1"/>
    <s v="United States"/>
    <s v="Aurora"/>
    <x v="22"/>
    <n v="80013"/>
    <x v="1"/>
    <s v="FUR-TA-10004575"/>
    <x v="0"/>
    <x v="3"/>
    <x v="306"/>
    <x v="1613"/>
    <n v="5"/>
    <n v="0.5"/>
    <n v="-465.5680000000001"/>
  </r>
  <r>
    <n v="1865"/>
    <s v="US-2013-100839"/>
    <x v="0"/>
    <x v="63"/>
    <d v="2013-10-18T00:00:00"/>
    <x v="1"/>
    <s v="NC-18625"/>
    <x v="544"/>
    <x v="1"/>
    <s v="United States"/>
    <s v="Aurora"/>
    <x v="22"/>
    <n v="80013"/>
    <x v="1"/>
    <s v="FUR-FU-10001617"/>
    <x v="0"/>
    <x v="5"/>
    <x v="1141"/>
    <x v="1614"/>
    <n v="3"/>
    <n v="0.2"/>
    <n v="4.3679999999999986"/>
  </r>
  <r>
    <n v="1866"/>
    <s v="US-2014-116659"/>
    <x v="3"/>
    <x v="105"/>
    <d v="2014-11-13T00:00:00"/>
    <x v="3"/>
    <s v="NG-18355"/>
    <x v="243"/>
    <x v="1"/>
    <s v="United States"/>
    <s v="Newark"/>
    <x v="24"/>
    <n v="43055"/>
    <x v="3"/>
    <s v="TEC-PH-10002824"/>
    <x v="2"/>
    <x v="7"/>
    <x v="1142"/>
    <x v="1615"/>
    <n v="3"/>
    <n v="0.4"/>
    <n v="-92.695500000000038"/>
  </r>
  <r>
    <n v="1867"/>
    <s v="CA-2014-118857"/>
    <x v="3"/>
    <x v="4"/>
    <d v="2014-04-19T00:00:00"/>
    <x v="2"/>
    <s v="AH-10075"/>
    <x v="340"/>
    <x v="1"/>
    <s v="United States"/>
    <s v="Henderson"/>
    <x v="33"/>
    <n v="89015"/>
    <x v="1"/>
    <s v="FUR-FU-10004460"/>
    <x v="0"/>
    <x v="5"/>
    <x v="785"/>
    <x v="1616"/>
    <n v="5"/>
    <n v="0"/>
    <n v="70.72199999999998"/>
  </r>
  <r>
    <n v="1868"/>
    <s v="CA-2012-127110"/>
    <x v="1"/>
    <x v="608"/>
    <d v="2012-07-01T00:00:00"/>
    <x v="1"/>
    <s v="CH-12070"/>
    <x v="539"/>
    <x v="2"/>
    <s v="United States"/>
    <s v="Philadelphia"/>
    <x v="9"/>
    <n v="19143"/>
    <x v="3"/>
    <s v="OFF-PA-10003309"/>
    <x v="1"/>
    <x v="10"/>
    <x v="1143"/>
    <x v="277"/>
    <n v="6"/>
    <n v="0.2"/>
    <n v="10.8864"/>
  </r>
  <r>
    <n v="1869"/>
    <s v="CA-2012-127110"/>
    <x v="1"/>
    <x v="608"/>
    <d v="2012-07-01T00:00:00"/>
    <x v="1"/>
    <s v="CH-12070"/>
    <x v="539"/>
    <x v="2"/>
    <s v="United States"/>
    <s v="Philadelphia"/>
    <x v="9"/>
    <n v="19143"/>
    <x v="3"/>
    <s v="OFF-ST-10002554"/>
    <x v="1"/>
    <x v="4"/>
    <x v="1144"/>
    <x v="1617"/>
    <n v="2"/>
    <n v="0.2"/>
    <n v="-17.607599999999998"/>
  </r>
  <r>
    <n v="1870"/>
    <s v="CA-2013-148201"/>
    <x v="0"/>
    <x v="370"/>
    <d v="2013-08-30T00:00:00"/>
    <x v="0"/>
    <s v="CC-12145"/>
    <x v="230"/>
    <x v="0"/>
    <s v="United States"/>
    <s v="Seattle"/>
    <x v="4"/>
    <n v="98103"/>
    <x v="1"/>
    <s v="OFF-PA-10000019"/>
    <x v="1"/>
    <x v="10"/>
    <x v="704"/>
    <x v="90"/>
    <n v="1"/>
    <n v="0"/>
    <n v="3.1104000000000003"/>
  </r>
  <r>
    <n v="1871"/>
    <s v="CA-2011-116932"/>
    <x v="2"/>
    <x v="609"/>
    <d v="2011-07-25T00:00:00"/>
    <x v="1"/>
    <s v="ME-18010"/>
    <x v="545"/>
    <x v="1"/>
    <s v="United States"/>
    <s v="San Francisco"/>
    <x v="1"/>
    <n v="94122"/>
    <x v="1"/>
    <s v="OFF-AR-10002067"/>
    <x v="1"/>
    <x v="6"/>
    <x v="1145"/>
    <x v="1618"/>
    <n v="5"/>
    <n v="0"/>
    <n v="25.792000000000002"/>
  </r>
  <r>
    <n v="1872"/>
    <s v="CA-2011-116932"/>
    <x v="2"/>
    <x v="609"/>
    <d v="2011-07-25T00:00:00"/>
    <x v="1"/>
    <s v="ME-18010"/>
    <x v="545"/>
    <x v="1"/>
    <s v="United States"/>
    <s v="San Francisco"/>
    <x v="1"/>
    <n v="94122"/>
    <x v="1"/>
    <s v="FUR-CH-10001215"/>
    <x v="0"/>
    <x v="1"/>
    <x v="440"/>
    <x v="479"/>
    <n v="2"/>
    <n v="0.2"/>
    <n v="50.097999999999985"/>
  </r>
  <r>
    <n v="1873"/>
    <s v="CA-2011-116932"/>
    <x v="2"/>
    <x v="609"/>
    <d v="2011-07-25T00:00:00"/>
    <x v="1"/>
    <s v="ME-18010"/>
    <x v="545"/>
    <x v="1"/>
    <s v="United States"/>
    <s v="San Francisco"/>
    <x v="1"/>
    <n v="94122"/>
    <x v="1"/>
    <s v="FUR-TA-10004175"/>
    <x v="0"/>
    <x v="3"/>
    <x v="1146"/>
    <x v="1619"/>
    <n v="1"/>
    <n v="0.2"/>
    <n v="27.284800000000004"/>
  </r>
  <r>
    <n v="1874"/>
    <s v="CA-2014-142888"/>
    <x v="3"/>
    <x v="610"/>
    <d v="2014-11-26T00:00:00"/>
    <x v="1"/>
    <s v="BP-11230"/>
    <x v="546"/>
    <x v="0"/>
    <s v="United States"/>
    <s v="Spokane"/>
    <x v="4"/>
    <n v="99207"/>
    <x v="1"/>
    <s v="FUR-TA-10004767"/>
    <x v="0"/>
    <x v="3"/>
    <x v="1147"/>
    <x v="558"/>
    <n v="1"/>
    <n v="0"/>
    <n v="20.584199999999996"/>
  </r>
  <r>
    <n v="1875"/>
    <s v="CA-2011-147914"/>
    <x v="2"/>
    <x v="611"/>
    <d v="2011-06-09T00:00:00"/>
    <x v="1"/>
    <s v="MP-17470"/>
    <x v="88"/>
    <x v="2"/>
    <s v="United States"/>
    <s v="Columbus"/>
    <x v="24"/>
    <n v="43229"/>
    <x v="3"/>
    <s v="OFF-PA-10001685"/>
    <x v="1"/>
    <x v="10"/>
    <x v="33"/>
    <x v="1620"/>
    <n v="2"/>
    <n v="0.2"/>
    <n v="5.8812000000000006"/>
  </r>
  <r>
    <n v="1876"/>
    <s v="US-2013-112977"/>
    <x v="0"/>
    <x v="612"/>
    <d v="2013-03-17T00:00:00"/>
    <x v="1"/>
    <s v="CJ-12010"/>
    <x v="170"/>
    <x v="0"/>
    <s v="United States"/>
    <s v="Long Beach"/>
    <x v="15"/>
    <n v="11561"/>
    <x v="3"/>
    <s v="FUR-BO-10003272"/>
    <x v="0"/>
    <x v="0"/>
    <x v="582"/>
    <x v="1621"/>
    <n v="1"/>
    <n v="0.2"/>
    <n v="-22.098000000000013"/>
  </r>
  <r>
    <n v="1877"/>
    <s v="CA-2014-112039"/>
    <x v="3"/>
    <x v="613"/>
    <d v="2014-03-30T00:00:00"/>
    <x v="1"/>
    <s v="JC-15775"/>
    <x v="547"/>
    <x v="0"/>
    <s v="United States"/>
    <s v="San Antonio"/>
    <x v="5"/>
    <n v="78207"/>
    <x v="2"/>
    <s v="TEC-PH-10000984"/>
    <x v="2"/>
    <x v="7"/>
    <x v="465"/>
    <x v="553"/>
    <n v="3"/>
    <n v="0.2"/>
    <n v="47.037600000000026"/>
  </r>
  <r>
    <n v="1878"/>
    <s v="CA-2014-118885"/>
    <x v="3"/>
    <x v="614"/>
    <d v="2015-01-03T00:00:00"/>
    <x v="1"/>
    <s v="JG-15160"/>
    <x v="506"/>
    <x v="0"/>
    <s v="United States"/>
    <s v="Los Angeles"/>
    <x v="1"/>
    <n v="90049"/>
    <x v="1"/>
    <s v="FUR-CH-10002880"/>
    <x v="0"/>
    <x v="1"/>
    <x v="801"/>
    <x v="1622"/>
    <n v="4"/>
    <n v="0.2"/>
    <n v="-44.276400000000024"/>
  </r>
  <r>
    <n v="1879"/>
    <s v="CA-2014-118885"/>
    <x v="3"/>
    <x v="614"/>
    <d v="2015-01-03T00:00:00"/>
    <x v="1"/>
    <s v="JG-15160"/>
    <x v="506"/>
    <x v="0"/>
    <s v="United States"/>
    <s v="Los Angeles"/>
    <x v="1"/>
    <n v="90049"/>
    <x v="1"/>
    <s v="TEC-PH-10002563"/>
    <x v="2"/>
    <x v="7"/>
    <x v="201"/>
    <x v="214"/>
    <n v="3"/>
    <n v="0.2"/>
    <n v="22.678200000000018"/>
  </r>
  <r>
    <n v="1880"/>
    <s v="US-2014-166611"/>
    <x v="3"/>
    <x v="615"/>
    <d v="2014-04-03T00:00:00"/>
    <x v="1"/>
    <s v="CK-12760"/>
    <x v="316"/>
    <x v="1"/>
    <s v="United States"/>
    <s v="Jacksonville"/>
    <x v="2"/>
    <n v="32216"/>
    <x v="0"/>
    <s v="OFF-BI-10001191"/>
    <x v="1"/>
    <x v="8"/>
    <x v="970"/>
    <x v="1623"/>
    <n v="9"/>
    <n v="0.7"/>
    <n v="-48.119399999999985"/>
  </r>
  <r>
    <n v="1881"/>
    <s v="CA-2012-109512"/>
    <x v="1"/>
    <x v="616"/>
    <d v="2012-03-05T00:00:00"/>
    <x v="3"/>
    <s v="LF-17185"/>
    <x v="166"/>
    <x v="0"/>
    <s v="United States"/>
    <s v="New York City"/>
    <x v="15"/>
    <n v="10011"/>
    <x v="3"/>
    <s v="OFF-EN-10002621"/>
    <x v="1"/>
    <x v="12"/>
    <x v="33"/>
    <x v="1624"/>
    <n v="3"/>
    <n v="0"/>
    <n v="14.669999999999998"/>
  </r>
  <r>
    <n v="1882"/>
    <s v="CA-2012-109512"/>
    <x v="1"/>
    <x v="616"/>
    <d v="2012-03-05T00:00:00"/>
    <x v="3"/>
    <s v="LF-17185"/>
    <x v="166"/>
    <x v="0"/>
    <s v="United States"/>
    <s v="New York City"/>
    <x v="15"/>
    <n v="10011"/>
    <x v="3"/>
    <s v="FUR-CH-10001146"/>
    <x v="0"/>
    <x v="1"/>
    <x v="64"/>
    <x v="1625"/>
    <n v="7"/>
    <n v="0.1"/>
    <n v="63.934499999999971"/>
  </r>
  <r>
    <n v="1883"/>
    <s v="CA-2012-109512"/>
    <x v="1"/>
    <x v="616"/>
    <d v="2012-03-05T00:00:00"/>
    <x v="3"/>
    <s v="LF-17185"/>
    <x v="166"/>
    <x v="0"/>
    <s v="United States"/>
    <s v="New York City"/>
    <x v="15"/>
    <n v="10011"/>
    <x v="3"/>
    <s v="OFF-ST-10000689"/>
    <x v="1"/>
    <x v="4"/>
    <x v="421"/>
    <x v="1626"/>
    <n v="4"/>
    <n v="0"/>
    <n v="67.608000000000004"/>
  </r>
  <r>
    <n v="1884"/>
    <s v="CA-2013-118570"/>
    <x v="0"/>
    <x v="373"/>
    <d v="2013-11-18T00:00:00"/>
    <x v="1"/>
    <s v="CC-12430"/>
    <x v="254"/>
    <x v="2"/>
    <s v="United States"/>
    <s v="Philadelphia"/>
    <x v="9"/>
    <n v="19143"/>
    <x v="3"/>
    <s v="OFF-PA-10001289"/>
    <x v="1"/>
    <x v="10"/>
    <x v="952"/>
    <x v="1627"/>
    <n v="7"/>
    <n v="0.2"/>
    <n v="78.6828"/>
  </r>
  <r>
    <n v="1885"/>
    <s v="CA-2014-154718"/>
    <x v="3"/>
    <x v="617"/>
    <d v="2014-01-24T00:00:00"/>
    <x v="0"/>
    <s v="DL-12865"/>
    <x v="297"/>
    <x v="0"/>
    <s v="United States"/>
    <s v="Keller"/>
    <x v="5"/>
    <n v="76248"/>
    <x v="2"/>
    <s v="OFF-LA-10003714"/>
    <x v="1"/>
    <x v="2"/>
    <x v="1148"/>
    <x v="1628"/>
    <n v="2"/>
    <n v="0.2"/>
    <n v="2.0999999999999996"/>
  </r>
  <r>
    <n v="1886"/>
    <s v="CA-2013-147578"/>
    <x v="0"/>
    <x v="183"/>
    <d v="2013-04-27T00:00:00"/>
    <x v="0"/>
    <s v="PG-18895"/>
    <x v="38"/>
    <x v="0"/>
    <s v="United States"/>
    <s v="San Francisco"/>
    <x v="1"/>
    <n v="94122"/>
    <x v="1"/>
    <s v="FUR-FU-10001889"/>
    <x v="0"/>
    <x v="5"/>
    <x v="1149"/>
    <x v="1629"/>
    <n v="3"/>
    <n v="0"/>
    <n v="10.4148"/>
  </r>
  <r>
    <n v="1887"/>
    <s v="CA-2011-140165"/>
    <x v="2"/>
    <x v="8"/>
    <d v="2011-05-15T00:00:00"/>
    <x v="2"/>
    <s v="EH-14005"/>
    <x v="382"/>
    <x v="2"/>
    <s v="United States"/>
    <s v="Hialeah"/>
    <x v="2"/>
    <n v="33012"/>
    <x v="0"/>
    <s v="OFF-FA-10002815"/>
    <x v="1"/>
    <x v="13"/>
    <x v="33"/>
    <x v="1630"/>
    <n v="2"/>
    <n v="0.2"/>
    <n v="2.3976000000000002"/>
  </r>
  <r>
    <n v="1888"/>
    <s v="CA-2011-140165"/>
    <x v="2"/>
    <x v="8"/>
    <d v="2011-05-15T00:00:00"/>
    <x v="2"/>
    <s v="EH-14005"/>
    <x v="382"/>
    <x v="2"/>
    <s v="United States"/>
    <s v="Hialeah"/>
    <x v="2"/>
    <n v="33012"/>
    <x v="0"/>
    <s v="OFF-BI-10004519"/>
    <x v="1"/>
    <x v="8"/>
    <x v="880"/>
    <x v="1631"/>
    <n v="8"/>
    <n v="0.7"/>
    <n v="-331.95999999999992"/>
  </r>
  <r>
    <n v="1889"/>
    <s v="CA-2011-142587"/>
    <x v="2"/>
    <x v="618"/>
    <d v="2011-10-22T00:00:00"/>
    <x v="2"/>
    <s v="TB-21520"/>
    <x v="14"/>
    <x v="0"/>
    <s v="United States"/>
    <s v="Fairfield"/>
    <x v="24"/>
    <n v="45014"/>
    <x v="3"/>
    <s v="OFF-AP-10004708"/>
    <x v="1"/>
    <x v="9"/>
    <x v="508"/>
    <x v="1632"/>
    <n v="4"/>
    <n v="0.2"/>
    <n v="13.701599999999988"/>
  </r>
  <r>
    <n v="1890"/>
    <s v="CA-2011-142587"/>
    <x v="2"/>
    <x v="618"/>
    <d v="2011-10-22T00:00:00"/>
    <x v="2"/>
    <s v="TB-21520"/>
    <x v="14"/>
    <x v="0"/>
    <s v="United States"/>
    <s v="Fairfield"/>
    <x v="24"/>
    <n v="45014"/>
    <x v="3"/>
    <s v="FUR-TA-10000617"/>
    <x v="0"/>
    <x v="3"/>
    <x v="338"/>
    <x v="1633"/>
    <n v="3"/>
    <n v="0.4"/>
    <n v="-122.87700000000004"/>
  </r>
  <r>
    <n v="1891"/>
    <s v="CA-2011-157623"/>
    <x v="2"/>
    <x v="619"/>
    <d v="2011-03-18T00:00:00"/>
    <x v="1"/>
    <s v="DK-13225"/>
    <x v="158"/>
    <x v="1"/>
    <s v="United States"/>
    <s v="Huntington Beach"/>
    <x v="1"/>
    <n v="92646"/>
    <x v="1"/>
    <s v="OFF-PA-10001204"/>
    <x v="1"/>
    <x v="10"/>
    <x v="518"/>
    <x v="232"/>
    <n v="2"/>
    <n v="0"/>
    <n v="4.7519999999999998"/>
  </r>
  <r>
    <n v="1892"/>
    <s v="CA-2011-157623"/>
    <x v="2"/>
    <x v="619"/>
    <d v="2011-03-18T00:00:00"/>
    <x v="1"/>
    <s v="DK-13225"/>
    <x v="158"/>
    <x v="1"/>
    <s v="United States"/>
    <s v="Huntington Beach"/>
    <x v="1"/>
    <n v="92646"/>
    <x v="1"/>
    <s v="OFF-AR-10003723"/>
    <x v="1"/>
    <x v="6"/>
    <x v="1150"/>
    <x v="1634"/>
    <n v="1"/>
    <n v="0"/>
    <n v="1.2505999999999999"/>
  </r>
  <r>
    <n v="1893"/>
    <s v="CA-2014-145310"/>
    <x v="3"/>
    <x v="66"/>
    <d v="2014-12-25T00:00:00"/>
    <x v="0"/>
    <s v="JP-15520"/>
    <x v="187"/>
    <x v="0"/>
    <s v="United States"/>
    <s v="Port Orange"/>
    <x v="2"/>
    <n v="32127"/>
    <x v="0"/>
    <s v="OFF-EN-10002621"/>
    <x v="1"/>
    <x v="12"/>
    <x v="33"/>
    <x v="1635"/>
    <n v="1"/>
    <n v="0.2"/>
    <n v="2.9339999999999997"/>
  </r>
  <r>
    <n v="1894"/>
    <s v="CA-2013-100083"/>
    <x v="0"/>
    <x v="390"/>
    <d v="2013-11-30T00:00:00"/>
    <x v="1"/>
    <s v="CD-11980"/>
    <x v="263"/>
    <x v="0"/>
    <s v="United States"/>
    <s v="Medford"/>
    <x v="21"/>
    <n v="97504"/>
    <x v="1"/>
    <s v="OFF-PA-10000241"/>
    <x v="1"/>
    <x v="10"/>
    <x v="1151"/>
    <x v="1636"/>
    <n v="1"/>
    <n v="0.2"/>
    <n v="7.7449999999999983"/>
  </r>
  <r>
    <n v="1895"/>
    <s v="US-2014-108063"/>
    <x v="3"/>
    <x v="574"/>
    <d v="2014-12-06T00:00:00"/>
    <x v="2"/>
    <s v="AS-10090"/>
    <x v="548"/>
    <x v="0"/>
    <s v="United States"/>
    <s v="Charlottesville"/>
    <x v="17"/>
    <n v="22901"/>
    <x v="0"/>
    <s v="OFF-AR-10001446"/>
    <x v="1"/>
    <x v="6"/>
    <x v="1152"/>
    <x v="1637"/>
    <n v="3"/>
    <n v="0"/>
    <n v="10.395"/>
  </r>
  <r>
    <n v="1896"/>
    <s v="CA-2012-109197"/>
    <x v="1"/>
    <x v="620"/>
    <d v="2013-01-04T00:00:00"/>
    <x v="1"/>
    <s v="JO-15280"/>
    <x v="123"/>
    <x v="0"/>
    <s v="United States"/>
    <s v="Missoula"/>
    <x v="37"/>
    <n v="59801"/>
    <x v="1"/>
    <s v="OFF-BI-10004632"/>
    <x v="1"/>
    <x v="8"/>
    <x v="564"/>
    <x v="1638"/>
    <n v="2"/>
    <n v="0.2"/>
    <n v="152.49499999999998"/>
  </r>
  <r>
    <n v="1897"/>
    <s v="CA-2014-141789"/>
    <x v="3"/>
    <x v="621"/>
    <d v="2014-10-07T00:00:00"/>
    <x v="2"/>
    <s v="AC-10450"/>
    <x v="549"/>
    <x v="0"/>
    <s v="United States"/>
    <s v="Minneapolis"/>
    <x v="11"/>
    <n v="55407"/>
    <x v="2"/>
    <s v="OFF-BI-10001359"/>
    <x v="1"/>
    <x v="8"/>
    <x v="1153"/>
    <x v="1639"/>
    <n v="2"/>
    <n v="0"/>
    <n v="843.17059999999992"/>
  </r>
  <r>
    <n v="1898"/>
    <s v="CA-2011-169775"/>
    <x v="2"/>
    <x v="550"/>
    <d v="2011-09-02T00:00:00"/>
    <x v="0"/>
    <s v="RA-19945"/>
    <x v="362"/>
    <x v="0"/>
    <s v="United States"/>
    <s v="Miami"/>
    <x v="2"/>
    <n v="33178"/>
    <x v="0"/>
    <s v="OFF-EN-10001749"/>
    <x v="1"/>
    <x v="12"/>
    <x v="1154"/>
    <x v="1640"/>
    <n v="2"/>
    <n v="0.2"/>
    <n v="10.805399999999997"/>
  </r>
  <r>
    <n v="1899"/>
    <s v="CA-2011-169775"/>
    <x v="2"/>
    <x v="550"/>
    <d v="2011-09-02T00:00:00"/>
    <x v="0"/>
    <s v="RA-19945"/>
    <x v="362"/>
    <x v="0"/>
    <s v="United States"/>
    <s v="Miami"/>
    <x v="2"/>
    <n v="33178"/>
    <x v="0"/>
    <s v="OFF-BI-10004390"/>
    <x v="1"/>
    <x v="8"/>
    <x v="1155"/>
    <x v="1641"/>
    <n v="4"/>
    <n v="0.7"/>
    <n v="-336.78399999999988"/>
  </r>
  <r>
    <n v="1900"/>
    <s v="CA-2011-169775"/>
    <x v="2"/>
    <x v="550"/>
    <d v="2011-09-02T00:00:00"/>
    <x v="0"/>
    <s v="RA-19945"/>
    <x v="362"/>
    <x v="0"/>
    <s v="United States"/>
    <s v="Miami"/>
    <x v="2"/>
    <n v="33178"/>
    <x v="0"/>
    <s v="FUR-TA-10001857"/>
    <x v="0"/>
    <x v="3"/>
    <x v="433"/>
    <x v="1642"/>
    <n v="3"/>
    <n v="0.45"/>
    <n v="-110.76450000000001"/>
  </r>
  <r>
    <n v="1901"/>
    <s v="CA-2013-140543"/>
    <x v="0"/>
    <x v="622"/>
    <d v="2013-07-04T00:00:00"/>
    <x v="0"/>
    <s v="Co-12640"/>
    <x v="476"/>
    <x v="0"/>
    <s v="United States"/>
    <s v="Florence"/>
    <x v="20"/>
    <n v="29501"/>
    <x v="0"/>
    <s v="OFF-ST-10000563"/>
    <x v="1"/>
    <x v="4"/>
    <x v="894"/>
    <x v="1643"/>
    <n v="6"/>
    <n v="0"/>
    <n v="19.188000000000002"/>
  </r>
  <r>
    <n v="1902"/>
    <s v="CA-2013-151141"/>
    <x v="0"/>
    <x v="623"/>
    <d v="2013-08-24T00:00:00"/>
    <x v="2"/>
    <s v="DW-13480"/>
    <x v="108"/>
    <x v="2"/>
    <s v="United States"/>
    <s v="Detroit"/>
    <x v="12"/>
    <n v="48205"/>
    <x v="2"/>
    <s v="TEC-PH-10004924"/>
    <x v="2"/>
    <x v="7"/>
    <x v="1156"/>
    <x v="1644"/>
    <n v="2"/>
    <n v="0"/>
    <n v="3.9906000000000006"/>
  </r>
  <r>
    <n v="1903"/>
    <s v="CA-2014-167094"/>
    <x v="3"/>
    <x v="208"/>
    <d v="2014-10-23T00:00:00"/>
    <x v="2"/>
    <s v="DK-12835"/>
    <x v="460"/>
    <x v="1"/>
    <s v="United States"/>
    <s v="Springfield"/>
    <x v="21"/>
    <n v="97477"/>
    <x v="1"/>
    <s v="OFF-PA-10003953"/>
    <x v="1"/>
    <x v="10"/>
    <x v="638"/>
    <x v="1182"/>
    <n v="1"/>
    <n v="0.2"/>
    <n v="1.8144"/>
  </r>
  <r>
    <n v="1904"/>
    <s v="CA-2014-167094"/>
    <x v="3"/>
    <x v="208"/>
    <d v="2014-10-23T00:00:00"/>
    <x v="2"/>
    <s v="DK-12835"/>
    <x v="460"/>
    <x v="1"/>
    <s v="United States"/>
    <s v="Springfield"/>
    <x v="21"/>
    <n v="97477"/>
    <x v="1"/>
    <s v="FUR-CH-10000155"/>
    <x v="0"/>
    <x v="1"/>
    <x v="1157"/>
    <x v="1645"/>
    <n v="2"/>
    <n v="0.2"/>
    <n v="47.848000000000013"/>
  </r>
  <r>
    <n v="1905"/>
    <s v="CA-2014-167094"/>
    <x v="3"/>
    <x v="208"/>
    <d v="2014-10-23T00:00:00"/>
    <x v="2"/>
    <s v="DK-12835"/>
    <x v="460"/>
    <x v="1"/>
    <s v="United States"/>
    <s v="Springfield"/>
    <x v="21"/>
    <n v="97477"/>
    <x v="1"/>
    <s v="TEC-AC-10003116"/>
    <x v="2"/>
    <x v="11"/>
    <x v="920"/>
    <x v="1646"/>
    <n v="2"/>
    <n v="0.2"/>
    <n v="6.7449999999999983"/>
  </r>
  <r>
    <n v="1906"/>
    <s v="CA-2014-154410"/>
    <x v="3"/>
    <x v="208"/>
    <d v="2014-10-25T00:00:00"/>
    <x v="2"/>
    <s v="MD-17860"/>
    <x v="550"/>
    <x v="1"/>
    <s v="United States"/>
    <s v="Indianapolis"/>
    <x v="14"/>
    <n v="46203"/>
    <x v="2"/>
    <s v="OFF-ST-10002743"/>
    <x v="1"/>
    <x v="4"/>
    <x v="413"/>
    <x v="1647"/>
    <n v="8"/>
    <n v="0"/>
    <n v="9.091199999999958"/>
  </r>
  <r>
    <n v="1907"/>
    <s v="US-2013-150567"/>
    <x v="0"/>
    <x v="624"/>
    <d v="2013-05-22T00:00:00"/>
    <x v="1"/>
    <s v="RP-19855"/>
    <x v="532"/>
    <x v="1"/>
    <s v="United States"/>
    <s v="Apopka"/>
    <x v="2"/>
    <n v="32712"/>
    <x v="0"/>
    <s v="OFF-BI-10001757"/>
    <x v="1"/>
    <x v="8"/>
    <x v="1158"/>
    <x v="1648"/>
    <n v="2"/>
    <n v="0.7"/>
    <n v="-2.1648000000000005"/>
  </r>
  <r>
    <n v="1908"/>
    <s v="US-2013-150567"/>
    <x v="0"/>
    <x v="624"/>
    <d v="2013-05-22T00:00:00"/>
    <x v="1"/>
    <s v="RP-19855"/>
    <x v="532"/>
    <x v="1"/>
    <s v="United States"/>
    <s v="Apopka"/>
    <x v="2"/>
    <n v="32712"/>
    <x v="0"/>
    <s v="OFF-BI-10000069"/>
    <x v="1"/>
    <x v="8"/>
    <x v="486"/>
    <x v="1649"/>
    <n v="6"/>
    <n v="0.7"/>
    <n v="-21.61440000000001"/>
  </r>
  <r>
    <n v="1909"/>
    <s v="CA-2012-157959"/>
    <x v="1"/>
    <x v="302"/>
    <d v="2012-02-04T00:00:00"/>
    <x v="2"/>
    <s v="RW-19540"/>
    <x v="459"/>
    <x v="1"/>
    <s v="United States"/>
    <s v="Los Angeles"/>
    <x v="1"/>
    <n v="90008"/>
    <x v="1"/>
    <s v="FUR-FU-10004093"/>
    <x v="0"/>
    <x v="5"/>
    <x v="1159"/>
    <x v="1650"/>
    <n v="4"/>
    <n v="0"/>
    <n v="41.075999999999993"/>
  </r>
  <r>
    <n v="1910"/>
    <s v="CA-2014-105886"/>
    <x v="3"/>
    <x v="404"/>
    <d v="2014-12-24T00:00:00"/>
    <x v="1"/>
    <s v="DB-13660"/>
    <x v="551"/>
    <x v="0"/>
    <s v="United States"/>
    <s v="Oceanside"/>
    <x v="15"/>
    <n v="11572"/>
    <x v="3"/>
    <s v="FUR-FU-10001037"/>
    <x v="0"/>
    <x v="5"/>
    <x v="1160"/>
    <x v="1651"/>
    <n v="2"/>
    <n v="0"/>
    <n v="8.532"/>
  </r>
  <r>
    <n v="1911"/>
    <s v="CA-2013-105963"/>
    <x v="0"/>
    <x v="625"/>
    <d v="2013-11-23T00:00:00"/>
    <x v="1"/>
    <s v="SC-20770"/>
    <x v="34"/>
    <x v="1"/>
    <s v="United States"/>
    <s v="Los Angeles"/>
    <x v="1"/>
    <n v="90008"/>
    <x v="1"/>
    <s v="TEC-AC-10003832"/>
    <x v="2"/>
    <x v="11"/>
    <x v="458"/>
    <x v="641"/>
    <n v="3"/>
    <n v="0"/>
    <n v="40.749900000000004"/>
  </r>
  <r>
    <n v="1912"/>
    <s v="CA-2014-121503"/>
    <x v="3"/>
    <x v="445"/>
    <d v="2014-07-07T00:00:00"/>
    <x v="0"/>
    <s v="FH-14275"/>
    <x v="395"/>
    <x v="1"/>
    <s v="United States"/>
    <s v="Houston"/>
    <x v="5"/>
    <n v="77041"/>
    <x v="2"/>
    <s v="OFF-PA-10001878"/>
    <x v="1"/>
    <x v="10"/>
    <x v="1161"/>
    <x v="1652"/>
    <n v="7"/>
    <n v="0.2"/>
    <n v="92.43989999999998"/>
  </r>
  <r>
    <n v="1913"/>
    <s v="CA-2014-121503"/>
    <x v="3"/>
    <x v="445"/>
    <d v="2014-07-07T00:00:00"/>
    <x v="0"/>
    <s v="FH-14275"/>
    <x v="395"/>
    <x v="1"/>
    <s v="United States"/>
    <s v="Houston"/>
    <x v="5"/>
    <n v="77041"/>
    <x v="2"/>
    <s v="TEC-MA-10003674"/>
    <x v="2"/>
    <x v="15"/>
    <x v="1162"/>
    <x v="1653"/>
    <n v="3"/>
    <n v="0.4"/>
    <n v="49.760999999999967"/>
  </r>
  <r>
    <n v="1914"/>
    <s v="CA-2011-103366"/>
    <x v="2"/>
    <x v="626"/>
    <d v="2011-01-18T00:00:00"/>
    <x v="2"/>
    <s v="EH-13990"/>
    <x v="552"/>
    <x v="0"/>
    <s v="United States"/>
    <s v="Roswell"/>
    <x v="32"/>
    <n v="30076"/>
    <x v="0"/>
    <s v="TEC-AC-10003628"/>
    <x v="2"/>
    <x v="11"/>
    <x v="244"/>
    <x v="179"/>
    <n v="5"/>
    <n v="0"/>
    <n v="65.978000000000009"/>
  </r>
  <r>
    <n v="1915"/>
    <s v="CA-2014-124597"/>
    <x v="3"/>
    <x v="504"/>
    <d v="2014-05-06T00:00:00"/>
    <x v="1"/>
    <s v="AS-10630"/>
    <x v="357"/>
    <x v="2"/>
    <s v="United States"/>
    <s v="Boynton Beach"/>
    <x v="2"/>
    <n v="33437"/>
    <x v="0"/>
    <s v="OFF-LA-10003190"/>
    <x v="1"/>
    <x v="2"/>
    <x v="1163"/>
    <x v="877"/>
    <n v="2"/>
    <n v="0.2"/>
    <n v="1.6704000000000001"/>
  </r>
  <r>
    <n v="1916"/>
    <s v="CA-2014-124597"/>
    <x v="3"/>
    <x v="504"/>
    <d v="2014-05-06T00:00:00"/>
    <x v="1"/>
    <s v="AS-10630"/>
    <x v="357"/>
    <x v="2"/>
    <s v="United States"/>
    <s v="Boynton Beach"/>
    <x v="2"/>
    <n v="33437"/>
    <x v="0"/>
    <s v="OFF-AR-10002280"/>
    <x v="1"/>
    <x v="6"/>
    <x v="33"/>
    <x v="1654"/>
    <n v="3"/>
    <n v="0.2"/>
    <n v="4.8524999999999991"/>
  </r>
  <r>
    <n v="1917"/>
    <s v="CA-2014-124597"/>
    <x v="3"/>
    <x v="504"/>
    <d v="2014-05-06T00:00:00"/>
    <x v="1"/>
    <s v="AS-10630"/>
    <x v="357"/>
    <x v="2"/>
    <s v="United States"/>
    <s v="Boynton Beach"/>
    <x v="2"/>
    <n v="33437"/>
    <x v="0"/>
    <s v="OFF-LA-10001569"/>
    <x v="1"/>
    <x v="2"/>
    <x v="633"/>
    <x v="1655"/>
    <n v="3"/>
    <n v="0.2"/>
    <n v="3.8843999999999994"/>
  </r>
  <r>
    <n v="1918"/>
    <s v="CA-2012-105634"/>
    <x v="1"/>
    <x v="627"/>
    <d v="2012-11-14T00:00:00"/>
    <x v="1"/>
    <s v="HA-14905"/>
    <x v="456"/>
    <x v="0"/>
    <s v="United States"/>
    <s v="Franklin"/>
    <x v="31"/>
    <n v="2038"/>
    <x v="3"/>
    <s v="OFF-AR-10001573"/>
    <x v="1"/>
    <x v="6"/>
    <x v="368"/>
    <x v="1656"/>
    <n v="5"/>
    <n v="0"/>
    <n v="3.3784999999999989"/>
  </r>
  <r>
    <n v="1919"/>
    <s v="CA-2012-123673"/>
    <x v="1"/>
    <x v="628"/>
    <d v="2012-11-01T00:00:00"/>
    <x v="0"/>
    <s v="CH-12070"/>
    <x v="539"/>
    <x v="2"/>
    <s v="United States"/>
    <s v="Detroit"/>
    <x v="12"/>
    <n v="48227"/>
    <x v="2"/>
    <s v="TEC-PH-10001809"/>
    <x v="2"/>
    <x v="7"/>
    <x v="1164"/>
    <x v="1657"/>
    <n v="2"/>
    <n v="0"/>
    <n v="74.974999999999994"/>
  </r>
  <r>
    <n v="1920"/>
    <s v="US-2014-111423"/>
    <x v="3"/>
    <x v="629"/>
    <d v="2014-08-20T00:00:00"/>
    <x v="2"/>
    <s v="EH-13765"/>
    <x v="553"/>
    <x v="1"/>
    <s v="United States"/>
    <s v="Watertown"/>
    <x v="15"/>
    <n v="13601"/>
    <x v="3"/>
    <s v="OFF-BI-10003091"/>
    <x v="1"/>
    <x v="8"/>
    <x v="1165"/>
    <x v="1658"/>
    <n v="5"/>
    <n v="0.2"/>
    <n v="302.37299999999993"/>
  </r>
  <r>
    <n v="1921"/>
    <s v="US-2014-111423"/>
    <x v="3"/>
    <x v="629"/>
    <d v="2014-08-20T00:00:00"/>
    <x v="2"/>
    <s v="EH-13765"/>
    <x v="553"/>
    <x v="1"/>
    <s v="United States"/>
    <s v="Watertown"/>
    <x v="15"/>
    <n v="13601"/>
    <x v="3"/>
    <s v="FUR-CH-10003981"/>
    <x v="0"/>
    <x v="1"/>
    <x v="1166"/>
    <x v="1659"/>
    <n v="2"/>
    <n v="0.1"/>
    <n v="97.652399999999943"/>
  </r>
  <r>
    <n v="1922"/>
    <s v="CA-2012-125178"/>
    <x v="1"/>
    <x v="292"/>
    <d v="2012-10-09T00:00:00"/>
    <x v="1"/>
    <s v="MZ-17515"/>
    <x v="89"/>
    <x v="1"/>
    <s v="United States"/>
    <s v="Reading"/>
    <x v="9"/>
    <n v="19601"/>
    <x v="3"/>
    <s v="OFF-ST-10002562"/>
    <x v="1"/>
    <x v="4"/>
    <x v="33"/>
    <x v="1660"/>
    <n v="2"/>
    <n v="0.2"/>
    <n v="1.5007999999999999"/>
  </r>
  <r>
    <n v="1923"/>
    <s v="CA-2013-156685"/>
    <x v="0"/>
    <x v="630"/>
    <d v="2013-07-11T00:00:00"/>
    <x v="0"/>
    <s v="SC-20230"/>
    <x v="554"/>
    <x v="1"/>
    <s v="United States"/>
    <s v="Arlington"/>
    <x v="5"/>
    <n v="76017"/>
    <x v="2"/>
    <s v="TEC-PH-10004345"/>
    <x v="2"/>
    <x v="7"/>
    <x v="1167"/>
    <x v="1661"/>
    <n v="9"/>
    <n v="0.2"/>
    <n v="107.95499999999998"/>
  </r>
  <r>
    <n v="1924"/>
    <s v="CA-2013-156685"/>
    <x v="0"/>
    <x v="630"/>
    <d v="2013-07-11T00:00:00"/>
    <x v="0"/>
    <s v="SC-20230"/>
    <x v="554"/>
    <x v="1"/>
    <s v="United States"/>
    <s v="Arlington"/>
    <x v="5"/>
    <n v="76017"/>
    <x v="2"/>
    <s v="OFF-AR-10000588"/>
    <x v="1"/>
    <x v="6"/>
    <x v="393"/>
    <x v="1662"/>
    <n v="3"/>
    <n v="0.2"/>
    <n v="3.571200000000001"/>
  </r>
  <r>
    <n v="1925"/>
    <s v="CA-2014-126865"/>
    <x v="3"/>
    <x v="256"/>
    <d v="2014-12-08T00:00:00"/>
    <x v="0"/>
    <s v="NP-18325"/>
    <x v="268"/>
    <x v="0"/>
    <s v="United States"/>
    <s v="San Diego"/>
    <x v="1"/>
    <n v="92024"/>
    <x v="1"/>
    <s v="OFF-PA-10003039"/>
    <x v="1"/>
    <x v="10"/>
    <x v="330"/>
    <x v="1663"/>
    <n v="3"/>
    <n v="0"/>
    <n v="41.822999999999993"/>
  </r>
  <r>
    <n v="1926"/>
    <s v="CA-2014-102834"/>
    <x v="3"/>
    <x v="631"/>
    <d v="2014-03-14T00:00:00"/>
    <x v="1"/>
    <s v="LW-16990"/>
    <x v="352"/>
    <x v="1"/>
    <s v="United States"/>
    <s v="San Francisco"/>
    <x v="1"/>
    <n v="94110"/>
    <x v="1"/>
    <s v="TEC-AC-10001908"/>
    <x v="2"/>
    <x v="11"/>
    <x v="292"/>
    <x v="1664"/>
    <n v="2"/>
    <n v="0"/>
    <n v="69.992999999999995"/>
  </r>
  <r>
    <n v="1927"/>
    <s v="US-2013-139710"/>
    <x v="0"/>
    <x v="632"/>
    <d v="2013-06-16T00:00:00"/>
    <x v="1"/>
    <s v="GM-14680"/>
    <x v="411"/>
    <x v="0"/>
    <s v="United States"/>
    <s v="Los Angeles"/>
    <x v="1"/>
    <n v="90045"/>
    <x v="1"/>
    <s v="TEC-PH-10001198"/>
    <x v="2"/>
    <x v="7"/>
    <x v="1168"/>
    <x v="1665"/>
    <n v="3"/>
    <n v="0.2"/>
    <n v="19.966499999999982"/>
  </r>
  <r>
    <n v="1928"/>
    <s v="CA-2014-121538"/>
    <x v="3"/>
    <x v="354"/>
    <d v="2014-12-02T00:00:00"/>
    <x v="2"/>
    <s v="RH-19495"/>
    <x v="302"/>
    <x v="0"/>
    <s v="United States"/>
    <s v="Denver"/>
    <x v="22"/>
    <n v="80219"/>
    <x v="1"/>
    <s v="OFF-PA-10004071"/>
    <x v="1"/>
    <x v="10"/>
    <x v="412"/>
    <x v="1666"/>
    <n v="2"/>
    <n v="0.2"/>
    <n v="31.068799999999996"/>
  </r>
  <r>
    <n v="1929"/>
    <s v="US-2014-101539"/>
    <x v="3"/>
    <x v="633"/>
    <d v="2014-03-19T00:00:00"/>
    <x v="0"/>
    <s v="VM-21685"/>
    <x v="91"/>
    <x v="2"/>
    <s v="United States"/>
    <s v="Seattle"/>
    <x v="4"/>
    <n v="98105"/>
    <x v="1"/>
    <s v="OFF-PA-10001972"/>
    <x v="1"/>
    <x v="10"/>
    <x v="1169"/>
    <x v="90"/>
    <n v="1"/>
    <n v="0"/>
    <n v="3.1104000000000003"/>
  </r>
  <r>
    <n v="1930"/>
    <s v="US-2014-101539"/>
    <x v="3"/>
    <x v="633"/>
    <d v="2014-03-19T00:00:00"/>
    <x v="0"/>
    <s v="VM-21685"/>
    <x v="91"/>
    <x v="2"/>
    <s v="United States"/>
    <s v="Seattle"/>
    <x v="4"/>
    <n v="98105"/>
    <x v="1"/>
    <s v="OFF-ST-10004180"/>
    <x v="1"/>
    <x v="4"/>
    <x v="241"/>
    <x v="1667"/>
    <n v="1"/>
    <n v="0"/>
    <n v="1.8603999999999985"/>
  </r>
  <r>
    <n v="1931"/>
    <s v="US-2014-101539"/>
    <x v="3"/>
    <x v="633"/>
    <d v="2014-03-19T00:00:00"/>
    <x v="0"/>
    <s v="VM-21685"/>
    <x v="91"/>
    <x v="2"/>
    <s v="United States"/>
    <s v="Seattle"/>
    <x v="4"/>
    <n v="98105"/>
    <x v="1"/>
    <s v="TEC-PH-10004165"/>
    <x v="2"/>
    <x v="7"/>
    <x v="886"/>
    <x v="1668"/>
    <n v="3"/>
    <n v="0.2"/>
    <n v="49.498199999999969"/>
  </r>
  <r>
    <n v="1932"/>
    <s v="CA-2013-152121"/>
    <x v="0"/>
    <x v="581"/>
    <d v="2013-11-30T00:00:00"/>
    <x v="0"/>
    <s v="CC-12670"/>
    <x v="113"/>
    <x v="0"/>
    <s v="United States"/>
    <s v="Scottsdale"/>
    <x v="16"/>
    <n v="85254"/>
    <x v="1"/>
    <s v="TEC-PH-10002483"/>
    <x v="2"/>
    <x v="7"/>
    <x v="1170"/>
    <x v="1669"/>
    <n v="1"/>
    <n v="0.2"/>
    <n v="23.799300000000002"/>
  </r>
  <r>
    <n v="1933"/>
    <s v="CA-2014-161200"/>
    <x v="3"/>
    <x v="634"/>
    <d v="2014-08-11T00:00:00"/>
    <x v="0"/>
    <s v="SV-20365"/>
    <x v="277"/>
    <x v="0"/>
    <s v="United States"/>
    <s v="Lafayette"/>
    <x v="28"/>
    <n v="70506"/>
    <x v="0"/>
    <s v="FUR-BO-10000468"/>
    <x v="0"/>
    <x v="0"/>
    <x v="1171"/>
    <x v="1670"/>
    <n v="3"/>
    <n v="0"/>
    <n v="23.318400000000011"/>
  </r>
  <r>
    <n v="1934"/>
    <s v="CA-2014-161200"/>
    <x v="3"/>
    <x v="634"/>
    <d v="2014-08-11T00:00:00"/>
    <x v="0"/>
    <s v="SV-20365"/>
    <x v="277"/>
    <x v="0"/>
    <s v="United States"/>
    <s v="Lafayette"/>
    <x v="28"/>
    <n v="70506"/>
    <x v="0"/>
    <s v="FUR-FU-10001706"/>
    <x v="0"/>
    <x v="5"/>
    <x v="50"/>
    <x v="1671"/>
    <n v="5"/>
    <n v="0"/>
    <n v="7.3919999999999995"/>
  </r>
  <r>
    <n v="1935"/>
    <s v="CA-2014-101245"/>
    <x v="3"/>
    <x v="344"/>
    <d v="2014-12-04T00:00:00"/>
    <x v="1"/>
    <s v="LW-16990"/>
    <x v="352"/>
    <x v="1"/>
    <s v="United States"/>
    <s v="San Francisco"/>
    <x v="1"/>
    <n v="94109"/>
    <x v="1"/>
    <s v="OFF-PA-10003129"/>
    <x v="1"/>
    <x v="10"/>
    <x v="1137"/>
    <x v="1672"/>
    <n v="5"/>
    <n v="0"/>
    <n v="114.93849999999998"/>
  </r>
  <r>
    <n v="1936"/>
    <s v="CA-2014-101245"/>
    <x v="3"/>
    <x v="344"/>
    <d v="2014-12-04T00:00:00"/>
    <x v="1"/>
    <s v="LW-16990"/>
    <x v="352"/>
    <x v="1"/>
    <s v="United States"/>
    <s v="San Francisco"/>
    <x v="1"/>
    <n v="94109"/>
    <x v="1"/>
    <s v="TEC-AC-10001284"/>
    <x v="2"/>
    <x v="11"/>
    <x v="1172"/>
    <x v="1673"/>
    <n v="8"/>
    <n v="0"/>
    <n v="59.817599999999999"/>
  </r>
  <r>
    <n v="1937"/>
    <s v="CA-2012-141768"/>
    <x v="1"/>
    <x v="442"/>
    <d v="2012-05-27T00:00:00"/>
    <x v="0"/>
    <s v="NP-18685"/>
    <x v="472"/>
    <x v="2"/>
    <s v="United States"/>
    <s v="San Francisco"/>
    <x v="1"/>
    <n v="94109"/>
    <x v="1"/>
    <s v="FUR-FU-10002268"/>
    <x v="0"/>
    <x v="5"/>
    <x v="860"/>
    <x v="1674"/>
    <n v="3"/>
    <n v="0"/>
    <n v="4.8608999999999991"/>
  </r>
  <r>
    <n v="1938"/>
    <s v="CA-2013-112109"/>
    <x v="0"/>
    <x v="630"/>
    <d v="2013-07-13T00:00:00"/>
    <x v="1"/>
    <s v="JE-15715"/>
    <x v="555"/>
    <x v="0"/>
    <s v="United States"/>
    <s v="Broomfield"/>
    <x v="22"/>
    <n v="80020"/>
    <x v="1"/>
    <s v="OFF-BI-10002082"/>
    <x v="1"/>
    <x v="8"/>
    <x v="1173"/>
    <x v="1675"/>
    <n v="2"/>
    <n v="0.7"/>
    <n v="-13.311999999999998"/>
  </r>
  <r>
    <n v="1939"/>
    <s v="CA-2013-112109"/>
    <x v="0"/>
    <x v="630"/>
    <d v="2013-07-13T00:00:00"/>
    <x v="1"/>
    <s v="JE-15715"/>
    <x v="555"/>
    <x v="0"/>
    <s v="United States"/>
    <s v="Broomfield"/>
    <x v="22"/>
    <n v="80020"/>
    <x v="1"/>
    <s v="OFF-ST-10001505"/>
    <x v="1"/>
    <x v="4"/>
    <x v="1174"/>
    <x v="1399"/>
    <n v="7"/>
    <n v="0.2"/>
    <n v="-1.2558000000000051"/>
  </r>
  <r>
    <n v="1940"/>
    <s v="CA-2013-112109"/>
    <x v="0"/>
    <x v="630"/>
    <d v="2013-07-13T00:00:00"/>
    <x v="1"/>
    <s v="JE-15715"/>
    <x v="555"/>
    <x v="0"/>
    <s v="United States"/>
    <s v="Broomfield"/>
    <x v="22"/>
    <n v="80020"/>
    <x v="1"/>
    <s v="OFF-BI-10001634"/>
    <x v="1"/>
    <x v="8"/>
    <x v="24"/>
    <x v="1676"/>
    <n v="4"/>
    <n v="0.7"/>
    <n v="-6.1151999999999997"/>
  </r>
  <r>
    <n v="1941"/>
    <s v="CA-2013-112109"/>
    <x v="0"/>
    <x v="630"/>
    <d v="2013-07-13T00:00:00"/>
    <x v="1"/>
    <s v="JE-15715"/>
    <x v="555"/>
    <x v="0"/>
    <s v="United States"/>
    <s v="Broomfield"/>
    <x v="22"/>
    <n v="80020"/>
    <x v="1"/>
    <s v="FUR-CH-10004287"/>
    <x v="0"/>
    <x v="1"/>
    <x v="156"/>
    <x v="1677"/>
    <n v="3"/>
    <n v="0.2"/>
    <n v="74.573999999999955"/>
  </r>
  <r>
    <n v="1942"/>
    <s v="CA-2014-144064"/>
    <x v="3"/>
    <x v="635"/>
    <d v="2014-09-02T00:00:00"/>
    <x v="2"/>
    <s v="CP-12085"/>
    <x v="434"/>
    <x v="1"/>
    <s v="United States"/>
    <s v="Quincy"/>
    <x v="10"/>
    <n v="62301"/>
    <x v="2"/>
    <s v="OFF-LA-10004544"/>
    <x v="1"/>
    <x v="2"/>
    <x v="197"/>
    <x v="659"/>
    <n v="4"/>
    <n v="0.2"/>
    <n v="17.759999999999998"/>
  </r>
  <r>
    <n v="1943"/>
    <s v="CA-2014-144064"/>
    <x v="3"/>
    <x v="635"/>
    <d v="2014-09-02T00:00:00"/>
    <x v="2"/>
    <s v="CP-12085"/>
    <x v="434"/>
    <x v="1"/>
    <s v="United States"/>
    <s v="Quincy"/>
    <x v="10"/>
    <n v="62301"/>
    <x v="2"/>
    <s v="OFF-ST-10004507"/>
    <x v="1"/>
    <x v="4"/>
    <x v="452"/>
    <x v="1193"/>
    <n v="2"/>
    <n v="0.2"/>
    <n v="2.4009999999999998"/>
  </r>
  <r>
    <n v="1944"/>
    <s v="CA-2014-144064"/>
    <x v="3"/>
    <x v="635"/>
    <d v="2014-09-02T00:00:00"/>
    <x v="2"/>
    <s v="CP-12085"/>
    <x v="434"/>
    <x v="1"/>
    <s v="United States"/>
    <s v="Quincy"/>
    <x v="10"/>
    <n v="62301"/>
    <x v="2"/>
    <s v="OFF-BI-10002012"/>
    <x v="1"/>
    <x v="8"/>
    <x v="742"/>
    <x v="1678"/>
    <n v="9"/>
    <n v="0.8"/>
    <n v="-5.1840000000000011"/>
  </r>
  <r>
    <n v="1945"/>
    <s v="CA-2013-108581"/>
    <x v="0"/>
    <x v="23"/>
    <d v="2013-06-27T00:00:00"/>
    <x v="1"/>
    <s v="EA-14035"/>
    <x v="105"/>
    <x v="1"/>
    <s v="United States"/>
    <s v="Carrollton"/>
    <x v="5"/>
    <n v="75007"/>
    <x v="2"/>
    <s v="TEC-AC-10001109"/>
    <x v="2"/>
    <x v="11"/>
    <x v="998"/>
    <x v="1679"/>
    <n v="4"/>
    <n v="0.2"/>
    <n v="26.391200000000001"/>
  </r>
  <r>
    <n v="1946"/>
    <s v="CA-2013-108581"/>
    <x v="0"/>
    <x v="23"/>
    <d v="2013-06-27T00:00:00"/>
    <x v="1"/>
    <s v="EA-14035"/>
    <x v="105"/>
    <x v="1"/>
    <s v="United States"/>
    <s v="Carrollton"/>
    <x v="5"/>
    <n v="75007"/>
    <x v="2"/>
    <s v="OFF-PA-10000809"/>
    <x v="1"/>
    <x v="10"/>
    <x v="1124"/>
    <x v="563"/>
    <n v="2"/>
    <n v="0.2"/>
    <n v="3.6288"/>
  </r>
  <r>
    <n v="1947"/>
    <s v="CA-2014-157987"/>
    <x v="3"/>
    <x v="264"/>
    <d v="2014-09-07T00:00:00"/>
    <x v="1"/>
    <s v="AC-10615"/>
    <x v="556"/>
    <x v="1"/>
    <s v="United States"/>
    <s v="New York City"/>
    <x v="15"/>
    <n v="10009"/>
    <x v="3"/>
    <s v="OFF-AR-10000658"/>
    <x v="1"/>
    <x v="6"/>
    <x v="328"/>
    <x v="795"/>
    <n v="2"/>
    <n v="0"/>
    <n v="6.468"/>
  </r>
  <r>
    <n v="1948"/>
    <s v="CA-2014-157987"/>
    <x v="3"/>
    <x v="264"/>
    <d v="2014-09-07T00:00:00"/>
    <x v="1"/>
    <s v="AC-10615"/>
    <x v="556"/>
    <x v="1"/>
    <s v="United States"/>
    <s v="New York City"/>
    <x v="15"/>
    <n v="10009"/>
    <x v="3"/>
    <s v="FUR-FU-10001196"/>
    <x v="0"/>
    <x v="5"/>
    <x v="1116"/>
    <x v="1042"/>
    <n v="2"/>
    <n v="0"/>
    <n v="3.4619999999999997"/>
  </r>
  <r>
    <n v="1949"/>
    <s v="CA-2014-157987"/>
    <x v="3"/>
    <x v="264"/>
    <d v="2014-09-07T00:00:00"/>
    <x v="1"/>
    <s v="AC-10615"/>
    <x v="556"/>
    <x v="1"/>
    <s v="United States"/>
    <s v="New York City"/>
    <x v="15"/>
    <n v="10009"/>
    <x v="3"/>
    <s v="FUR-TA-10001889"/>
    <x v="0"/>
    <x v="3"/>
    <x v="406"/>
    <x v="1680"/>
    <n v="1"/>
    <n v="0.4"/>
    <n v="-93.3262"/>
  </r>
  <r>
    <n v="1950"/>
    <s v="CA-2014-157987"/>
    <x v="3"/>
    <x v="264"/>
    <d v="2014-09-07T00:00:00"/>
    <x v="1"/>
    <s v="AC-10615"/>
    <x v="556"/>
    <x v="1"/>
    <s v="United States"/>
    <s v="New York City"/>
    <x v="15"/>
    <n v="10009"/>
    <x v="3"/>
    <s v="OFF-AP-10000358"/>
    <x v="1"/>
    <x v="9"/>
    <x v="95"/>
    <x v="1681"/>
    <n v="1"/>
    <n v="0"/>
    <n v="3.7641999999999989"/>
  </r>
  <r>
    <n v="1951"/>
    <s v="CA-2014-157987"/>
    <x v="3"/>
    <x v="264"/>
    <d v="2014-09-07T00:00:00"/>
    <x v="1"/>
    <s v="AC-10615"/>
    <x v="556"/>
    <x v="1"/>
    <s v="United States"/>
    <s v="New York City"/>
    <x v="15"/>
    <n v="10009"/>
    <x v="3"/>
    <s v="OFF-BI-10004970"/>
    <x v="1"/>
    <x v="8"/>
    <x v="908"/>
    <x v="1682"/>
    <n v="8"/>
    <n v="0.2"/>
    <n v="8.9207999999999998"/>
  </r>
  <r>
    <n v="1952"/>
    <s v="CA-2014-157987"/>
    <x v="3"/>
    <x v="264"/>
    <d v="2014-09-07T00:00:00"/>
    <x v="1"/>
    <s v="AC-10615"/>
    <x v="556"/>
    <x v="1"/>
    <s v="United States"/>
    <s v="New York City"/>
    <x v="15"/>
    <n v="10009"/>
    <x v="3"/>
    <s v="TEC-PH-10003885"/>
    <x v="2"/>
    <x v="7"/>
    <x v="772"/>
    <x v="933"/>
    <n v="3"/>
    <n v="0"/>
    <n v="57.41129999999999"/>
  </r>
  <r>
    <n v="1953"/>
    <s v="CA-2014-157987"/>
    <x v="3"/>
    <x v="264"/>
    <d v="2014-09-07T00:00:00"/>
    <x v="1"/>
    <s v="AC-10615"/>
    <x v="556"/>
    <x v="1"/>
    <s v="United States"/>
    <s v="New York City"/>
    <x v="15"/>
    <n v="10009"/>
    <x v="3"/>
    <s v="OFF-LA-10001641"/>
    <x v="1"/>
    <x v="2"/>
    <x v="1022"/>
    <x v="1381"/>
    <n v="6"/>
    <n v="0"/>
    <n v="9.0719999999999992"/>
  </r>
  <r>
    <n v="1954"/>
    <s v="CA-2014-157987"/>
    <x v="3"/>
    <x v="264"/>
    <d v="2014-09-07T00:00:00"/>
    <x v="1"/>
    <s v="AC-10615"/>
    <x v="556"/>
    <x v="1"/>
    <s v="United States"/>
    <s v="New York City"/>
    <x v="15"/>
    <n v="10009"/>
    <x v="3"/>
    <s v="FUR-CH-10003379"/>
    <x v="0"/>
    <x v="1"/>
    <x v="459"/>
    <x v="1683"/>
    <n v="5"/>
    <n v="0.1"/>
    <n v="213.73500000000001"/>
  </r>
  <r>
    <n v="1955"/>
    <s v="CA-2014-157987"/>
    <x v="3"/>
    <x v="264"/>
    <d v="2014-09-07T00:00:00"/>
    <x v="1"/>
    <s v="AC-10615"/>
    <x v="556"/>
    <x v="1"/>
    <s v="United States"/>
    <s v="New York City"/>
    <x v="15"/>
    <n v="10009"/>
    <x v="3"/>
    <s v="OFF-AR-10004582"/>
    <x v="1"/>
    <x v="6"/>
    <x v="1175"/>
    <x v="1684"/>
    <n v="3"/>
    <n v="0"/>
    <n v="2.2139999999999995"/>
  </r>
  <r>
    <n v="1956"/>
    <s v="CA-2014-157987"/>
    <x v="3"/>
    <x v="264"/>
    <d v="2014-09-07T00:00:00"/>
    <x v="1"/>
    <s v="AC-10615"/>
    <x v="556"/>
    <x v="1"/>
    <s v="United States"/>
    <s v="New York City"/>
    <x v="15"/>
    <n v="10009"/>
    <x v="3"/>
    <s v="TEC-AC-10002842"/>
    <x v="2"/>
    <x v="11"/>
    <x v="1176"/>
    <x v="1685"/>
    <n v="2"/>
    <n v="0"/>
    <n v="38.080000000000013"/>
  </r>
  <r>
    <n v="1957"/>
    <s v="CA-2014-157987"/>
    <x v="3"/>
    <x v="264"/>
    <d v="2014-09-07T00:00:00"/>
    <x v="1"/>
    <s v="AC-10615"/>
    <x v="556"/>
    <x v="1"/>
    <s v="United States"/>
    <s v="New York City"/>
    <x v="15"/>
    <n v="10009"/>
    <x v="3"/>
    <s v="TEC-AC-10000109"/>
    <x v="2"/>
    <x v="11"/>
    <x v="200"/>
    <x v="767"/>
    <n v="3"/>
    <n v="0"/>
    <n v="40.31280000000001"/>
  </r>
  <r>
    <n v="1958"/>
    <s v="CA-2014-157987"/>
    <x v="3"/>
    <x v="264"/>
    <d v="2014-09-07T00:00:00"/>
    <x v="1"/>
    <s v="AC-10615"/>
    <x v="556"/>
    <x v="1"/>
    <s v="United States"/>
    <s v="New York City"/>
    <x v="15"/>
    <n v="10009"/>
    <x v="3"/>
    <s v="OFF-PA-10003893"/>
    <x v="1"/>
    <x v="10"/>
    <x v="1096"/>
    <x v="860"/>
    <n v="4"/>
    <n v="0"/>
    <n v="7.7039999999999988"/>
  </r>
  <r>
    <n v="1959"/>
    <s v="CA-2014-110905"/>
    <x v="3"/>
    <x v="18"/>
    <d v="2014-09-16T00:00:00"/>
    <x v="0"/>
    <s v="RW-19690"/>
    <x v="355"/>
    <x v="0"/>
    <s v="United States"/>
    <s v="Springfield"/>
    <x v="25"/>
    <n v="65807"/>
    <x v="2"/>
    <s v="OFF-BI-10003669"/>
    <x v="1"/>
    <x v="8"/>
    <x v="796"/>
    <x v="1686"/>
    <n v="3"/>
    <n v="0"/>
    <n v="7.7759999999999998"/>
  </r>
  <r>
    <n v="1960"/>
    <s v="CA-2014-110905"/>
    <x v="3"/>
    <x v="18"/>
    <d v="2014-09-16T00:00:00"/>
    <x v="0"/>
    <s v="RW-19690"/>
    <x v="355"/>
    <x v="0"/>
    <s v="United States"/>
    <s v="Springfield"/>
    <x v="25"/>
    <n v="65807"/>
    <x v="2"/>
    <s v="OFF-AP-10004785"/>
    <x v="1"/>
    <x v="9"/>
    <x v="1177"/>
    <x v="1687"/>
    <n v="3"/>
    <n v="0"/>
    <n v="14.615700000000004"/>
  </r>
  <r>
    <n v="1961"/>
    <s v="CA-2014-110905"/>
    <x v="3"/>
    <x v="18"/>
    <d v="2014-09-16T00:00:00"/>
    <x v="0"/>
    <s v="RW-19690"/>
    <x v="355"/>
    <x v="0"/>
    <s v="United States"/>
    <s v="Springfield"/>
    <x v="25"/>
    <n v="65807"/>
    <x v="2"/>
    <s v="TEC-AC-10003023"/>
    <x v="2"/>
    <x v="11"/>
    <x v="1070"/>
    <x v="1688"/>
    <n v="5"/>
    <n v="0"/>
    <n v="53.432999999999993"/>
  </r>
  <r>
    <n v="1962"/>
    <s v="CA-2014-110905"/>
    <x v="3"/>
    <x v="18"/>
    <d v="2014-09-16T00:00:00"/>
    <x v="0"/>
    <s v="RW-19690"/>
    <x v="355"/>
    <x v="0"/>
    <s v="United States"/>
    <s v="Springfield"/>
    <x v="25"/>
    <n v="65807"/>
    <x v="2"/>
    <s v="TEC-AC-10002217"/>
    <x v="2"/>
    <x v="11"/>
    <x v="1178"/>
    <x v="1689"/>
    <n v="6"/>
    <n v="0"/>
    <n v="6.7680000000000007"/>
  </r>
  <r>
    <n v="1963"/>
    <s v="CA-2014-110905"/>
    <x v="3"/>
    <x v="18"/>
    <d v="2014-09-16T00:00:00"/>
    <x v="0"/>
    <s v="RW-19690"/>
    <x v="355"/>
    <x v="0"/>
    <s v="United States"/>
    <s v="Springfield"/>
    <x v="25"/>
    <n v="65807"/>
    <x v="2"/>
    <s v="OFF-BI-10002954"/>
    <x v="1"/>
    <x v="8"/>
    <x v="1179"/>
    <x v="1690"/>
    <n v="3"/>
    <n v="0"/>
    <n v="6.5808"/>
  </r>
  <r>
    <n v="1964"/>
    <s v="CA-2014-110905"/>
    <x v="3"/>
    <x v="18"/>
    <d v="2014-09-16T00:00:00"/>
    <x v="0"/>
    <s v="RW-19690"/>
    <x v="355"/>
    <x v="0"/>
    <s v="United States"/>
    <s v="Springfield"/>
    <x v="25"/>
    <n v="65807"/>
    <x v="2"/>
    <s v="OFF-PA-10002586"/>
    <x v="1"/>
    <x v="10"/>
    <x v="1007"/>
    <x v="1691"/>
    <n v="5"/>
    <n v="0"/>
    <n v="11.703000000000001"/>
  </r>
  <r>
    <n v="1965"/>
    <s v="CA-2014-110905"/>
    <x v="3"/>
    <x v="18"/>
    <d v="2014-09-16T00:00:00"/>
    <x v="0"/>
    <s v="RW-19690"/>
    <x v="355"/>
    <x v="0"/>
    <s v="United States"/>
    <s v="Springfield"/>
    <x v="25"/>
    <n v="65807"/>
    <x v="2"/>
    <s v="OFF-ST-10000025"/>
    <x v="1"/>
    <x v="4"/>
    <x v="615"/>
    <x v="1692"/>
    <n v="3"/>
    <n v="0"/>
    <n v="17.177399999999977"/>
  </r>
  <r>
    <n v="1966"/>
    <s v="CA-2014-110905"/>
    <x v="3"/>
    <x v="18"/>
    <d v="2014-09-16T00:00:00"/>
    <x v="0"/>
    <s v="RW-19690"/>
    <x v="355"/>
    <x v="0"/>
    <s v="United States"/>
    <s v="Springfield"/>
    <x v="25"/>
    <n v="65807"/>
    <x v="2"/>
    <s v="OFF-AP-10003281"/>
    <x v="1"/>
    <x v="9"/>
    <x v="1180"/>
    <x v="1693"/>
    <n v="2"/>
    <n v="0"/>
    <n v="7.2539999999999978"/>
  </r>
  <r>
    <n v="1967"/>
    <s v="CA-2014-165841"/>
    <x v="3"/>
    <x v="202"/>
    <d v="2014-12-29T00:00:00"/>
    <x v="1"/>
    <s v="DB-13210"/>
    <x v="203"/>
    <x v="0"/>
    <s v="United States"/>
    <s v="Paterson"/>
    <x v="30"/>
    <n v="7501"/>
    <x v="3"/>
    <s v="TEC-PH-10002103"/>
    <x v="2"/>
    <x v="7"/>
    <x v="534"/>
    <x v="1694"/>
    <n v="3"/>
    <n v="0"/>
    <n v="78.951599999999999"/>
  </r>
  <r>
    <n v="1968"/>
    <s v="CA-2014-165841"/>
    <x v="3"/>
    <x v="202"/>
    <d v="2014-12-29T00:00:00"/>
    <x v="1"/>
    <s v="DB-13210"/>
    <x v="203"/>
    <x v="0"/>
    <s v="United States"/>
    <s v="Paterson"/>
    <x v="30"/>
    <n v="7501"/>
    <x v="3"/>
    <s v="OFF-SU-10000898"/>
    <x v="1"/>
    <x v="14"/>
    <x v="1181"/>
    <x v="1695"/>
    <n v="5"/>
    <n v="0"/>
    <n v="20.154999999999994"/>
  </r>
  <r>
    <n v="1969"/>
    <s v="CA-2014-165841"/>
    <x v="3"/>
    <x v="202"/>
    <d v="2014-12-29T00:00:00"/>
    <x v="1"/>
    <s v="DB-13210"/>
    <x v="203"/>
    <x v="0"/>
    <s v="United States"/>
    <s v="Paterson"/>
    <x v="30"/>
    <n v="7501"/>
    <x v="3"/>
    <s v="OFF-PA-10001144"/>
    <x v="1"/>
    <x v="10"/>
    <x v="161"/>
    <x v="1696"/>
    <n v="3"/>
    <n v="0"/>
    <n v="79.891199999999998"/>
  </r>
  <r>
    <n v="1970"/>
    <s v="CA-2014-117485"/>
    <x v="3"/>
    <x v="397"/>
    <d v="2014-09-30T00:00:00"/>
    <x v="1"/>
    <s v="BD-11320"/>
    <x v="217"/>
    <x v="0"/>
    <s v="United States"/>
    <s v="Tulsa"/>
    <x v="26"/>
    <n v="74133"/>
    <x v="2"/>
    <s v="TEC-AC-10004659"/>
    <x v="2"/>
    <x v="11"/>
    <x v="170"/>
    <x v="410"/>
    <n v="4"/>
    <n v="0"/>
    <n v="102.18599999999998"/>
  </r>
  <r>
    <n v="1971"/>
    <s v="CA-2014-140242"/>
    <x v="3"/>
    <x v="636"/>
    <d v="2014-05-12T00:00:00"/>
    <x v="1"/>
    <s v="ML-17755"/>
    <x v="529"/>
    <x v="2"/>
    <s v="United States"/>
    <s v="Chicago"/>
    <x v="10"/>
    <n v="60623"/>
    <x v="2"/>
    <s v="OFF-AR-10004752"/>
    <x v="1"/>
    <x v="6"/>
    <x v="1105"/>
    <x v="1697"/>
    <n v="3"/>
    <n v="0.2"/>
    <n v="0.64079999999999981"/>
  </r>
  <r>
    <n v="1972"/>
    <s v="CA-2014-140242"/>
    <x v="3"/>
    <x v="636"/>
    <d v="2014-05-12T00:00:00"/>
    <x v="1"/>
    <s v="ML-17755"/>
    <x v="529"/>
    <x v="2"/>
    <s v="United States"/>
    <s v="Chicago"/>
    <x v="10"/>
    <n v="60623"/>
    <x v="2"/>
    <s v="TEC-AC-10004659"/>
    <x v="2"/>
    <x v="11"/>
    <x v="170"/>
    <x v="177"/>
    <n v="7"/>
    <n v="0.2"/>
    <n v="76.639499999999984"/>
  </r>
  <r>
    <n v="1973"/>
    <s v="CA-2011-148950"/>
    <x v="2"/>
    <x v="637"/>
    <d v="2011-12-19T00:00:00"/>
    <x v="1"/>
    <s v="JD-16015"/>
    <x v="557"/>
    <x v="0"/>
    <s v="United States"/>
    <s v="Chicago"/>
    <x v="10"/>
    <n v="60610"/>
    <x v="2"/>
    <s v="OFF-BI-10001249"/>
    <x v="1"/>
    <x v="8"/>
    <x v="1182"/>
    <x v="1698"/>
    <n v="4"/>
    <n v="0.8"/>
    <n v="-8.6768000000000018"/>
  </r>
  <r>
    <n v="1974"/>
    <s v="CA-2011-148950"/>
    <x v="2"/>
    <x v="637"/>
    <d v="2011-12-19T00:00:00"/>
    <x v="1"/>
    <s v="JD-16015"/>
    <x v="557"/>
    <x v="0"/>
    <s v="United States"/>
    <s v="Chicago"/>
    <x v="10"/>
    <n v="60610"/>
    <x v="2"/>
    <s v="OFF-FA-10003059"/>
    <x v="1"/>
    <x v="13"/>
    <x v="794"/>
    <x v="1699"/>
    <n v="2"/>
    <n v="0.2"/>
    <n v="0.4705999999999998"/>
  </r>
  <r>
    <n v="1975"/>
    <s v="CA-2011-148950"/>
    <x v="2"/>
    <x v="637"/>
    <d v="2011-12-19T00:00:00"/>
    <x v="1"/>
    <s v="JD-16015"/>
    <x v="557"/>
    <x v="0"/>
    <s v="United States"/>
    <s v="Chicago"/>
    <x v="10"/>
    <n v="60610"/>
    <x v="2"/>
    <s v="TEC-AC-10002718"/>
    <x v="2"/>
    <x v="11"/>
    <x v="1183"/>
    <x v="1700"/>
    <n v="3"/>
    <n v="0.2"/>
    <n v="-2.188500000000003"/>
  </r>
  <r>
    <n v="1976"/>
    <s v="CA-2011-110408"/>
    <x v="2"/>
    <x v="638"/>
    <d v="2011-10-20T00:00:00"/>
    <x v="0"/>
    <s v="AS-10225"/>
    <x v="127"/>
    <x v="1"/>
    <s v="United States"/>
    <s v="Montgomery"/>
    <x v="19"/>
    <n v="36116"/>
    <x v="0"/>
    <s v="OFF-ST-10001522"/>
    <x v="1"/>
    <x v="4"/>
    <x v="195"/>
    <x v="1701"/>
    <n v="3"/>
    <n v="0"/>
    <n v="11.038799999999981"/>
  </r>
  <r>
    <n v="1977"/>
    <s v="CA-2011-110408"/>
    <x v="2"/>
    <x v="638"/>
    <d v="2011-10-20T00:00:00"/>
    <x v="0"/>
    <s v="AS-10225"/>
    <x v="127"/>
    <x v="1"/>
    <s v="United States"/>
    <s v="Montgomery"/>
    <x v="19"/>
    <n v="36116"/>
    <x v="0"/>
    <s v="TEC-PH-10002352"/>
    <x v="2"/>
    <x v="7"/>
    <x v="1184"/>
    <x v="1702"/>
    <n v="5"/>
    <n v="0"/>
    <n v="362.68699999999995"/>
  </r>
  <r>
    <n v="1978"/>
    <s v="CA-2011-110408"/>
    <x v="2"/>
    <x v="638"/>
    <d v="2011-10-20T00:00:00"/>
    <x v="0"/>
    <s v="AS-10225"/>
    <x v="127"/>
    <x v="1"/>
    <s v="United States"/>
    <s v="Montgomery"/>
    <x v="19"/>
    <n v="36116"/>
    <x v="0"/>
    <s v="FUR-CH-10003774"/>
    <x v="0"/>
    <x v="1"/>
    <x v="1185"/>
    <x v="1703"/>
    <n v="6"/>
    <n v="0"/>
    <n v="70.964399999999983"/>
  </r>
  <r>
    <n v="1979"/>
    <s v="CA-2012-109939"/>
    <x v="1"/>
    <x v="412"/>
    <d v="2012-05-12T00:00:00"/>
    <x v="1"/>
    <s v="AA-10375"/>
    <x v="211"/>
    <x v="0"/>
    <s v="United States"/>
    <s v="Salem"/>
    <x v="21"/>
    <n v="97301"/>
    <x v="1"/>
    <s v="OFF-AR-10000127"/>
    <x v="1"/>
    <x v="6"/>
    <x v="1186"/>
    <x v="797"/>
    <n v="2"/>
    <n v="0.2"/>
    <n v="0.59039999999999915"/>
  </r>
  <r>
    <n v="1980"/>
    <s v="CA-2013-112669"/>
    <x v="0"/>
    <x v="167"/>
    <d v="2013-04-15T00:00:00"/>
    <x v="3"/>
    <s v="KT-16465"/>
    <x v="446"/>
    <x v="0"/>
    <s v="United States"/>
    <s v="Glendale"/>
    <x v="16"/>
    <n v="85301"/>
    <x v="1"/>
    <s v="FUR-CH-10004086"/>
    <x v="0"/>
    <x v="1"/>
    <x v="281"/>
    <x v="1704"/>
    <n v="4"/>
    <n v="0.2"/>
    <n v="105.02279999999996"/>
  </r>
  <r>
    <n v="1981"/>
    <s v="CA-2013-112669"/>
    <x v="0"/>
    <x v="167"/>
    <d v="2013-04-15T00:00:00"/>
    <x v="3"/>
    <s v="KT-16465"/>
    <x v="446"/>
    <x v="0"/>
    <s v="United States"/>
    <s v="Glendale"/>
    <x v="16"/>
    <n v="85301"/>
    <x v="1"/>
    <s v="OFF-ST-10001228"/>
    <x v="1"/>
    <x v="4"/>
    <x v="228"/>
    <x v="1705"/>
    <n v="4"/>
    <n v="0.2"/>
    <n v="4.2976000000000028"/>
  </r>
  <r>
    <n v="1982"/>
    <s v="CA-2012-119592"/>
    <x v="1"/>
    <x v="639"/>
    <d v="2012-12-16T00:00:00"/>
    <x v="0"/>
    <s v="MM-18280"/>
    <x v="152"/>
    <x v="1"/>
    <s v="United States"/>
    <s v="Columbus"/>
    <x v="32"/>
    <n v="31907"/>
    <x v="0"/>
    <s v="OFF-BI-10004187"/>
    <x v="1"/>
    <x v="8"/>
    <x v="33"/>
    <x v="1061"/>
    <n v="2"/>
    <n v="0"/>
    <n v="1.8047999999999997"/>
  </r>
  <r>
    <n v="1983"/>
    <s v="CA-2011-122749"/>
    <x v="2"/>
    <x v="640"/>
    <d v="2011-12-09T00:00:00"/>
    <x v="1"/>
    <s v="NG-18430"/>
    <x v="159"/>
    <x v="0"/>
    <s v="United States"/>
    <s v="Oklahoma City"/>
    <x v="26"/>
    <n v="73120"/>
    <x v="2"/>
    <s v="TEC-PH-10003811"/>
    <x v="2"/>
    <x v="7"/>
    <x v="1187"/>
    <x v="1706"/>
    <n v="4"/>
    <n v="0"/>
    <n v="134.3888"/>
  </r>
  <r>
    <n v="1984"/>
    <s v="CA-2011-164721"/>
    <x v="2"/>
    <x v="641"/>
    <d v="2011-11-27T00:00:00"/>
    <x v="0"/>
    <s v="LW-16825"/>
    <x v="429"/>
    <x v="1"/>
    <s v="United States"/>
    <s v="Brentwood"/>
    <x v="1"/>
    <n v="94513"/>
    <x v="1"/>
    <s v="OFF-AP-10000240"/>
    <x v="1"/>
    <x v="9"/>
    <x v="644"/>
    <x v="1707"/>
    <n v="6"/>
    <n v="0"/>
    <n v="93.055199999999957"/>
  </r>
  <r>
    <n v="1985"/>
    <s v="CA-2011-164721"/>
    <x v="2"/>
    <x v="641"/>
    <d v="2011-11-27T00:00:00"/>
    <x v="0"/>
    <s v="LW-16825"/>
    <x v="429"/>
    <x v="1"/>
    <s v="United States"/>
    <s v="Brentwood"/>
    <x v="1"/>
    <n v="94513"/>
    <x v="1"/>
    <s v="FUR-FU-10001940"/>
    <x v="0"/>
    <x v="5"/>
    <x v="33"/>
    <x v="1708"/>
    <n v="3"/>
    <n v="0"/>
    <n v="10.507200000000001"/>
  </r>
  <r>
    <n v="1986"/>
    <s v="CA-2011-164721"/>
    <x v="2"/>
    <x v="641"/>
    <d v="2011-11-27T00:00:00"/>
    <x v="0"/>
    <s v="LW-16825"/>
    <x v="429"/>
    <x v="1"/>
    <s v="United States"/>
    <s v="Brentwood"/>
    <x v="1"/>
    <n v="94513"/>
    <x v="1"/>
    <s v="OFF-PA-10000575"/>
    <x v="1"/>
    <x v="10"/>
    <x v="1050"/>
    <x v="1709"/>
    <n v="4"/>
    <n v="0"/>
    <n v="12.3096"/>
  </r>
  <r>
    <n v="1987"/>
    <s v="CA-2013-147417"/>
    <x v="0"/>
    <x v="197"/>
    <d v="2013-07-28T00:00:00"/>
    <x v="2"/>
    <s v="CB-12415"/>
    <x v="558"/>
    <x v="0"/>
    <s v="United States"/>
    <s v="Columbus"/>
    <x v="24"/>
    <n v="43229"/>
    <x v="3"/>
    <s v="TEC-CO-10001449"/>
    <x v="2"/>
    <x v="16"/>
    <x v="303"/>
    <x v="1710"/>
    <n v="4"/>
    <n v="0.4"/>
    <n v="191.99680000000001"/>
  </r>
  <r>
    <n v="1988"/>
    <s v="CA-2012-127509"/>
    <x v="1"/>
    <x v="529"/>
    <d v="2012-11-13T00:00:00"/>
    <x v="1"/>
    <s v="AS-10090"/>
    <x v="548"/>
    <x v="0"/>
    <s v="United States"/>
    <s v="Springfield"/>
    <x v="25"/>
    <n v="65807"/>
    <x v="2"/>
    <s v="OFF-BI-10002393"/>
    <x v="1"/>
    <x v="8"/>
    <x v="1188"/>
    <x v="1711"/>
    <n v="3"/>
    <n v="0"/>
    <n v="7.9212000000000007"/>
  </r>
  <r>
    <n v="1989"/>
    <s v="CA-2012-127509"/>
    <x v="1"/>
    <x v="529"/>
    <d v="2012-11-13T00:00:00"/>
    <x v="1"/>
    <s v="AS-10090"/>
    <x v="548"/>
    <x v="0"/>
    <s v="United States"/>
    <s v="Springfield"/>
    <x v="25"/>
    <n v="65807"/>
    <x v="2"/>
    <s v="FUR-TA-10002855"/>
    <x v="0"/>
    <x v="3"/>
    <x v="1189"/>
    <x v="1712"/>
    <n v="7"/>
    <n v="0"/>
    <n v="215.11979999999994"/>
  </r>
  <r>
    <n v="1990"/>
    <s v="CA-2012-127509"/>
    <x v="1"/>
    <x v="529"/>
    <d v="2012-11-13T00:00:00"/>
    <x v="1"/>
    <s v="AS-10090"/>
    <x v="548"/>
    <x v="0"/>
    <s v="United States"/>
    <s v="Springfield"/>
    <x v="25"/>
    <n v="65807"/>
    <x v="2"/>
    <s v="OFF-EN-10000781"/>
    <x v="1"/>
    <x v="12"/>
    <x v="746"/>
    <x v="1713"/>
    <n v="3"/>
    <n v="0"/>
    <n v="12.323399999999999"/>
  </r>
  <r>
    <n v="1991"/>
    <s v="CA-2012-127509"/>
    <x v="1"/>
    <x v="529"/>
    <d v="2012-11-13T00:00:00"/>
    <x v="1"/>
    <s v="AS-10090"/>
    <x v="548"/>
    <x v="0"/>
    <s v="United States"/>
    <s v="Springfield"/>
    <x v="25"/>
    <n v="65807"/>
    <x v="2"/>
    <s v="OFF-PA-10002160"/>
    <x v="1"/>
    <x v="10"/>
    <x v="1190"/>
    <x v="1714"/>
    <n v="3"/>
    <n v="0"/>
    <n v="8.4966000000000008"/>
  </r>
  <r>
    <n v="1992"/>
    <s v="CA-2014-111374"/>
    <x v="3"/>
    <x v="642"/>
    <d v="2014-03-01T00:00:00"/>
    <x v="1"/>
    <s v="CB-12415"/>
    <x v="558"/>
    <x v="0"/>
    <s v="United States"/>
    <s v="Philadelphia"/>
    <x v="9"/>
    <n v="19134"/>
    <x v="3"/>
    <s v="OFF-BI-10004970"/>
    <x v="1"/>
    <x v="8"/>
    <x v="908"/>
    <x v="1715"/>
    <n v="4"/>
    <n v="0.7"/>
    <n v="-3.7995999999999981"/>
  </r>
  <r>
    <n v="1993"/>
    <s v="CA-2014-133648"/>
    <x v="3"/>
    <x v="643"/>
    <d v="2014-07-03T00:00:00"/>
    <x v="1"/>
    <s v="ML-17755"/>
    <x v="529"/>
    <x v="2"/>
    <s v="United States"/>
    <s v="Springfield"/>
    <x v="21"/>
    <n v="97477"/>
    <x v="1"/>
    <s v="OFF-LA-10003923"/>
    <x v="1"/>
    <x v="2"/>
    <x v="424"/>
    <x v="1716"/>
    <n v="6"/>
    <n v="0.2"/>
    <n v="26.640000000000004"/>
  </r>
  <r>
    <n v="1994"/>
    <s v="CA-2014-133648"/>
    <x v="3"/>
    <x v="643"/>
    <d v="2014-07-03T00:00:00"/>
    <x v="1"/>
    <s v="ML-17755"/>
    <x v="529"/>
    <x v="2"/>
    <s v="United States"/>
    <s v="Springfield"/>
    <x v="21"/>
    <n v="97477"/>
    <x v="1"/>
    <s v="OFF-AR-10002257"/>
    <x v="1"/>
    <x v="6"/>
    <x v="1191"/>
    <x v="758"/>
    <n v="2"/>
    <n v="0.2"/>
    <n v="0.73479999999999923"/>
  </r>
  <r>
    <n v="1995"/>
    <s v="CA-2014-133648"/>
    <x v="3"/>
    <x v="643"/>
    <d v="2014-07-03T00:00:00"/>
    <x v="1"/>
    <s v="ML-17755"/>
    <x v="529"/>
    <x v="2"/>
    <s v="United States"/>
    <s v="Springfield"/>
    <x v="21"/>
    <n v="97477"/>
    <x v="1"/>
    <s v="OFF-FA-10004395"/>
    <x v="1"/>
    <x v="13"/>
    <x v="1192"/>
    <x v="1717"/>
    <n v="3"/>
    <n v="0.2"/>
    <n v="-2.1194999999999999"/>
  </r>
  <r>
    <n v="1996"/>
    <s v="US-2014-147221"/>
    <x v="3"/>
    <x v="574"/>
    <d v="2014-12-05T00:00:00"/>
    <x v="0"/>
    <s v="JS-16030"/>
    <x v="559"/>
    <x v="0"/>
    <s v="United States"/>
    <s v="Houston"/>
    <x v="5"/>
    <n v="77036"/>
    <x v="2"/>
    <s v="OFF-AP-10002534"/>
    <x v="1"/>
    <x v="9"/>
    <x v="1193"/>
    <x v="1718"/>
    <n v="5"/>
    <n v="0.8"/>
    <n v="-766.01199999999994"/>
  </r>
  <r>
    <n v="1997"/>
    <s v="US-2014-147221"/>
    <x v="3"/>
    <x v="574"/>
    <d v="2014-12-05T00:00:00"/>
    <x v="0"/>
    <s v="JS-16030"/>
    <x v="559"/>
    <x v="0"/>
    <s v="United States"/>
    <s v="Houston"/>
    <x v="5"/>
    <n v="77036"/>
    <x v="2"/>
    <s v="FUR-FU-10004020"/>
    <x v="0"/>
    <x v="5"/>
    <x v="488"/>
    <x v="1719"/>
    <n v="4"/>
    <n v="0.6"/>
    <n v="-3.719599999999998"/>
  </r>
  <r>
    <n v="1998"/>
    <s v="CA-2011-131905"/>
    <x v="2"/>
    <x v="644"/>
    <d v="2011-02-10T00:00:00"/>
    <x v="2"/>
    <s v="ND-18460"/>
    <x v="540"/>
    <x v="1"/>
    <s v="United States"/>
    <s v="Chesapeake"/>
    <x v="17"/>
    <n v="23320"/>
    <x v="0"/>
    <s v="OFF-LA-10002787"/>
    <x v="1"/>
    <x v="2"/>
    <x v="542"/>
    <x v="1720"/>
    <n v="4"/>
    <n v="0"/>
    <n v="7.1999999999999993"/>
  </r>
  <r>
    <n v="1999"/>
    <s v="CA-2011-131905"/>
    <x v="2"/>
    <x v="644"/>
    <d v="2011-02-10T00:00:00"/>
    <x v="2"/>
    <s v="ND-18460"/>
    <x v="540"/>
    <x v="1"/>
    <s v="United States"/>
    <s v="Chesapeake"/>
    <x v="17"/>
    <n v="23320"/>
    <x v="0"/>
    <s v="TEC-PH-10003645"/>
    <x v="2"/>
    <x v="7"/>
    <x v="294"/>
    <x v="1721"/>
    <n v="1"/>
    <n v="0"/>
    <n v="42.018600000000006"/>
  </r>
  <r>
    <n v="2000"/>
    <s v="CA-2011-131905"/>
    <x v="2"/>
    <x v="644"/>
    <d v="2011-02-10T00:00:00"/>
    <x v="2"/>
    <s v="ND-18460"/>
    <x v="540"/>
    <x v="1"/>
    <s v="United States"/>
    <s v="Chesapeake"/>
    <x v="17"/>
    <n v="23320"/>
    <x v="0"/>
    <s v="TEC-PH-10001615"/>
    <x v="2"/>
    <x v="7"/>
    <x v="1108"/>
    <x v="1722"/>
    <n v="5"/>
    <n v="0"/>
    <n v="42.035499999999985"/>
  </r>
  <r>
    <n v="2001"/>
    <s v="CA-2014-166128"/>
    <x v="3"/>
    <x v="645"/>
    <d v="2014-04-19T00:00:00"/>
    <x v="1"/>
    <s v="LW-17215"/>
    <x v="560"/>
    <x v="0"/>
    <s v="United States"/>
    <s v="Pasadena"/>
    <x v="1"/>
    <n v="91104"/>
    <x v="1"/>
    <s v="TEC-AC-10001767"/>
    <x v="2"/>
    <x v="11"/>
    <x v="97"/>
    <x v="1723"/>
    <n v="5"/>
    <n v="0"/>
    <n v="21.994499999999988"/>
  </r>
  <r>
    <n v="2002"/>
    <s v="CA-2014-166128"/>
    <x v="3"/>
    <x v="645"/>
    <d v="2014-04-19T00:00:00"/>
    <x v="1"/>
    <s v="LW-17215"/>
    <x v="560"/>
    <x v="0"/>
    <s v="United States"/>
    <s v="Pasadena"/>
    <x v="1"/>
    <n v="91104"/>
    <x v="1"/>
    <s v="OFF-AR-10001221"/>
    <x v="1"/>
    <x v="6"/>
    <x v="1034"/>
    <x v="1085"/>
    <n v="7"/>
    <n v="0"/>
    <n v="14.232399999999998"/>
  </r>
  <r>
    <n v="2003"/>
    <s v="CA-2014-163510"/>
    <x v="3"/>
    <x v="53"/>
    <d v="2014-12-29T00:00:00"/>
    <x v="0"/>
    <s v="JW-15955"/>
    <x v="527"/>
    <x v="0"/>
    <s v="United States"/>
    <s v="Louisville"/>
    <x v="0"/>
    <n v="40214"/>
    <x v="0"/>
    <s v="OFF-ST-10000563"/>
    <x v="1"/>
    <x v="4"/>
    <x v="894"/>
    <x v="1449"/>
    <n v="3"/>
    <n v="0"/>
    <n v="9.5940000000000012"/>
  </r>
  <r>
    <n v="2004"/>
    <s v="CA-2014-163510"/>
    <x v="3"/>
    <x v="53"/>
    <d v="2014-12-29T00:00:00"/>
    <x v="0"/>
    <s v="JW-15955"/>
    <x v="527"/>
    <x v="0"/>
    <s v="United States"/>
    <s v="Louisville"/>
    <x v="0"/>
    <n v="40214"/>
    <x v="0"/>
    <s v="FUR-CH-10001146"/>
    <x v="0"/>
    <x v="1"/>
    <x v="64"/>
    <x v="1724"/>
    <n v="5"/>
    <n v="0"/>
    <n v="76.112499999999983"/>
  </r>
  <r>
    <n v="2005"/>
    <s v="US-2014-143028"/>
    <x v="3"/>
    <x v="645"/>
    <d v="2014-04-19T00:00:00"/>
    <x v="1"/>
    <s v="SC-20050"/>
    <x v="337"/>
    <x v="2"/>
    <s v="United States"/>
    <s v="Lubbock"/>
    <x v="5"/>
    <n v="79424"/>
    <x v="2"/>
    <s v="OFF-BI-10004738"/>
    <x v="1"/>
    <x v="8"/>
    <x v="92"/>
    <x v="524"/>
    <n v="3"/>
    <n v="0.8"/>
    <n v="-17.045999999999999"/>
  </r>
  <r>
    <n v="2006"/>
    <s v="CA-2011-111150"/>
    <x v="2"/>
    <x v="520"/>
    <d v="2012-01-04T00:00:00"/>
    <x v="1"/>
    <s v="RW-19630"/>
    <x v="338"/>
    <x v="1"/>
    <s v="United States"/>
    <s v="Columbia"/>
    <x v="25"/>
    <n v="65203"/>
    <x v="2"/>
    <s v="OFF-AR-10000034"/>
    <x v="1"/>
    <x v="6"/>
    <x v="744"/>
    <x v="1725"/>
    <n v="7"/>
    <n v="0"/>
    <n v="11.575199999999999"/>
  </r>
  <r>
    <n v="2007"/>
    <s v="CA-2011-111150"/>
    <x v="2"/>
    <x v="520"/>
    <d v="2012-01-04T00:00:00"/>
    <x v="1"/>
    <s v="RW-19630"/>
    <x v="338"/>
    <x v="1"/>
    <s v="United States"/>
    <s v="Columbia"/>
    <x v="25"/>
    <n v="65203"/>
    <x v="2"/>
    <s v="TEC-AC-10000290"/>
    <x v="2"/>
    <x v="11"/>
    <x v="232"/>
    <x v="1726"/>
    <n v="7"/>
    <n v="0"/>
    <n v="16.160200000000003"/>
  </r>
  <r>
    <n v="2008"/>
    <s v="CA-2014-165386"/>
    <x v="3"/>
    <x v="646"/>
    <d v="2014-08-05T00:00:00"/>
    <x v="2"/>
    <s v="CM-12190"/>
    <x v="496"/>
    <x v="0"/>
    <s v="United States"/>
    <s v="Chicago"/>
    <x v="10"/>
    <n v="60623"/>
    <x v="2"/>
    <s v="FUR-BO-10003034"/>
    <x v="0"/>
    <x v="0"/>
    <x v="1194"/>
    <x v="1727"/>
    <n v="2"/>
    <n v="0.3"/>
    <n v="-36.674399999999991"/>
  </r>
  <r>
    <n v="2009"/>
    <s v="CA-2011-116407"/>
    <x v="2"/>
    <x v="647"/>
    <d v="2011-11-21T00:00:00"/>
    <x v="1"/>
    <s v="JF-15190"/>
    <x v="440"/>
    <x v="0"/>
    <s v="United States"/>
    <s v="Johnson City"/>
    <x v="18"/>
    <n v="37604"/>
    <x v="0"/>
    <s v="OFF-AR-10001315"/>
    <x v="1"/>
    <x v="6"/>
    <x v="1020"/>
    <x v="1728"/>
    <n v="3"/>
    <n v="0.2"/>
    <n v="0.47519999999999984"/>
  </r>
  <r>
    <n v="2010"/>
    <s v="CA-2011-116407"/>
    <x v="2"/>
    <x v="647"/>
    <d v="2011-11-21T00:00:00"/>
    <x v="1"/>
    <s v="JF-15190"/>
    <x v="440"/>
    <x v="0"/>
    <s v="United States"/>
    <s v="Johnson City"/>
    <x v="18"/>
    <n v="37604"/>
    <x v="0"/>
    <s v="OFF-AP-10002118"/>
    <x v="1"/>
    <x v="9"/>
    <x v="77"/>
    <x v="1729"/>
    <n v="2"/>
    <n v="0.2"/>
    <n v="29.142400000000009"/>
  </r>
  <r>
    <n v="2011"/>
    <s v="CA-2011-116407"/>
    <x v="2"/>
    <x v="647"/>
    <d v="2011-11-21T00:00:00"/>
    <x v="1"/>
    <s v="JF-15190"/>
    <x v="440"/>
    <x v="0"/>
    <s v="United States"/>
    <s v="Johnson City"/>
    <x v="18"/>
    <n v="37604"/>
    <x v="0"/>
    <s v="OFF-PA-10002137"/>
    <x v="1"/>
    <x v="10"/>
    <x v="560"/>
    <x v="1730"/>
    <n v="4"/>
    <n v="0.2"/>
    <n v="7.7799999999999976"/>
  </r>
  <r>
    <n v="2012"/>
    <s v="CA-2012-155761"/>
    <x v="1"/>
    <x v="555"/>
    <d v="2012-12-11T00:00:00"/>
    <x v="3"/>
    <s v="SC-20800"/>
    <x v="561"/>
    <x v="0"/>
    <s v="United States"/>
    <s v="Houston"/>
    <x v="5"/>
    <n v="77041"/>
    <x v="2"/>
    <s v="TEC-AC-10001606"/>
    <x v="2"/>
    <x v="11"/>
    <x v="585"/>
    <x v="1305"/>
    <n v="2"/>
    <n v="0.2"/>
    <n v="35.996400000000001"/>
  </r>
  <r>
    <n v="2013"/>
    <s v="CA-2012-155761"/>
    <x v="1"/>
    <x v="555"/>
    <d v="2012-12-11T00:00:00"/>
    <x v="3"/>
    <s v="SC-20800"/>
    <x v="561"/>
    <x v="0"/>
    <s v="United States"/>
    <s v="Houston"/>
    <x v="5"/>
    <n v="77041"/>
    <x v="2"/>
    <s v="OFF-ST-10000943"/>
    <x v="1"/>
    <x v="4"/>
    <x v="1195"/>
    <x v="1731"/>
    <n v="3"/>
    <n v="0.2"/>
    <n v="4.6344000000000012"/>
  </r>
  <r>
    <n v="2014"/>
    <s v="CA-2013-145905"/>
    <x v="0"/>
    <x v="31"/>
    <d v="2013-09-24T00:00:00"/>
    <x v="1"/>
    <s v="AM-10705"/>
    <x v="562"/>
    <x v="0"/>
    <s v="United States"/>
    <s v="Auburn"/>
    <x v="19"/>
    <n v="36830"/>
    <x v="0"/>
    <s v="FUR-CH-10001854"/>
    <x v="0"/>
    <x v="1"/>
    <x v="1110"/>
    <x v="1732"/>
    <n v="1"/>
    <n v="0"/>
    <n v="84.23520000000002"/>
  </r>
  <r>
    <n v="2015"/>
    <s v="CA-2013-145905"/>
    <x v="0"/>
    <x v="31"/>
    <d v="2013-09-24T00:00:00"/>
    <x v="1"/>
    <s v="AM-10705"/>
    <x v="562"/>
    <x v="0"/>
    <s v="United States"/>
    <s v="Auburn"/>
    <x v="19"/>
    <n v="36830"/>
    <x v="0"/>
    <s v="OFF-PA-10000533"/>
    <x v="1"/>
    <x v="10"/>
    <x v="1196"/>
    <x v="1733"/>
    <n v="2"/>
    <n v="0"/>
    <n v="6.0167999999999999"/>
  </r>
  <r>
    <n v="2016"/>
    <s v="CA-2013-145905"/>
    <x v="0"/>
    <x v="31"/>
    <d v="2013-09-24T00:00:00"/>
    <x v="1"/>
    <s v="AM-10705"/>
    <x v="562"/>
    <x v="0"/>
    <s v="United States"/>
    <s v="Auburn"/>
    <x v="19"/>
    <n v="36830"/>
    <x v="0"/>
    <s v="OFF-ST-10003716"/>
    <x v="1"/>
    <x v="4"/>
    <x v="889"/>
    <x v="1734"/>
    <n v="4"/>
    <n v="0"/>
    <n v="117.0104"/>
  </r>
  <r>
    <n v="2017"/>
    <s v="CA-2012-113110"/>
    <x v="1"/>
    <x v="531"/>
    <d v="2012-03-23T00:00:00"/>
    <x v="1"/>
    <s v="BK-11260"/>
    <x v="318"/>
    <x v="0"/>
    <s v="United States"/>
    <s v="San Bernardino"/>
    <x v="1"/>
    <n v="92404"/>
    <x v="1"/>
    <s v="OFF-BI-10000088"/>
    <x v="1"/>
    <x v="8"/>
    <x v="1025"/>
    <x v="683"/>
    <n v="2"/>
    <n v="0.2"/>
    <n v="6.3684000000000003"/>
  </r>
  <r>
    <n v="2018"/>
    <s v="CA-2012-113110"/>
    <x v="1"/>
    <x v="531"/>
    <d v="2012-03-23T00:00:00"/>
    <x v="1"/>
    <s v="BK-11260"/>
    <x v="318"/>
    <x v="0"/>
    <s v="United States"/>
    <s v="San Bernardino"/>
    <x v="1"/>
    <n v="92404"/>
    <x v="1"/>
    <s v="OFF-LA-10000240"/>
    <x v="1"/>
    <x v="2"/>
    <x v="2"/>
    <x v="2"/>
    <n v="2"/>
    <n v="0"/>
    <n v="6.8713999999999995"/>
  </r>
  <r>
    <n v="2019"/>
    <s v="CA-2012-113110"/>
    <x v="1"/>
    <x v="531"/>
    <d v="2012-03-23T00:00:00"/>
    <x v="1"/>
    <s v="BK-11260"/>
    <x v="318"/>
    <x v="0"/>
    <s v="United States"/>
    <s v="San Bernardino"/>
    <x v="1"/>
    <n v="92404"/>
    <x v="1"/>
    <s v="OFF-SU-10001165"/>
    <x v="1"/>
    <x v="14"/>
    <x v="1039"/>
    <x v="1735"/>
    <n v="4"/>
    <n v="0"/>
    <n v="8.6736000000000004"/>
  </r>
  <r>
    <n v="2020"/>
    <s v="CA-2012-113110"/>
    <x v="1"/>
    <x v="531"/>
    <d v="2012-03-23T00:00:00"/>
    <x v="1"/>
    <s v="BK-11260"/>
    <x v="318"/>
    <x v="0"/>
    <s v="United States"/>
    <s v="San Bernardino"/>
    <x v="1"/>
    <n v="92404"/>
    <x v="1"/>
    <s v="OFF-PA-10002749"/>
    <x v="1"/>
    <x v="10"/>
    <x v="185"/>
    <x v="1736"/>
    <n v="6"/>
    <n v="0"/>
    <n v="19.668600000000001"/>
  </r>
  <r>
    <n v="2021"/>
    <s v="CA-2013-168354"/>
    <x v="0"/>
    <x v="251"/>
    <d v="2013-09-22T00:00:00"/>
    <x v="2"/>
    <s v="RH-19510"/>
    <x v="563"/>
    <x v="2"/>
    <s v="United States"/>
    <s v="Providence"/>
    <x v="34"/>
    <n v="2908"/>
    <x v="3"/>
    <s v="OFF-ST-10001490"/>
    <x v="1"/>
    <x v="4"/>
    <x v="513"/>
    <x v="1737"/>
    <n v="9"/>
    <n v="0"/>
    <n v="481.86899999999986"/>
  </r>
  <r>
    <n v="2022"/>
    <s v="CA-2013-168354"/>
    <x v="0"/>
    <x v="251"/>
    <d v="2013-09-22T00:00:00"/>
    <x v="2"/>
    <s v="RH-19510"/>
    <x v="563"/>
    <x v="2"/>
    <s v="United States"/>
    <s v="Providence"/>
    <x v="34"/>
    <n v="2908"/>
    <x v="3"/>
    <s v="OFF-PA-10002377"/>
    <x v="1"/>
    <x v="10"/>
    <x v="557"/>
    <x v="342"/>
    <n v="3"/>
    <n v="0"/>
    <n v="7.6679999999999993"/>
  </r>
  <r>
    <n v="2023"/>
    <s v="CA-2013-168354"/>
    <x v="0"/>
    <x v="251"/>
    <d v="2013-09-22T00:00:00"/>
    <x v="2"/>
    <s v="RH-19510"/>
    <x v="563"/>
    <x v="2"/>
    <s v="United States"/>
    <s v="Providence"/>
    <x v="34"/>
    <n v="2908"/>
    <x v="3"/>
    <s v="OFF-BI-10004826"/>
    <x v="1"/>
    <x v="8"/>
    <x v="721"/>
    <x v="1738"/>
    <n v="3"/>
    <n v="0"/>
    <n v="23.774400000000004"/>
  </r>
  <r>
    <n v="2024"/>
    <s v="CA-2013-168354"/>
    <x v="0"/>
    <x v="251"/>
    <d v="2013-09-22T00:00:00"/>
    <x v="2"/>
    <s v="RH-19510"/>
    <x v="563"/>
    <x v="2"/>
    <s v="United States"/>
    <s v="Providence"/>
    <x v="34"/>
    <n v="2908"/>
    <x v="3"/>
    <s v="FUR-CH-10004675"/>
    <x v="0"/>
    <x v="1"/>
    <x v="629"/>
    <x v="1739"/>
    <n v="4"/>
    <n v="0"/>
    <n v="244.24959999999999"/>
  </r>
  <r>
    <n v="2025"/>
    <s v="US-2014-111241"/>
    <x v="3"/>
    <x v="648"/>
    <d v="2014-08-23T00:00:00"/>
    <x v="0"/>
    <s v="GM-14500"/>
    <x v="421"/>
    <x v="0"/>
    <s v="United States"/>
    <s v="Fresno"/>
    <x v="1"/>
    <n v="93727"/>
    <x v="1"/>
    <s v="OFF-BI-10002867"/>
    <x v="1"/>
    <x v="8"/>
    <x v="963"/>
    <x v="1740"/>
    <n v="5"/>
    <n v="0.2"/>
    <n v="77.71399999999997"/>
  </r>
  <r>
    <n v="2026"/>
    <s v="CA-2012-114237"/>
    <x v="1"/>
    <x v="649"/>
    <d v="2012-03-15T00:00:00"/>
    <x v="2"/>
    <s v="MC-17275"/>
    <x v="507"/>
    <x v="0"/>
    <s v="United States"/>
    <s v="Seattle"/>
    <x v="4"/>
    <n v="98103"/>
    <x v="1"/>
    <s v="FUR-BO-10004409"/>
    <x v="0"/>
    <x v="0"/>
    <x v="625"/>
    <x v="1741"/>
    <n v="2"/>
    <n v="0"/>
    <n v="39.748800000000003"/>
  </r>
  <r>
    <n v="2027"/>
    <s v="CA-2013-113516"/>
    <x v="0"/>
    <x v="162"/>
    <d v="2013-09-11T00:00:00"/>
    <x v="0"/>
    <s v="VM-21685"/>
    <x v="91"/>
    <x v="2"/>
    <s v="United States"/>
    <s v="Lancaster"/>
    <x v="1"/>
    <n v="93534"/>
    <x v="1"/>
    <s v="OFF-BI-10002225"/>
    <x v="1"/>
    <x v="8"/>
    <x v="336"/>
    <x v="1742"/>
    <n v="2"/>
    <n v="0.2"/>
    <n v="11.558399999999999"/>
  </r>
  <r>
    <n v="2028"/>
    <s v="CA-2013-113516"/>
    <x v="0"/>
    <x v="162"/>
    <d v="2013-09-11T00:00:00"/>
    <x v="0"/>
    <s v="VM-21685"/>
    <x v="91"/>
    <x v="2"/>
    <s v="United States"/>
    <s v="Lancaster"/>
    <x v="1"/>
    <n v="93534"/>
    <x v="1"/>
    <s v="OFF-BI-10001989"/>
    <x v="1"/>
    <x v="8"/>
    <x v="537"/>
    <x v="1743"/>
    <n v="4"/>
    <n v="0.2"/>
    <n v="23.497599999999995"/>
  </r>
  <r>
    <n v="2029"/>
    <s v="CA-2012-117961"/>
    <x v="1"/>
    <x v="650"/>
    <d v="2012-11-30T00:00:00"/>
    <x v="1"/>
    <s v="GP-14740"/>
    <x v="323"/>
    <x v="1"/>
    <s v="United States"/>
    <s v="Leominster"/>
    <x v="31"/>
    <n v="1453"/>
    <x v="3"/>
    <s v="OFF-BI-10000343"/>
    <x v="1"/>
    <x v="8"/>
    <x v="184"/>
    <x v="1674"/>
    <n v="3"/>
    <n v="0"/>
    <n v="6.9230999999999998"/>
  </r>
  <r>
    <n v="2030"/>
    <s v="CA-2012-117961"/>
    <x v="1"/>
    <x v="650"/>
    <d v="2012-11-30T00:00:00"/>
    <x v="1"/>
    <s v="GP-14740"/>
    <x v="323"/>
    <x v="1"/>
    <s v="United States"/>
    <s v="Leominster"/>
    <x v="31"/>
    <n v="1453"/>
    <x v="3"/>
    <s v="OFF-ST-10001172"/>
    <x v="1"/>
    <x v="4"/>
    <x v="1197"/>
    <x v="1744"/>
    <n v="5"/>
    <n v="0"/>
    <n v="25.175999999999998"/>
  </r>
  <r>
    <n v="2031"/>
    <s v="CA-2012-117961"/>
    <x v="1"/>
    <x v="650"/>
    <d v="2012-11-30T00:00:00"/>
    <x v="1"/>
    <s v="GP-14740"/>
    <x v="323"/>
    <x v="1"/>
    <s v="United States"/>
    <s v="Leominster"/>
    <x v="31"/>
    <n v="1453"/>
    <x v="3"/>
    <s v="OFF-BI-10003707"/>
    <x v="1"/>
    <x v="8"/>
    <x v="776"/>
    <x v="1745"/>
    <n v="4"/>
    <n v="0"/>
    <n v="30.52"/>
  </r>
  <r>
    <n v="2032"/>
    <s v="CA-2012-117961"/>
    <x v="1"/>
    <x v="650"/>
    <d v="2012-11-30T00:00:00"/>
    <x v="1"/>
    <s v="GP-14740"/>
    <x v="323"/>
    <x v="1"/>
    <s v="United States"/>
    <s v="Leominster"/>
    <x v="31"/>
    <n v="1453"/>
    <x v="3"/>
    <s v="OFF-PA-10001274"/>
    <x v="1"/>
    <x v="10"/>
    <x v="1011"/>
    <x v="1031"/>
    <n v="3"/>
    <n v="0"/>
    <n v="5.1464999999999996"/>
  </r>
  <r>
    <n v="2033"/>
    <s v="CA-2013-128923"/>
    <x v="0"/>
    <x v="10"/>
    <d v="2013-12-14T00:00:00"/>
    <x v="1"/>
    <s v="GB-14530"/>
    <x v="334"/>
    <x v="1"/>
    <s v="United States"/>
    <s v="Fort Worth"/>
    <x v="5"/>
    <n v="76106"/>
    <x v="2"/>
    <s v="OFF-PA-10002250"/>
    <x v="1"/>
    <x v="10"/>
    <x v="699"/>
    <x v="1746"/>
    <n v="2"/>
    <n v="0.2"/>
    <n v="3.2871999999999999"/>
  </r>
  <r>
    <n v="2034"/>
    <s v="CA-2013-128923"/>
    <x v="0"/>
    <x v="10"/>
    <d v="2013-12-14T00:00:00"/>
    <x v="1"/>
    <s v="GB-14530"/>
    <x v="334"/>
    <x v="1"/>
    <s v="United States"/>
    <s v="Fort Worth"/>
    <x v="5"/>
    <n v="76106"/>
    <x v="2"/>
    <s v="OFF-AR-10000475"/>
    <x v="1"/>
    <x v="6"/>
    <x v="1111"/>
    <x v="1747"/>
    <n v="1"/>
    <n v="0.2"/>
    <n v="0.8162000000000007"/>
  </r>
  <r>
    <n v="2035"/>
    <s v="CA-2014-162481"/>
    <x v="3"/>
    <x v="145"/>
    <d v="2014-09-30T00:00:00"/>
    <x v="1"/>
    <s v="CT-11995"/>
    <x v="564"/>
    <x v="0"/>
    <s v="United States"/>
    <s v="Rochester"/>
    <x v="11"/>
    <n v="55901"/>
    <x v="2"/>
    <s v="OFF-BI-10002976"/>
    <x v="1"/>
    <x v="8"/>
    <x v="849"/>
    <x v="341"/>
    <n v="2"/>
    <n v="0"/>
    <n v="3.8822000000000001"/>
  </r>
  <r>
    <n v="2036"/>
    <s v="CA-2014-162481"/>
    <x v="3"/>
    <x v="145"/>
    <d v="2014-09-30T00:00:00"/>
    <x v="1"/>
    <s v="CT-11995"/>
    <x v="564"/>
    <x v="0"/>
    <s v="United States"/>
    <s v="Rochester"/>
    <x v="11"/>
    <n v="55901"/>
    <x v="2"/>
    <s v="FUR-CH-10003061"/>
    <x v="0"/>
    <x v="1"/>
    <x v="51"/>
    <x v="1748"/>
    <n v="3"/>
    <n v="0"/>
    <n v="51.294299999999964"/>
  </r>
  <r>
    <n v="2037"/>
    <s v="CA-2012-119214"/>
    <x v="1"/>
    <x v="651"/>
    <d v="2012-01-27T00:00:00"/>
    <x v="1"/>
    <s v="CW-11905"/>
    <x v="194"/>
    <x v="2"/>
    <s v="United States"/>
    <s v="Bozeman"/>
    <x v="37"/>
    <n v="59715"/>
    <x v="1"/>
    <s v="OFF-PA-10002893"/>
    <x v="1"/>
    <x v="10"/>
    <x v="359"/>
    <x v="1749"/>
    <n v="3"/>
    <n v="0"/>
    <n v="13.9392"/>
  </r>
  <r>
    <n v="2038"/>
    <s v="CA-2012-119214"/>
    <x v="1"/>
    <x v="651"/>
    <d v="2012-01-27T00:00:00"/>
    <x v="1"/>
    <s v="CW-11905"/>
    <x v="194"/>
    <x v="2"/>
    <s v="United States"/>
    <s v="Bozeman"/>
    <x v="37"/>
    <n v="59715"/>
    <x v="1"/>
    <s v="OFF-LA-10003077"/>
    <x v="1"/>
    <x v="2"/>
    <x v="1080"/>
    <x v="2"/>
    <n v="2"/>
    <n v="0"/>
    <n v="6.8713999999999995"/>
  </r>
  <r>
    <n v="2039"/>
    <s v="CA-2012-122287"/>
    <x v="1"/>
    <x v="652"/>
    <d v="2012-06-23T00:00:00"/>
    <x v="1"/>
    <s v="SN-20560"/>
    <x v="381"/>
    <x v="2"/>
    <s v="United States"/>
    <s v="Peoria"/>
    <x v="16"/>
    <n v="85345"/>
    <x v="1"/>
    <s v="OFF-PA-10001661"/>
    <x v="1"/>
    <x v="10"/>
    <x v="1198"/>
    <x v="1655"/>
    <n v="3"/>
    <n v="0.2"/>
    <n v="4.3326000000000002"/>
  </r>
  <r>
    <n v="2040"/>
    <s v="CA-2012-122287"/>
    <x v="1"/>
    <x v="652"/>
    <d v="2012-06-23T00:00:00"/>
    <x v="1"/>
    <s v="SN-20560"/>
    <x v="381"/>
    <x v="2"/>
    <s v="United States"/>
    <s v="Peoria"/>
    <x v="16"/>
    <n v="85345"/>
    <x v="1"/>
    <s v="OFF-BI-10004656"/>
    <x v="1"/>
    <x v="8"/>
    <x v="855"/>
    <x v="1750"/>
    <n v="7"/>
    <n v="0.7"/>
    <n v="-3.3263999999999996"/>
  </r>
  <r>
    <n v="2041"/>
    <s v="CA-2012-122287"/>
    <x v="1"/>
    <x v="652"/>
    <d v="2012-06-23T00:00:00"/>
    <x v="1"/>
    <s v="SN-20560"/>
    <x v="381"/>
    <x v="2"/>
    <s v="United States"/>
    <s v="Peoria"/>
    <x v="16"/>
    <n v="85345"/>
    <x v="1"/>
    <s v="OFF-BI-10003707"/>
    <x v="1"/>
    <x v="8"/>
    <x v="776"/>
    <x v="1751"/>
    <n v="2"/>
    <n v="0.7"/>
    <n v="-6.1039999999999974"/>
  </r>
  <r>
    <n v="2042"/>
    <s v="CA-2012-122287"/>
    <x v="1"/>
    <x v="652"/>
    <d v="2012-06-23T00:00:00"/>
    <x v="1"/>
    <s v="SN-20560"/>
    <x v="381"/>
    <x v="2"/>
    <s v="United States"/>
    <s v="Peoria"/>
    <x v="16"/>
    <n v="85345"/>
    <x v="1"/>
    <s v="FUR-FU-10004973"/>
    <x v="0"/>
    <x v="5"/>
    <x v="1134"/>
    <x v="1752"/>
    <n v="5"/>
    <n v="0.2"/>
    <n v="20.724000000000007"/>
  </r>
  <r>
    <n v="2043"/>
    <s v="CA-2012-104493"/>
    <x v="1"/>
    <x v="653"/>
    <d v="2012-10-08T00:00:00"/>
    <x v="1"/>
    <s v="EB-13705"/>
    <x v="182"/>
    <x v="1"/>
    <s v="United States"/>
    <s v="San Diego"/>
    <x v="1"/>
    <n v="92105"/>
    <x v="1"/>
    <s v="OFF-BI-10004817"/>
    <x v="1"/>
    <x v="8"/>
    <x v="1199"/>
    <x v="1753"/>
    <n v="6"/>
    <n v="0.2"/>
    <n v="20.1264"/>
  </r>
  <r>
    <n v="2044"/>
    <s v="US-2014-158946"/>
    <x v="3"/>
    <x v="551"/>
    <d v="2014-11-24T00:00:00"/>
    <x v="1"/>
    <s v="JW-15220"/>
    <x v="478"/>
    <x v="1"/>
    <s v="United States"/>
    <s v="Lakewood"/>
    <x v="24"/>
    <n v="44107"/>
    <x v="3"/>
    <s v="OFF-AR-10001860"/>
    <x v="1"/>
    <x v="6"/>
    <x v="907"/>
    <x v="1754"/>
    <n v="7"/>
    <n v="0.2"/>
    <n v="7.7728000000000002"/>
  </r>
  <r>
    <n v="2045"/>
    <s v="CA-2011-129168"/>
    <x v="2"/>
    <x v="654"/>
    <d v="2011-08-23T00:00:00"/>
    <x v="1"/>
    <s v="KB-16585"/>
    <x v="10"/>
    <x v="1"/>
    <s v="United States"/>
    <s v="Houston"/>
    <x v="5"/>
    <n v="77095"/>
    <x v="2"/>
    <s v="OFF-PA-10001639"/>
    <x v="1"/>
    <x v="10"/>
    <x v="972"/>
    <x v="12"/>
    <n v="3"/>
    <n v="0.2"/>
    <n v="5.4432"/>
  </r>
  <r>
    <n v="2046"/>
    <s v="CA-2013-131835"/>
    <x v="0"/>
    <x v="19"/>
    <d v="2013-07-22T00:00:00"/>
    <x v="1"/>
    <s v="MC-17590"/>
    <x v="565"/>
    <x v="1"/>
    <s v="United States"/>
    <s v="Perth Amboy"/>
    <x v="30"/>
    <n v="8861"/>
    <x v="3"/>
    <s v="OFF-AP-10004487"/>
    <x v="1"/>
    <x v="9"/>
    <x v="715"/>
    <x v="1755"/>
    <n v="2"/>
    <n v="0"/>
    <n v="45.539199999999994"/>
  </r>
  <r>
    <n v="2047"/>
    <s v="CA-2013-131835"/>
    <x v="0"/>
    <x v="19"/>
    <d v="2013-07-22T00:00:00"/>
    <x v="1"/>
    <s v="MC-17590"/>
    <x v="565"/>
    <x v="1"/>
    <s v="United States"/>
    <s v="Perth Amboy"/>
    <x v="30"/>
    <n v="8861"/>
    <x v="3"/>
    <s v="TEC-PH-10001760"/>
    <x v="2"/>
    <x v="7"/>
    <x v="254"/>
    <x v="1756"/>
    <n v="3"/>
    <n v="0"/>
    <n v="280.59000000000003"/>
  </r>
  <r>
    <n v="2048"/>
    <s v="CA-2013-131835"/>
    <x v="0"/>
    <x v="19"/>
    <d v="2013-07-22T00:00:00"/>
    <x v="1"/>
    <s v="MC-17590"/>
    <x v="565"/>
    <x v="1"/>
    <s v="United States"/>
    <s v="Perth Amboy"/>
    <x v="30"/>
    <n v="8861"/>
    <x v="3"/>
    <s v="OFF-PA-10004071"/>
    <x v="1"/>
    <x v="10"/>
    <x v="412"/>
    <x v="447"/>
    <n v="1"/>
    <n v="0"/>
    <n v="26.630399999999998"/>
  </r>
  <r>
    <n v="2049"/>
    <s v="CA-2012-142237"/>
    <x v="1"/>
    <x v="655"/>
    <d v="2012-07-13T00:00:00"/>
    <x v="2"/>
    <s v="CK-12595"/>
    <x v="242"/>
    <x v="0"/>
    <s v="United States"/>
    <s v="Philadelphia"/>
    <x v="9"/>
    <n v="19134"/>
    <x v="3"/>
    <s v="FUR-FU-10004848"/>
    <x v="0"/>
    <x v="5"/>
    <x v="28"/>
    <x v="1757"/>
    <n v="7"/>
    <n v="0.2"/>
    <n v="36.224999999999966"/>
  </r>
  <r>
    <n v="2050"/>
    <s v="CA-2012-142237"/>
    <x v="1"/>
    <x v="655"/>
    <d v="2012-07-13T00:00:00"/>
    <x v="2"/>
    <s v="CK-12595"/>
    <x v="242"/>
    <x v="0"/>
    <s v="United States"/>
    <s v="Philadelphia"/>
    <x v="9"/>
    <n v="19134"/>
    <x v="3"/>
    <s v="OFF-BI-10004022"/>
    <x v="1"/>
    <x v="8"/>
    <x v="748"/>
    <x v="1293"/>
    <n v="3"/>
    <n v="0.7"/>
    <n v="-2.0015999999999998"/>
  </r>
  <r>
    <n v="2051"/>
    <s v="CA-2012-142237"/>
    <x v="1"/>
    <x v="655"/>
    <d v="2012-07-13T00:00:00"/>
    <x v="2"/>
    <s v="CK-12595"/>
    <x v="242"/>
    <x v="0"/>
    <s v="United States"/>
    <s v="Philadelphia"/>
    <x v="9"/>
    <n v="19134"/>
    <x v="3"/>
    <s v="OFF-BI-10003669"/>
    <x v="1"/>
    <x v="8"/>
    <x v="796"/>
    <x v="1758"/>
    <n v="4"/>
    <n v="0.7"/>
    <n v="-4.7519999999999989"/>
  </r>
  <r>
    <n v="2052"/>
    <s v="CA-2012-142237"/>
    <x v="1"/>
    <x v="655"/>
    <d v="2012-07-13T00:00:00"/>
    <x v="2"/>
    <s v="CK-12595"/>
    <x v="242"/>
    <x v="0"/>
    <s v="United States"/>
    <s v="Philadelphia"/>
    <x v="9"/>
    <n v="19134"/>
    <x v="3"/>
    <s v="FUR-CH-10003833"/>
    <x v="0"/>
    <x v="1"/>
    <x v="1200"/>
    <x v="1759"/>
    <n v="8"/>
    <n v="0.3"/>
    <n v="-73.175999999999988"/>
  </r>
  <r>
    <n v="2053"/>
    <s v="CA-2012-142237"/>
    <x v="1"/>
    <x v="655"/>
    <d v="2012-07-13T00:00:00"/>
    <x v="2"/>
    <s v="CK-12595"/>
    <x v="242"/>
    <x v="0"/>
    <s v="United States"/>
    <s v="Philadelphia"/>
    <x v="9"/>
    <n v="19134"/>
    <x v="3"/>
    <s v="OFF-AR-10003732"/>
    <x v="1"/>
    <x v="6"/>
    <x v="321"/>
    <x v="1760"/>
    <n v="5"/>
    <n v="0.2"/>
    <n v="0.83399999999999963"/>
  </r>
  <r>
    <n v="2054"/>
    <s v="CA-2012-142237"/>
    <x v="1"/>
    <x v="655"/>
    <d v="2012-07-13T00:00:00"/>
    <x v="2"/>
    <s v="CK-12595"/>
    <x v="242"/>
    <x v="0"/>
    <s v="United States"/>
    <s v="Philadelphia"/>
    <x v="9"/>
    <n v="19134"/>
    <x v="3"/>
    <s v="FUR-FU-10003142"/>
    <x v="0"/>
    <x v="5"/>
    <x v="1201"/>
    <x v="869"/>
    <n v="6"/>
    <n v="0.2"/>
    <n v="3.4847999999999981"/>
  </r>
  <r>
    <n v="2055"/>
    <s v="CA-2013-136434"/>
    <x v="0"/>
    <x v="49"/>
    <d v="2013-12-08T00:00:00"/>
    <x v="1"/>
    <s v="RD-19480"/>
    <x v="502"/>
    <x v="0"/>
    <s v="United States"/>
    <s v="Richmond"/>
    <x v="14"/>
    <n v="47374"/>
    <x v="2"/>
    <s v="FUR-FU-10001196"/>
    <x v="0"/>
    <x v="5"/>
    <x v="1116"/>
    <x v="1761"/>
    <n v="3"/>
    <n v="0"/>
    <n v="5.1929999999999996"/>
  </r>
  <r>
    <n v="2056"/>
    <s v="CA-2014-120376"/>
    <x v="3"/>
    <x v="66"/>
    <d v="2014-12-26T00:00:00"/>
    <x v="2"/>
    <s v="TP-21130"/>
    <x v="236"/>
    <x v="0"/>
    <s v="United States"/>
    <s v="Detroit"/>
    <x v="12"/>
    <n v="48227"/>
    <x v="2"/>
    <s v="TEC-AC-10001114"/>
    <x v="2"/>
    <x v="11"/>
    <x v="1202"/>
    <x v="1723"/>
    <n v="5"/>
    <n v="0"/>
    <n v="63.983999999999988"/>
  </r>
  <r>
    <n v="2057"/>
    <s v="CA-2014-120376"/>
    <x v="3"/>
    <x v="66"/>
    <d v="2014-12-26T00:00:00"/>
    <x v="2"/>
    <s v="TP-21130"/>
    <x v="236"/>
    <x v="0"/>
    <s v="United States"/>
    <s v="Detroit"/>
    <x v="12"/>
    <n v="48227"/>
    <x v="2"/>
    <s v="FUR-CH-10002335"/>
    <x v="0"/>
    <x v="1"/>
    <x v="623"/>
    <x v="1762"/>
    <n v="7"/>
    <n v="0"/>
    <n v="412.5394"/>
  </r>
  <r>
    <n v="2058"/>
    <s v="CA-2014-120376"/>
    <x v="3"/>
    <x v="66"/>
    <d v="2014-12-26T00:00:00"/>
    <x v="2"/>
    <s v="TP-21130"/>
    <x v="236"/>
    <x v="0"/>
    <s v="United States"/>
    <s v="Detroit"/>
    <x v="12"/>
    <n v="48227"/>
    <x v="2"/>
    <s v="TEC-AC-10000844"/>
    <x v="2"/>
    <x v="11"/>
    <x v="106"/>
    <x v="1763"/>
    <n v="1"/>
    <n v="0"/>
    <n v="30.596399999999996"/>
  </r>
  <r>
    <n v="2059"/>
    <s v="CA-2014-120376"/>
    <x v="3"/>
    <x v="66"/>
    <d v="2014-12-26T00:00:00"/>
    <x v="2"/>
    <s v="TP-21130"/>
    <x v="236"/>
    <x v="0"/>
    <s v="United States"/>
    <s v="Detroit"/>
    <x v="12"/>
    <n v="48227"/>
    <x v="2"/>
    <s v="FUR-TA-10004534"/>
    <x v="0"/>
    <x v="3"/>
    <x v="121"/>
    <x v="1764"/>
    <n v="2"/>
    <n v="0"/>
    <n v="70.005999999999972"/>
  </r>
  <r>
    <n v="2060"/>
    <s v="CA-2011-106439"/>
    <x v="2"/>
    <x v="656"/>
    <d v="2011-11-04T00:00:00"/>
    <x v="1"/>
    <s v="GG-14650"/>
    <x v="55"/>
    <x v="1"/>
    <s v="United States"/>
    <s v="Los Angeles"/>
    <x v="1"/>
    <n v="90049"/>
    <x v="1"/>
    <s v="OFF-FA-10002975"/>
    <x v="1"/>
    <x v="13"/>
    <x v="33"/>
    <x v="1189"/>
    <n v="3"/>
    <n v="0"/>
    <n v="5.2164000000000001"/>
  </r>
  <r>
    <n v="2061"/>
    <s v="CA-2011-106439"/>
    <x v="2"/>
    <x v="656"/>
    <d v="2011-11-04T00:00:00"/>
    <x v="1"/>
    <s v="GG-14650"/>
    <x v="55"/>
    <x v="1"/>
    <s v="United States"/>
    <s v="Los Angeles"/>
    <x v="1"/>
    <n v="90049"/>
    <x v="1"/>
    <s v="OFF-ST-10003996"/>
    <x v="1"/>
    <x v="4"/>
    <x v="1203"/>
    <x v="1765"/>
    <n v="5"/>
    <n v="0"/>
    <n v="20.877999999999997"/>
  </r>
  <r>
    <n v="2062"/>
    <s v="CA-2011-106439"/>
    <x v="2"/>
    <x v="656"/>
    <d v="2011-11-04T00:00:00"/>
    <x v="1"/>
    <s v="GG-14650"/>
    <x v="55"/>
    <x v="1"/>
    <s v="United States"/>
    <s v="Los Angeles"/>
    <x v="1"/>
    <n v="90049"/>
    <x v="1"/>
    <s v="OFF-BI-10002571"/>
    <x v="1"/>
    <x v="8"/>
    <x v="1204"/>
    <x v="1766"/>
    <n v="2"/>
    <n v="0.2"/>
    <n v="5.3891999999999989"/>
  </r>
  <r>
    <n v="2063"/>
    <s v="CA-2011-106439"/>
    <x v="2"/>
    <x v="656"/>
    <d v="2011-11-04T00:00:00"/>
    <x v="1"/>
    <s v="GG-14650"/>
    <x v="55"/>
    <x v="1"/>
    <s v="United States"/>
    <s v="Los Angeles"/>
    <x v="1"/>
    <n v="90049"/>
    <x v="1"/>
    <s v="OFF-PA-10000477"/>
    <x v="1"/>
    <x v="10"/>
    <x v="1205"/>
    <x v="1767"/>
    <n v="13"/>
    <n v="0"/>
    <n v="30.427800000000005"/>
  </r>
  <r>
    <n v="2064"/>
    <s v="CA-2011-106439"/>
    <x v="2"/>
    <x v="656"/>
    <d v="2011-11-04T00:00:00"/>
    <x v="1"/>
    <s v="GG-14650"/>
    <x v="55"/>
    <x v="1"/>
    <s v="United States"/>
    <s v="Los Angeles"/>
    <x v="1"/>
    <n v="90049"/>
    <x v="1"/>
    <s v="OFF-BI-10004209"/>
    <x v="1"/>
    <x v="8"/>
    <x v="1206"/>
    <x v="1768"/>
    <n v="3"/>
    <n v="0.2"/>
    <n v="6.0299999999999994"/>
  </r>
  <r>
    <n v="2065"/>
    <s v="CA-2011-106439"/>
    <x v="2"/>
    <x v="656"/>
    <d v="2011-11-04T00:00:00"/>
    <x v="1"/>
    <s v="GG-14650"/>
    <x v="55"/>
    <x v="1"/>
    <s v="United States"/>
    <s v="Los Angeles"/>
    <x v="1"/>
    <n v="90049"/>
    <x v="1"/>
    <s v="OFF-ST-10001963"/>
    <x v="1"/>
    <x v="4"/>
    <x v="532"/>
    <x v="1769"/>
    <n v="4"/>
    <n v="0"/>
    <n v="12.169199999999989"/>
  </r>
  <r>
    <n v="2066"/>
    <s v="CA-2011-106439"/>
    <x v="2"/>
    <x v="656"/>
    <d v="2011-11-04T00:00:00"/>
    <x v="1"/>
    <s v="GG-14650"/>
    <x v="55"/>
    <x v="1"/>
    <s v="United States"/>
    <s v="Los Angeles"/>
    <x v="1"/>
    <n v="90049"/>
    <x v="1"/>
    <s v="FUR-CH-10003833"/>
    <x v="0"/>
    <x v="1"/>
    <x v="1200"/>
    <x v="1770"/>
    <n v="3"/>
    <n v="0.2"/>
    <n v="-9.1470000000000056"/>
  </r>
  <r>
    <n v="2067"/>
    <s v="CA-2011-106439"/>
    <x v="2"/>
    <x v="656"/>
    <d v="2011-11-04T00:00:00"/>
    <x v="1"/>
    <s v="GG-14650"/>
    <x v="55"/>
    <x v="1"/>
    <s v="United States"/>
    <s v="Los Angeles"/>
    <x v="1"/>
    <n v="90049"/>
    <x v="1"/>
    <s v="TEC-AC-10004568"/>
    <x v="2"/>
    <x v="11"/>
    <x v="1109"/>
    <x v="1771"/>
    <n v="9"/>
    <n v="0"/>
    <n v="47.862899999999982"/>
  </r>
  <r>
    <n v="2068"/>
    <s v="CA-2011-106439"/>
    <x v="2"/>
    <x v="656"/>
    <d v="2011-11-04T00:00:00"/>
    <x v="1"/>
    <s v="GG-14650"/>
    <x v="55"/>
    <x v="1"/>
    <s v="United States"/>
    <s v="Los Angeles"/>
    <x v="1"/>
    <n v="90049"/>
    <x v="1"/>
    <s v="OFF-AR-10001419"/>
    <x v="1"/>
    <x v="6"/>
    <x v="1006"/>
    <x v="714"/>
    <n v="3"/>
    <n v="0"/>
    <n v="3.7169999999999996"/>
  </r>
  <r>
    <n v="2069"/>
    <s v="CA-2012-133452"/>
    <x v="1"/>
    <x v="657"/>
    <d v="2012-04-19T00:00:00"/>
    <x v="1"/>
    <s v="ZC-21910"/>
    <x v="233"/>
    <x v="0"/>
    <s v="United States"/>
    <s v="Pomona"/>
    <x v="1"/>
    <n v="91767"/>
    <x v="1"/>
    <s v="TEC-AC-10002800"/>
    <x v="2"/>
    <x v="11"/>
    <x v="1207"/>
    <x v="1772"/>
    <n v="4"/>
    <n v="0"/>
    <n v="69.98599999999999"/>
  </r>
  <r>
    <n v="2070"/>
    <s v="CA-2012-133452"/>
    <x v="1"/>
    <x v="657"/>
    <d v="2012-04-19T00:00:00"/>
    <x v="1"/>
    <s v="ZC-21910"/>
    <x v="233"/>
    <x v="0"/>
    <s v="United States"/>
    <s v="Pomona"/>
    <x v="1"/>
    <n v="91767"/>
    <x v="1"/>
    <s v="FUR-TA-10003954"/>
    <x v="0"/>
    <x v="3"/>
    <x v="1208"/>
    <x v="1773"/>
    <n v="3"/>
    <n v="0.2"/>
    <n v="-97.739399999999989"/>
  </r>
  <r>
    <n v="2071"/>
    <s v="CA-2013-146521"/>
    <x v="0"/>
    <x v="658"/>
    <d v="2013-07-24T00:00:00"/>
    <x v="0"/>
    <s v="CC-12610"/>
    <x v="566"/>
    <x v="1"/>
    <s v="United States"/>
    <s v="Philadelphia"/>
    <x v="9"/>
    <n v="19134"/>
    <x v="3"/>
    <s v="OFF-BI-10000301"/>
    <x v="1"/>
    <x v="8"/>
    <x v="619"/>
    <x v="1774"/>
    <n v="1"/>
    <n v="0.7"/>
    <n v="-1.294"/>
  </r>
  <r>
    <n v="2072"/>
    <s v="US-2014-110996"/>
    <x v="3"/>
    <x v="225"/>
    <d v="2014-11-26T00:00:00"/>
    <x v="1"/>
    <s v="KA-16525"/>
    <x v="567"/>
    <x v="0"/>
    <s v="United States"/>
    <s v="Ontario"/>
    <x v="1"/>
    <n v="91761"/>
    <x v="1"/>
    <s v="FUR-CH-10003956"/>
    <x v="0"/>
    <x v="1"/>
    <x v="363"/>
    <x v="514"/>
    <n v="5"/>
    <n v="0.2"/>
    <n v="-46.137000000000029"/>
  </r>
  <r>
    <n v="2073"/>
    <s v="CA-2013-129693"/>
    <x v="0"/>
    <x v="491"/>
    <d v="2013-12-03T00:00:00"/>
    <x v="1"/>
    <s v="TC-20980"/>
    <x v="568"/>
    <x v="1"/>
    <s v="United States"/>
    <s v="Seattle"/>
    <x v="4"/>
    <n v="98105"/>
    <x v="1"/>
    <s v="OFF-BI-10002954"/>
    <x v="1"/>
    <x v="8"/>
    <x v="1179"/>
    <x v="1775"/>
    <n v="2"/>
    <n v="0.2"/>
    <n v="2.5591999999999997"/>
  </r>
  <r>
    <n v="2074"/>
    <s v="CA-2014-122504"/>
    <x v="3"/>
    <x v="659"/>
    <d v="2014-11-13T00:00:00"/>
    <x v="0"/>
    <s v="DB-13270"/>
    <x v="489"/>
    <x v="2"/>
    <s v="United States"/>
    <s v="Brentwood"/>
    <x v="1"/>
    <n v="94513"/>
    <x v="1"/>
    <s v="TEC-AC-10003289"/>
    <x v="2"/>
    <x v="11"/>
    <x v="1209"/>
    <x v="1543"/>
    <n v="3"/>
    <n v="0"/>
    <n v="13.793099999999999"/>
  </r>
  <r>
    <n v="2075"/>
    <s v="CA-2014-122504"/>
    <x v="3"/>
    <x v="659"/>
    <d v="2014-11-13T00:00:00"/>
    <x v="0"/>
    <s v="DB-13270"/>
    <x v="489"/>
    <x v="2"/>
    <s v="United States"/>
    <s v="Brentwood"/>
    <x v="1"/>
    <n v="94513"/>
    <x v="1"/>
    <s v="TEC-PH-10002468"/>
    <x v="2"/>
    <x v="7"/>
    <x v="1210"/>
    <x v="1776"/>
    <n v="7"/>
    <n v="0.2"/>
    <n v="66.635100000000023"/>
  </r>
  <r>
    <n v="2076"/>
    <s v="CA-2011-131051"/>
    <x v="2"/>
    <x v="588"/>
    <d v="2011-12-05T00:00:00"/>
    <x v="1"/>
    <s v="TR-21325"/>
    <x v="309"/>
    <x v="0"/>
    <s v="United States"/>
    <s v="San Francisco"/>
    <x v="1"/>
    <n v="94122"/>
    <x v="1"/>
    <s v="FUR-FU-10001861"/>
    <x v="0"/>
    <x v="5"/>
    <x v="272"/>
    <x v="1777"/>
    <n v="3"/>
    <n v="0"/>
    <n v="28.517999999999994"/>
  </r>
  <r>
    <n v="2077"/>
    <s v="CA-2014-140676"/>
    <x v="3"/>
    <x v="510"/>
    <d v="2014-09-16T00:00:00"/>
    <x v="2"/>
    <s v="BF-11080"/>
    <x v="569"/>
    <x v="0"/>
    <s v="United States"/>
    <s v="Baltimore"/>
    <x v="39"/>
    <n v="21215"/>
    <x v="3"/>
    <s v="OFF-PA-10004082"/>
    <x v="1"/>
    <x v="10"/>
    <x v="224"/>
    <x v="1778"/>
    <n v="5"/>
    <n v="0"/>
    <n v="19.950000000000003"/>
  </r>
  <r>
    <n v="2078"/>
    <s v="CA-2014-140676"/>
    <x v="3"/>
    <x v="510"/>
    <d v="2014-09-16T00:00:00"/>
    <x v="2"/>
    <s v="BF-11080"/>
    <x v="569"/>
    <x v="0"/>
    <s v="United States"/>
    <s v="Baltimore"/>
    <x v="39"/>
    <n v="21215"/>
    <x v="3"/>
    <s v="OFF-AP-10000358"/>
    <x v="1"/>
    <x v="9"/>
    <x v="95"/>
    <x v="1779"/>
    <n v="7"/>
    <n v="0"/>
    <n v="26.349399999999992"/>
  </r>
  <r>
    <n v="2079"/>
    <s v="CA-2014-140676"/>
    <x v="3"/>
    <x v="510"/>
    <d v="2014-09-16T00:00:00"/>
    <x v="2"/>
    <s v="BF-11080"/>
    <x v="569"/>
    <x v="0"/>
    <s v="United States"/>
    <s v="Baltimore"/>
    <x v="39"/>
    <n v="21215"/>
    <x v="3"/>
    <s v="OFF-PA-10004243"/>
    <x v="1"/>
    <x v="10"/>
    <x v="271"/>
    <x v="453"/>
    <n v="5"/>
    <n v="0"/>
    <n v="45.527999999999992"/>
  </r>
  <r>
    <n v="2080"/>
    <s v="CA-2012-120103"/>
    <x v="1"/>
    <x v="100"/>
    <d v="2012-12-29T00:00:00"/>
    <x v="1"/>
    <s v="MS-17365"/>
    <x v="333"/>
    <x v="0"/>
    <s v="United States"/>
    <s v="Phoenix"/>
    <x v="16"/>
    <n v="85023"/>
    <x v="1"/>
    <s v="OFF-PA-10001295"/>
    <x v="1"/>
    <x v="10"/>
    <x v="1211"/>
    <x v="1780"/>
    <n v="7"/>
    <n v="0.2"/>
    <n v="37.181199999999997"/>
  </r>
  <r>
    <n v="2081"/>
    <s v="CA-2012-120103"/>
    <x v="1"/>
    <x v="100"/>
    <d v="2012-12-29T00:00:00"/>
    <x v="1"/>
    <s v="MS-17365"/>
    <x v="333"/>
    <x v="0"/>
    <s v="United States"/>
    <s v="Phoenix"/>
    <x v="16"/>
    <n v="85023"/>
    <x v="1"/>
    <s v="TEC-PH-10002170"/>
    <x v="2"/>
    <x v="7"/>
    <x v="594"/>
    <x v="1781"/>
    <n v="2"/>
    <n v="0.2"/>
    <n v="11.198400000000003"/>
  </r>
  <r>
    <n v="2082"/>
    <s v="CA-2012-120103"/>
    <x v="1"/>
    <x v="100"/>
    <d v="2012-12-29T00:00:00"/>
    <x v="1"/>
    <s v="MS-17365"/>
    <x v="333"/>
    <x v="0"/>
    <s v="United States"/>
    <s v="Phoenix"/>
    <x v="16"/>
    <n v="85023"/>
    <x v="1"/>
    <s v="FUR-FU-10002885"/>
    <x v="0"/>
    <x v="5"/>
    <x v="755"/>
    <x v="326"/>
    <n v="2"/>
    <n v="0.2"/>
    <n v="1.7352000000000005"/>
  </r>
  <r>
    <n v="2083"/>
    <s v="CA-2014-104647"/>
    <x v="3"/>
    <x v="660"/>
    <d v="2014-03-02T00:00:00"/>
    <x v="1"/>
    <s v="CK-12595"/>
    <x v="242"/>
    <x v="0"/>
    <s v="United States"/>
    <s v="Los Angeles"/>
    <x v="1"/>
    <n v="90008"/>
    <x v="1"/>
    <s v="OFF-PA-10002870"/>
    <x v="1"/>
    <x v="10"/>
    <x v="893"/>
    <x v="782"/>
    <n v="6"/>
    <n v="0"/>
    <n v="16.847999999999999"/>
  </r>
  <r>
    <n v="2084"/>
    <s v="CA-2011-110352"/>
    <x v="2"/>
    <x v="533"/>
    <d v="2011-11-29T00:00:00"/>
    <x v="1"/>
    <s v="ED-13885"/>
    <x v="525"/>
    <x v="2"/>
    <s v="United States"/>
    <s v="Houston"/>
    <x v="5"/>
    <n v="77036"/>
    <x v="2"/>
    <s v="OFF-LA-10003923"/>
    <x v="1"/>
    <x v="2"/>
    <x v="424"/>
    <x v="208"/>
    <n v="2"/>
    <n v="0.2"/>
    <n v="8.879999999999999"/>
  </r>
  <r>
    <n v="2085"/>
    <s v="CA-2013-140501"/>
    <x v="0"/>
    <x v="661"/>
    <d v="2013-06-29T00:00:00"/>
    <x v="1"/>
    <s v="IM-15070"/>
    <x v="5"/>
    <x v="0"/>
    <s v="United States"/>
    <s v="New York City"/>
    <x v="15"/>
    <n v="10009"/>
    <x v="3"/>
    <s v="OFF-LA-10003510"/>
    <x v="1"/>
    <x v="2"/>
    <x v="575"/>
    <x v="1176"/>
    <n v="4"/>
    <n v="0"/>
    <n v="56.175200000000004"/>
  </r>
  <r>
    <n v="2086"/>
    <s v="CA-2013-140501"/>
    <x v="0"/>
    <x v="661"/>
    <d v="2013-06-29T00:00:00"/>
    <x v="1"/>
    <s v="IM-15070"/>
    <x v="5"/>
    <x v="0"/>
    <s v="United States"/>
    <s v="New York City"/>
    <x v="15"/>
    <n v="10009"/>
    <x v="3"/>
    <s v="OFF-LA-10000248"/>
    <x v="1"/>
    <x v="2"/>
    <x v="1212"/>
    <x v="1782"/>
    <n v="5"/>
    <n v="0"/>
    <n v="8.6715"/>
  </r>
  <r>
    <n v="2087"/>
    <s v="CA-2013-140501"/>
    <x v="0"/>
    <x v="661"/>
    <d v="2013-06-29T00:00:00"/>
    <x v="1"/>
    <s v="IM-15070"/>
    <x v="5"/>
    <x v="0"/>
    <s v="United States"/>
    <s v="New York City"/>
    <x v="15"/>
    <n v="10009"/>
    <x v="3"/>
    <s v="OFF-ST-10000060"/>
    <x v="1"/>
    <x v="4"/>
    <x v="387"/>
    <x v="1783"/>
    <n v="5"/>
    <n v="0"/>
    <n v="38.988000000000014"/>
  </r>
  <r>
    <n v="2088"/>
    <s v="CA-2013-140501"/>
    <x v="0"/>
    <x v="661"/>
    <d v="2013-06-29T00:00:00"/>
    <x v="1"/>
    <s v="IM-15070"/>
    <x v="5"/>
    <x v="0"/>
    <s v="United States"/>
    <s v="New York City"/>
    <x v="15"/>
    <n v="10009"/>
    <x v="3"/>
    <s v="OFF-PA-10003129"/>
    <x v="1"/>
    <x v="10"/>
    <x v="1137"/>
    <x v="64"/>
    <n v="3"/>
    <n v="0"/>
    <n v="68.963099999999997"/>
  </r>
  <r>
    <n v="2089"/>
    <s v="CA-2013-140501"/>
    <x v="0"/>
    <x v="661"/>
    <d v="2013-06-29T00:00:00"/>
    <x v="1"/>
    <s v="IM-15070"/>
    <x v="5"/>
    <x v="0"/>
    <s v="United States"/>
    <s v="New York City"/>
    <x v="15"/>
    <n v="10009"/>
    <x v="3"/>
    <s v="OFF-FA-10004076"/>
    <x v="1"/>
    <x v="13"/>
    <x v="1213"/>
    <x v="536"/>
    <n v="2"/>
    <n v="0"/>
    <n v="1.4651999999999998"/>
  </r>
  <r>
    <n v="2090"/>
    <s v="CA-2012-139290"/>
    <x v="1"/>
    <x v="662"/>
    <d v="2012-10-30T00:00:00"/>
    <x v="1"/>
    <s v="MY-17380"/>
    <x v="199"/>
    <x v="1"/>
    <s v="United States"/>
    <s v="Rancho Cucamonga"/>
    <x v="1"/>
    <n v="91730"/>
    <x v="1"/>
    <s v="OFF-LA-10004008"/>
    <x v="1"/>
    <x v="2"/>
    <x v="1214"/>
    <x v="1784"/>
    <n v="2"/>
    <n v="0"/>
    <n v="2.6495999999999995"/>
  </r>
  <r>
    <n v="2091"/>
    <s v="CA-2014-166142"/>
    <x v="3"/>
    <x v="663"/>
    <d v="2014-07-20T00:00:00"/>
    <x v="1"/>
    <s v="MM-17260"/>
    <x v="570"/>
    <x v="0"/>
    <s v="United States"/>
    <s v="Wilmington"/>
    <x v="13"/>
    <n v="19805"/>
    <x v="3"/>
    <s v="OFF-BI-10004094"/>
    <x v="1"/>
    <x v="8"/>
    <x v="603"/>
    <x v="1785"/>
    <n v="3"/>
    <n v="0"/>
    <n v="13.009499999999999"/>
  </r>
  <r>
    <n v="2092"/>
    <s v="CA-2014-166142"/>
    <x v="3"/>
    <x v="663"/>
    <d v="2014-07-20T00:00:00"/>
    <x v="1"/>
    <s v="MM-17260"/>
    <x v="570"/>
    <x v="0"/>
    <s v="United States"/>
    <s v="Wilmington"/>
    <x v="13"/>
    <n v="19805"/>
    <x v="3"/>
    <s v="FUR-TA-10004607"/>
    <x v="0"/>
    <x v="3"/>
    <x v="1095"/>
    <x v="1786"/>
    <n v="3"/>
    <n v="0.3"/>
    <n v="-48.783900000000031"/>
  </r>
  <r>
    <n v="2093"/>
    <s v="CA-2011-145926"/>
    <x v="2"/>
    <x v="664"/>
    <d v="2011-11-21T00:00:00"/>
    <x v="1"/>
    <s v="MP-17470"/>
    <x v="88"/>
    <x v="2"/>
    <s v="United States"/>
    <s v="Moorhead"/>
    <x v="11"/>
    <n v="56560"/>
    <x v="2"/>
    <s v="FUR-CH-10004289"/>
    <x v="0"/>
    <x v="1"/>
    <x v="975"/>
    <x v="1787"/>
    <n v="5"/>
    <n v="0"/>
    <n v="81.58299999999997"/>
  </r>
  <r>
    <n v="2094"/>
    <s v="CA-2012-149678"/>
    <x v="1"/>
    <x v="657"/>
    <d v="2012-04-15T00:00:00"/>
    <x v="0"/>
    <s v="AW-10840"/>
    <x v="497"/>
    <x v="0"/>
    <s v="United States"/>
    <s v="Farmington"/>
    <x v="27"/>
    <n v="87401"/>
    <x v="1"/>
    <s v="OFF-SU-10004498"/>
    <x v="1"/>
    <x v="14"/>
    <x v="500"/>
    <x v="1788"/>
    <n v="1"/>
    <n v="0"/>
    <n v="0.38640000000000008"/>
  </r>
  <r>
    <n v="2095"/>
    <s v="US-2012-164357"/>
    <x v="1"/>
    <x v="665"/>
    <d v="2012-11-29T00:00:00"/>
    <x v="1"/>
    <s v="SF-20065"/>
    <x v="11"/>
    <x v="0"/>
    <s v="United States"/>
    <s v="Wilmington"/>
    <x v="3"/>
    <n v="28403"/>
    <x v="0"/>
    <s v="OFF-AR-10001177"/>
    <x v="1"/>
    <x v="6"/>
    <x v="1215"/>
    <x v="1332"/>
    <n v="5"/>
    <n v="0.2"/>
    <n v="1.4759999999999982"/>
  </r>
  <r>
    <n v="2096"/>
    <s v="US-2013-146570"/>
    <x v="0"/>
    <x v="666"/>
    <d v="2013-05-21T00:00:00"/>
    <x v="1"/>
    <s v="SN-20710"/>
    <x v="17"/>
    <x v="2"/>
    <s v="United States"/>
    <s v="Jackson"/>
    <x v="35"/>
    <n v="39212"/>
    <x v="0"/>
    <s v="OFF-BI-10001718"/>
    <x v="1"/>
    <x v="8"/>
    <x v="1216"/>
    <x v="1789"/>
    <n v="8"/>
    <n v="0"/>
    <n v="240.56479999999999"/>
  </r>
  <r>
    <n v="2097"/>
    <s v="US-2013-146570"/>
    <x v="0"/>
    <x v="666"/>
    <d v="2013-05-21T00:00:00"/>
    <x v="1"/>
    <s v="SN-20710"/>
    <x v="17"/>
    <x v="2"/>
    <s v="United States"/>
    <s v="Jackson"/>
    <x v="35"/>
    <n v="39212"/>
    <x v="0"/>
    <s v="OFF-AR-10004602"/>
    <x v="1"/>
    <x v="6"/>
    <x v="1217"/>
    <x v="1377"/>
    <n v="4"/>
    <n v="0"/>
    <n v="25.748800000000003"/>
  </r>
  <r>
    <n v="2098"/>
    <s v="US-2013-146570"/>
    <x v="0"/>
    <x v="666"/>
    <d v="2013-05-21T00:00:00"/>
    <x v="1"/>
    <s v="SN-20710"/>
    <x v="17"/>
    <x v="2"/>
    <s v="United States"/>
    <s v="Jackson"/>
    <x v="35"/>
    <n v="39212"/>
    <x v="0"/>
    <s v="OFF-AR-10003856"/>
    <x v="1"/>
    <x v="6"/>
    <x v="444"/>
    <x v="484"/>
    <n v="3"/>
    <n v="0"/>
    <n v="2.1683999999999997"/>
  </r>
  <r>
    <n v="2099"/>
    <s v="CA-2014-124401"/>
    <x v="3"/>
    <x v="210"/>
    <d v="2014-09-13T00:00:00"/>
    <x v="1"/>
    <s v="RD-19900"/>
    <x v="76"/>
    <x v="0"/>
    <s v="United States"/>
    <s v="Portland"/>
    <x v="21"/>
    <n v="97206"/>
    <x v="1"/>
    <s v="OFF-ST-10000649"/>
    <x v="1"/>
    <x v="4"/>
    <x v="937"/>
    <x v="1023"/>
    <n v="3"/>
    <n v="0.2"/>
    <n v="2.3550000000000022"/>
  </r>
  <r>
    <n v="2100"/>
    <s v="CA-2014-124401"/>
    <x v="3"/>
    <x v="210"/>
    <d v="2014-09-13T00:00:00"/>
    <x v="1"/>
    <s v="RD-19900"/>
    <x v="76"/>
    <x v="0"/>
    <s v="United States"/>
    <s v="Portland"/>
    <x v="21"/>
    <n v="97206"/>
    <x v="1"/>
    <s v="TEC-AC-10002926"/>
    <x v="2"/>
    <x v="11"/>
    <x v="1114"/>
    <x v="1790"/>
    <n v="7"/>
    <n v="0.2"/>
    <n v="80.48390000000002"/>
  </r>
  <r>
    <n v="2101"/>
    <s v="US-2011-140116"/>
    <x v="2"/>
    <x v="418"/>
    <d v="2011-03-17T00:00:00"/>
    <x v="1"/>
    <s v="KT-16480"/>
    <x v="409"/>
    <x v="0"/>
    <s v="United States"/>
    <s v="Denver"/>
    <x v="22"/>
    <n v="80219"/>
    <x v="1"/>
    <s v="OFF-ST-10000078"/>
    <x v="1"/>
    <x v="4"/>
    <x v="1218"/>
    <x v="1791"/>
    <n v="3"/>
    <n v="0.2"/>
    <n v="-15.910200000000088"/>
  </r>
  <r>
    <n v="2102"/>
    <s v="US-2011-140116"/>
    <x v="2"/>
    <x v="418"/>
    <d v="2011-03-17T00:00:00"/>
    <x v="1"/>
    <s v="KT-16480"/>
    <x v="409"/>
    <x v="0"/>
    <s v="United States"/>
    <s v="Denver"/>
    <x v="22"/>
    <n v="80219"/>
    <x v="1"/>
    <s v="OFF-AR-10001044"/>
    <x v="1"/>
    <x v="6"/>
    <x v="1042"/>
    <x v="1792"/>
    <n v="4"/>
    <n v="0.2"/>
    <n v="9.3563999999999936"/>
  </r>
  <r>
    <n v="2103"/>
    <s v="CA-2011-123295"/>
    <x v="2"/>
    <x v="667"/>
    <d v="2011-07-18T00:00:00"/>
    <x v="3"/>
    <s v="AH-10120"/>
    <x v="571"/>
    <x v="2"/>
    <s v="United States"/>
    <s v="Tucson"/>
    <x v="16"/>
    <n v="85705"/>
    <x v="1"/>
    <s v="FUR-CH-10002372"/>
    <x v="0"/>
    <x v="1"/>
    <x v="390"/>
    <x v="1793"/>
    <n v="4"/>
    <n v="0.2"/>
    <n v="-25.913599999999988"/>
  </r>
  <r>
    <n v="2104"/>
    <s v="CA-2014-167101"/>
    <x v="3"/>
    <x v="668"/>
    <d v="2014-03-29T00:00:00"/>
    <x v="0"/>
    <s v="BM-11650"/>
    <x v="312"/>
    <x v="1"/>
    <s v="United States"/>
    <s v="New York City"/>
    <x v="15"/>
    <n v="10009"/>
    <x v="3"/>
    <s v="OFF-PA-10000357"/>
    <x v="1"/>
    <x v="10"/>
    <x v="1219"/>
    <x v="1794"/>
    <n v="4"/>
    <n v="0"/>
    <n v="106.52159999999999"/>
  </r>
  <r>
    <n v="2105"/>
    <s v="CA-2014-167101"/>
    <x v="3"/>
    <x v="668"/>
    <d v="2014-03-29T00:00:00"/>
    <x v="0"/>
    <s v="BM-11650"/>
    <x v="312"/>
    <x v="1"/>
    <s v="United States"/>
    <s v="New York City"/>
    <x v="15"/>
    <n v="10009"/>
    <x v="3"/>
    <s v="TEC-AC-10001266"/>
    <x v="2"/>
    <x v="11"/>
    <x v="196"/>
    <x v="1795"/>
    <n v="2"/>
    <n v="0"/>
    <n v="11.7"/>
  </r>
  <r>
    <n v="2106"/>
    <s v="US-2011-167633"/>
    <x v="2"/>
    <x v="587"/>
    <d v="2011-10-05T00:00:00"/>
    <x v="1"/>
    <s v="BW-11200"/>
    <x v="572"/>
    <x v="0"/>
    <s v="United States"/>
    <s v="Boynton Beach"/>
    <x v="2"/>
    <n v="33437"/>
    <x v="0"/>
    <s v="OFF-PA-10004888"/>
    <x v="1"/>
    <x v="10"/>
    <x v="959"/>
    <x v="12"/>
    <n v="3"/>
    <n v="0.2"/>
    <n v="5.4432"/>
  </r>
  <r>
    <n v="2107"/>
    <s v="US-2011-152723"/>
    <x v="2"/>
    <x v="467"/>
    <d v="2011-09-26T00:00:00"/>
    <x v="3"/>
    <s v="HG-14965"/>
    <x v="428"/>
    <x v="1"/>
    <s v="United States"/>
    <s v="Mesquite"/>
    <x v="5"/>
    <n v="75150"/>
    <x v="2"/>
    <s v="OFF-BI-10003460"/>
    <x v="1"/>
    <x v="8"/>
    <x v="234"/>
    <x v="1796"/>
    <n v="1"/>
    <n v="0.8"/>
    <n v="-1.4016000000000002"/>
  </r>
  <r>
    <n v="2108"/>
    <s v="CA-2012-164882"/>
    <x v="1"/>
    <x v="89"/>
    <d v="2012-10-31T00:00:00"/>
    <x v="3"/>
    <s v="SG-20080"/>
    <x v="65"/>
    <x v="0"/>
    <s v="United States"/>
    <s v="Redlands"/>
    <x v="1"/>
    <n v="92374"/>
    <x v="1"/>
    <s v="OFF-PA-10000157"/>
    <x v="1"/>
    <x v="10"/>
    <x v="364"/>
    <x v="1024"/>
    <n v="1"/>
    <n v="0"/>
    <n v="9.3905999999999992"/>
  </r>
  <r>
    <n v="2109"/>
    <s v="CA-2012-164882"/>
    <x v="1"/>
    <x v="89"/>
    <d v="2012-10-31T00:00:00"/>
    <x v="3"/>
    <s v="SG-20080"/>
    <x v="65"/>
    <x v="0"/>
    <s v="United States"/>
    <s v="Redlands"/>
    <x v="1"/>
    <n v="92374"/>
    <x v="1"/>
    <s v="OFF-BI-10004519"/>
    <x v="1"/>
    <x v="8"/>
    <x v="880"/>
    <x v="1115"/>
    <n v="3"/>
    <n v="0.2"/>
    <n v="124.48499999999999"/>
  </r>
  <r>
    <n v="2110"/>
    <s v="CA-2012-164882"/>
    <x v="1"/>
    <x v="89"/>
    <d v="2012-10-31T00:00:00"/>
    <x v="3"/>
    <s v="SG-20080"/>
    <x v="65"/>
    <x v="0"/>
    <s v="United States"/>
    <s v="Redlands"/>
    <x v="1"/>
    <n v="92374"/>
    <x v="1"/>
    <s v="OFF-AR-10004272"/>
    <x v="1"/>
    <x v="6"/>
    <x v="1220"/>
    <x v="1325"/>
    <n v="3"/>
    <n v="0"/>
    <n v="1.2599999999999998"/>
  </r>
  <r>
    <n v="2111"/>
    <s v="CA-2012-164882"/>
    <x v="1"/>
    <x v="89"/>
    <d v="2012-10-31T00:00:00"/>
    <x v="3"/>
    <s v="SG-20080"/>
    <x v="65"/>
    <x v="0"/>
    <s v="United States"/>
    <s v="Redlands"/>
    <x v="1"/>
    <n v="92374"/>
    <x v="1"/>
    <s v="OFF-FA-10000585"/>
    <x v="1"/>
    <x v="13"/>
    <x v="202"/>
    <x v="1797"/>
    <n v="5"/>
    <n v="0"/>
    <n v="8.0269999999999992"/>
  </r>
  <r>
    <n v="2112"/>
    <s v="CA-2012-164882"/>
    <x v="1"/>
    <x v="89"/>
    <d v="2012-10-31T00:00:00"/>
    <x v="3"/>
    <s v="SG-20080"/>
    <x v="65"/>
    <x v="0"/>
    <s v="United States"/>
    <s v="Redlands"/>
    <x v="1"/>
    <n v="92374"/>
    <x v="1"/>
    <s v="FUR-CH-10004218"/>
    <x v="0"/>
    <x v="1"/>
    <x v="38"/>
    <x v="831"/>
    <n v="4"/>
    <n v="0.2"/>
    <n v="20.196000000000012"/>
  </r>
  <r>
    <n v="2113"/>
    <s v="CA-2012-164882"/>
    <x v="1"/>
    <x v="89"/>
    <d v="2012-10-31T00:00:00"/>
    <x v="3"/>
    <s v="SG-20080"/>
    <x v="65"/>
    <x v="0"/>
    <s v="United States"/>
    <s v="Redlands"/>
    <x v="1"/>
    <n v="92374"/>
    <x v="1"/>
    <s v="OFF-SU-10004231"/>
    <x v="1"/>
    <x v="14"/>
    <x v="552"/>
    <x v="1286"/>
    <n v="3"/>
    <n v="0"/>
    <n v="8.0190000000000001"/>
  </r>
  <r>
    <n v="2114"/>
    <s v="CA-2012-164882"/>
    <x v="1"/>
    <x v="89"/>
    <d v="2012-10-31T00:00:00"/>
    <x v="3"/>
    <s v="SG-20080"/>
    <x v="65"/>
    <x v="0"/>
    <s v="United States"/>
    <s v="Redlands"/>
    <x v="1"/>
    <n v="92374"/>
    <x v="1"/>
    <s v="TEC-PH-10001578"/>
    <x v="2"/>
    <x v="7"/>
    <x v="1221"/>
    <x v="1798"/>
    <n v="4"/>
    <n v="0.2"/>
    <n v="145.78199999999993"/>
  </r>
  <r>
    <n v="2115"/>
    <s v="CA-2012-164882"/>
    <x v="1"/>
    <x v="89"/>
    <d v="2012-10-31T00:00:00"/>
    <x v="3"/>
    <s v="SG-20080"/>
    <x v="65"/>
    <x v="0"/>
    <s v="United States"/>
    <s v="Redlands"/>
    <x v="1"/>
    <n v="92374"/>
    <x v="1"/>
    <s v="OFF-ST-10003638"/>
    <x v="1"/>
    <x v="4"/>
    <x v="1222"/>
    <x v="1799"/>
    <n v="2"/>
    <n v="0"/>
    <n v="12.646799999999999"/>
  </r>
  <r>
    <n v="2116"/>
    <s v="CA-2012-164882"/>
    <x v="1"/>
    <x v="89"/>
    <d v="2012-10-31T00:00:00"/>
    <x v="3"/>
    <s v="SG-20080"/>
    <x v="65"/>
    <x v="0"/>
    <s v="United States"/>
    <s v="Redlands"/>
    <x v="1"/>
    <n v="92374"/>
    <x v="1"/>
    <s v="FUR-BO-10002213"/>
    <x v="0"/>
    <x v="0"/>
    <x v="1223"/>
    <x v="1800"/>
    <n v="1"/>
    <n v="0.15"/>
    <n v="20.03919999999998"/>
  </r>
  <r>
    <n v="2117"/>
    <s v="CA-2012-159786"/>
    <x v="1"/>
    <x v="88"/>
    <d v="2012-10-17T00:00:00"/>
    <x v="0"/>
    <s v="RK-19300"/>
    <x v="343"/>
    <x v="0"/>
    <s v="United States"/>
    <s v="Rochester"/>
    <x v="15"/>
    <n v="14609"/>
    <x v="3"/>
    <s v="FUR-TA-10001307"/>
    <x v="0"/>
    <x v="3"/>
    <x v="1090"/>
    <x v="1801"/>
    <n v="1"/>
    <n v="0.4"/>
    <n v="-13.978000000000009"/>
  </r>
  <r>
    <n v="2118"/>
    <s v="CA-2013-130267"/>
    <x v="0"/>
    <x v="251"/>
    <d v="2013-09-24T00:00:00"/>
    <x v="1"/>
    <s v="SW-20245"/>
    <x v="573"/>
    <x v="0"/>
    <s v="United States"/>
    <s v="Stockton"/>
    <x v="1"/>
    <n v="95207"/>
    <x v="1"/>
    <s v="OFF-PA-10002222"/>
    <x v="1"/>
    <x v="10"/>
    <x v="389"/>
    <x v="1802"/>
    <n v="7"/>
    <n v="0"/>
    <n v="73.544799999999995"/>
  </r>
  <r>
    <n v="2119"/>
    <s v="CA-2014-155460"/>
    <x v="3"/>
    <x v="669"/>
    <d v="2014-04-16T00:00:00"/>
    <x v="2"/>
    <s v="RW-19630"/>
    <x v="338"/>
    <x v="1"/>
    <s v="United States"/>
    <s v="Seattle"/>
    <x v="4"/>
    <n v="98105"/>
    <x v="1"/>
    <s v="OFF-PA-10002479"/>
    <x v="1"/>
    <x v="10"/>
    <x v="217"/>
    <x v="267"/>
    <n v="1"/>
    <n v="0"/>
    <n v="2.3759999999999999"/>
  </r>
  <r>
    <n v="2120"/>
    <s v="CA-2014-155460"/>
    <x v="3"/>
    <x v="669"/>
    <d v="2014-04-16T00:00:00"/>
    <x v="2"/>
    <s v="RW-19630"/>
    <x v="338"/>
    <x v="1"/>
    <s v="United States"/>
    <s v="Seattle"/>
    <x v="4"/>
    <n v="98105"/>
    <x v="1"/>
    <s v="OFF-BI-10003091"/>
    <x v="1"/>
    <x v="8"/>
    <x v="1165"/>
    <x v="1658"/>
    <n v="5"/>
    <n v="0.2"/>
    <n v="302.37299999999993"/>
  </r>
  <r>
    <n v="2121"/>
    <s v="US-2014-168690"/>
    <x v="3"/>
    <x v="363"/>
    <d v="2014-01-14T00:00:00"/>
    <x v="1"/>
    <s v="TS-21085"/>
    <x v="465"/>
    <x v="0"/>
    <s v="United States"/>
    <s v="Ormond Beach"/>
    <x v="2"/>
    <n v="32174"/>
    <x v="0"/>
    <s v="OFF-BI-10000145"/>
    <x v="1"/>
    <x v="8"/>
    <x v="735"/>
    <x v="1803"/>
    <n v="3"/>
    <n v="0.7"/>
    <n v="-1.9656000000000002"/>
  </r>
  <r>
    <n v="2122"/>
    <s v="CA-2014-158246"/>
    <x v="3"/>
    <x v="45"/>
    <d v="2014-11-12T00:00:00"/>
    <x v="2"/>
    <s v="JB-15400"/>
    <x v="80"/>
    <x v="1"/>
    <s v="United States"/>
    <s v="Sunnyvale"/>
    <x v="1"/>
    <n v="94086"/>
    <x v="1"/>
    <s v="FUR-CH-10003061"/>
    <x v="0"/>
    <x v="1"/>
    <x v="51"/>
    <x v="1804"/>
    <n v="3"/>
    <n v="0.2"/>
    <n v="-2.6997000000000355"/>
  </r>
  <r>
    <n v="2123"/>
    <s v="CA-2014-167381"/>
    <x v="3"/>
    <x v="585"/>
    <d v="2014-09-25T00:00:00"/>
    <x v="0"/>
    <s v="EH-14005"/>
    <x v="382"/>
    <x v="2"/>
    <s v="United States"/>
    <s v="Lansing"/>
    <x v="12"/>
    <n v="48911"/>
    <x v="2"/>
    <s v="FUR-BO-10001972"/>
    <x v="0"/>
    <x v="0"/>
    <x v="362"/>
    <x v="1805"/>
    <n v="2"/>
    <n v="0"/>
    <n v="41.133199999999988"/>
  </r>
  <r>
    <n v="2124"/>
    <s v="CA-2014-167381"/>
    <x v="3"/>
    <x v="585"/>
    <d v="2014-09-25T00:00:00"/>
    <x v="0"/>
    <s v="EH-14005"/>
    <x v="382"/>
    <x v="2"/>
    <s v="United States"/>
    <s v="Lansing"/>
    <x v="12"/>
    <n v="48911"/>
    <x v="2"/>
    <s v="OFF-LA-10000134"/>
    <x v="1"/>
    <x v="2"/>
    <x v="85"/>
    <x v="1806"/>
    <n v="9"/>
    <n v="0"/>
    <n v="13.3056"/>
  </r>
  <r>
    <n v="2125"/>
    <s v="CA-2014-144862"/>
    <x v="3"/>
    <x v="96"/>
    <d v="2014-12-06T00:00:00"/>
    <x v="1"/>
    <s v="EH-14005"/>
    <x v="382"/>
    <x v="2"/>
    <s v="United States"/>
    <s v="Philadelphia"/>
    <x v="9"/>
    <n v="19143"/>
    <x v="3"/>
    <s v="OFF-EN-10003040"/>
    <x v="1"/>
    <x v="12"/>
    <x v="1224"/>
    <x v="1807"/>
    <n v="5"/>
    <n v="0.2"/>
    <n v="35.329499999999996"/>
  </r>
  <r>
    <n v="2126"/>
    <s v="CA-2014-144862"/>
    <x v="3"/>
    <x v="96"/>
    <d v="2014-12-06T00:00:00"/>
    <x v="1"/>
    <s v="EH-14005"/>
    <x v="382"/>
    <x v="2"/>
    <s v="United States"/>
    <s v="Philadelphia"/>
    <x v="9"/>
    <n v="19143"/>
    <x v="3"/>
    <s v="TEC-PH-10000923"/>
    <x v="2"/>
    <x v="7"/>
    <x v="1225"/>
    <x v="1581"/>
    <n v="7"/>
    <n v="0.4"/>
    <n v="9.4436999999999998"/>
  </r>
  <r>
    <n v="2127"/>
    <s v="CA-2011-126032"/>
    <x v="2"/>
    <x v="670"/>
    <d v="2011-06-28T00:00:00"/>
    <x v="1"/>
    <s v="BS-11665"/>
    <x v="574"/>
    <x v="0"/>
    <s v="United States"/>
    <s v="Philadelphia"/>
    <x v="9"/>
    <n v="19143"/>
    <x v="3"/>
    <s v="TEC-AC-10000158"/>
    <x v="2"/>
    <x v="11"/>
    <x v="353"/>
    <x v="1808"/>
    <n v="3"/>
    <n v="0.2"/>
    <n v="1.079699999999999"/>
  </r>
  <r>
    <n v="2128"/>
    <s v="CA-2012-134859"/>
    <x v="1"/>
    <x v="242"/>
    <d v="2012-10-09T00:00:00"/>
    <x v="1"/>
    <s v="JK-16120"/>
    <x v="451"/>
    <x v="2"/>
    <s v="United States"/>
    <s v="Philadelphia"/>
    <x v="9"/>
    <n v="19134"/>
    <x v="3"/>
    <s v="FUR-FU-10003623"/>
    <x v="0"/>
    <x v="5"/>
    <x v="1226"/>
    <x v="1809"/>
    <n v="3"/>
    <n v="0.2"/>
    <n v="6.4943999999999953"/>
  </r>
  <r>
    <n v="2129"/>
    <s v="CA-2012-134859"/>
    <x v="1"/>
    <x v="242"/>
    <d v="2012-10-09T00:00:00"/>
    <x v="1"/>
    <s v="JK-16120"/>
    <x v="451"/>
    <x v="2"/>
    <s v="United States"/>
    <s v="Philadelphia"/>
    <x v="9"/>
    <n v="19134"/>
    <x v="3"/>
    <s v="OFF-PA-10001293"/>
    <x v="1"/>
    <x v="10"/>
    <x v="987"/>
    <x v="561"/>
    <n v="4"/>
    <n v="0.2"/>
    <n v="7.2576000000000001"/>
  </r>
  <r>
    <n v="2130"/>
    <s v="US-2011-114188"/>
    <x v="2"/>
    <x v="671"/>
    <d v="2011-05-22T00:00:00"/>
    <x v="0"/>
    <s v="RF-19345"/>
    <x v="575"/>
    <x v="1"/>
    <s v="United States"/>
    <s v="Dover"/>
    <x v="38"/>
    <n v="3820"/>
    <x v="3"/>
    <s v="OFF-AP-10000124"/>
    <x v="1"/>
    <x v="9"/>
    <x v="1227"/>
    <x v="1810"/>
    <n v="4"/>
    <n v="0"/>
    <n v="9.3184000000000005"/>
  </r>
  <r>
    <n v="2131"/>
    <s v="US-2011-114188"/>
    <x v="2"/>
    <x v="671"/>
    <d v="2011-05-22T00:00:00"/>
    <x v="0"/>
    <s v="RF-19345"/>
    <x v="575"/>
    <x v="1"/>
    <s v="United States"/>
    <s v="Dover"/>
    <x v="38"/>
    <n v="3820"/>
    <x v="3"/>
    <s v="OFF-AR-10004511"/>
    <x v="1"/>
    <x v="6"/>
    <x v="1228"/>
    <x v="1811"/>
    <n v="9"/>
    <n v="0"/>
    <n v="11.9412"/>
  </r>
  <r>
    <n v="2132"/>
    <s v="US-2011-114188"/>
    <x v="2"/>
    <x v="671"/>
    <d v="2011-05-22T00:00:00"/>
    <x v="0"/>
    <s v="RF-19345"/>
    <x v="575"/>
    <x v="1"/>
    <s v="United States"/>
    <s v="Dover"/>
    <x v="38"/>
    <n v="3820"/>
    <x v="3"/>
    <s v="FUR-FU-10000076"/>
    <x v="0"/>
    <x v="5"/>
    <x v="875"/>
    <x v="395"/>
    <n v="7"/>
    <n v="0"/>
    <n v="60.139800000000015"/>
  </r>
  <r>
    <n v="2133"/>
    <s v="CA-2012-156524"/>
    <x v="1"/>
    <x v="312"/>
    <d v="2012-11-26T00:00:00"/>
    <x v="1"/>
    <s v="DL-12865"/>
    <x v="297"/>
    <x v="0"/>
    <s v="United States"/>
    <s v="New York City"/>
    <x v="15"/>
    <n v="10011"/>
    <x v="3"/>
    <s v="OFF-PA-10003883"/>
    <x v="1"/>
    <x v="10"/>
    <x v="1229"/>
    <x v="1812"/>
    <n v="3"/>
    <n v="0"/>
    <n v="9.0389999999999997"/>
  </r>
  <r>
    <n v="2134"/>
    <s v="CA-2012-122210"/>
    <x v="1"/>
    <x v="672"/>
    <d v="2012-12-04T00:00:00"/>
    <x v="1"/>
    <s v="WB-21850"/>
    <x v="576"/>
    <x v="0"/>
    <s v="United States"/>
    <s v="Philadelphia"/>
    <x v="9"/>
    <n v="19134"/>
    <x v="3"/>
    <s v="OFF-BI-10003656"/>
    <x v="1"/>
    <x v="8"/>
    <x v="13"/>
    <x v="1813"/>
    <n v="3"/>
    <n v="0.7"/>
    <n v="-122.39280000000002"/>
  </r>
  <r>
    <n v="2135"/>
    <s v="CA-2012-122210"/>
    <x v="1"/>
    <x v="672"/>
    <d v="2012-12-04T00:00:00"/>
    <x v="1"/>
    <s v="WB-21850"/>
    <x v="576"/>
    <x v="0"/>
    <s v="United States"/>
    <s v="Philadelphia"/>
    <x v="9"/>
    <n v="19134"/>
    <x v="3"/>
    <s v="OFF-FA-10000053"/>
    <x v="1"/>
    <x v="13"/>
    <x v="953"/>
    <x v="1814"/>
    <n v="7"/>
    <n v="0.2"/>
    <n v="-2.3813999999999993"/>
  </r>
  <r>
    <n v="2136"/>
    <s v="CA-2012-122210"/>
    <x v="1"/>
    <x v="672"/>
    <d v="2012-12-04T00:00:00"/>
    <x v="1"/>
    <s v="WB-21850"/>
    <x v="576"/>
    <x v="0"/>
    <s v="United States"/>
    <s v="Philadelphia"/>
    <x v="9"/>
    <n v="19134"/>
    <x v="3"/>
    <s v="TEC-PH-10002807"/>
    <x v="2"/>
    <x v="7"/>
    <x v="1230"/>
    <x v="1815"/>
    <n v="4"/>
    <n v="0.4"/>
    <n v="15.819999999999993"/>
  </r>
  <r>
    <n v="2137"/>
    <s v="CA-2012-156377"/>
    <x v="1"/>
    <x v="620"/>
    <d v="2013-01-05T00:00:00"/>
    <x v="1"/>
    <s v="TB-21625"/>
    <x v="577"/>
    <x v="0"/>
    <s v="United States"/>
    <s v="Grand Prairie"/>
    <x v="5"/>
    <n v="75051"/>
    <x v="2"/>
    <s v="FUR-FU-10002364"/>
    <x v="0"/>
    <x v="5"/>
    <x v="1231"/>
    <x v="1816"/>
    <n v="5"/>
    <n v="0.6"/>
    <n v="-11.439000000000004"/>
  </r>
  <r>
    <n v="2138"/>
    <s v="CA-2012-156377"/>
    <x v="1"/>
    <x v="620"/>
    <d v="2013-01-05T00:00:00"/>
    <x v="1"/>
    <s v="TB-21625"/>
    <x v="577"/>
    <x v="0"/>
    <s v="United States"/>
    <s v="Grand Prairie"/>
    <x v="5"/>
    <n v="75051"/>
    <x v="2"/>
    <s v="OFF-BI-10002954"/>
    <x v="1"/>
    <x v="8"/>
    <x v="1179"/>
    <x v="1817"/>
    <n v="4"/>
    <n v="0.8"/>
    <n v="-5.8496000000000024"/>
  </r>
  <r>
    <n v="2139"/>
    <s v="US-2014-157896"/>
    <x v="3"/>
    <x v="673"/>
    <d v="2014-11-17T00:00:00"/>
    <x v="3"/>
    <s v="CB-12415"/>
    <x v="558"/>
    <x v="0"/>
    <s v="United States"/>
    <s v="New York City"/>
    <x v="15"/>
    <n v="10009"/>
    <x v="3"/>
    <s v="OFF-PA-10004092"/>
    <x v="1"/>
    <x v="10"/>
    <x v="588"/>
    <x v="678"/>
    <n v="3"/>
    <n v="0"/>
    <n v="73.41"/>
  </r>
  <r>
    <n v="2140"/>
    <s v="CA-2011-159520"/>
    <x v="2"/>
    <x v="571"/>
    <d v="2011-06-11T00:00:00"/>
    <x v="1"/>
    <s v="GT-14635"/>
    <x v="265"/>
    <x v="1"/>
    <s v="United States"/>
    <s v="Long Beach"/>
    <x v="15"/>
    <n v="11561"/>
    <x v="3"/>
    <s v="OFF-BI-10003982"/>
    <x v="1"/>
    <x v="8"/>
    <x v="346"/>
    <x v="1818"/>
    <n v="9"/>
    <n v="0.2"/>
    <n v="50.471099999999993"/>
  </r>
  <r>
    <n v="2141"/>
    <s v="CA-2011-159520"/>
    <x v="2"/>
    <x v="571"/>
    <d v="2011-06-11T00:00:00"/>
    <x v="1"/>
    <s v="GT-14635"/>
    <x v="265"/>
    <x v="1"/>
    <s v="United States"/>
    <s v="Long Beach"/>
    <x v="15"/>
    <n v="11561"/>
    <x v="3"/>
    <s v="OFF-SU-10001664"/>
    <x v="1"/>
    <x v="14"/>
    <x v="1232"/>
    <x v="1819"/>
    <n v="2"/>
    <n v="0"/>
    <n v="4.4564000000000004"/>
  </r>
  <r>
    <n v="2142"/>
    <s v="CA-2011-159520"/>
    <x v="2"/>
    <x v="571"/>
    <d v="2011-06-11T00:00:00"/>
    <x v="1"/>
    <s v="GT-14635"/>
    <x v="265"/>
    <x v="1"/>
    <s v="United States"/>
    <s v="Long Beach"/>
    <x v="15"/>
    <n v="11561"/>
    <x v="3"/>
    <s v="FUR-TA-10003238"/>
    <x v="0"/>
    <x v="3"/>
    <x v="1233"/>
    <x v="1820"/>
    <n v="3"/>
    <n v="0.4"/>
    <n v="-347.11740000000009"/>
  </r>
  <r>
    <n v="2143"/>
    <s v="CA-2013-155481"/>
    <x v="0"/>
    <x v="142"/>
    <d v="2013-09-06T00:00:00"/>
    <x v="1"/>
    <s v="DK-13225"/>
    <x v="158"/>
    <x v="1"/>
    <s v="United States"/>
    <s v="Philadelphia"/>
    <x v="9"/>
    <n v="19140"/>
    <x v="3"/>
    <s v="OFF-PA-10004675"/>
    <x v="1"/>
    <x v="10"/>
    <x v="69"/>
    <x v="429"/>
    <n v="6"/>
    <n v="0.2"/>
    <n v="9.9059999999999988"/>
  </r>
  <r>
    <n v="2144"/>
    <s v="CA-2013-155481"/>
    <x v="0"/>
    <x v="142"/>
    <d v="2013-09-06T00:00:00"/>
    <x v="1"/>
    <s v="DK-13225"/>
    <x v="158"/>
    <x v="1"/>
    <s v="United States"/>
    <s v="Philadelphia"/>
    <x v="9"/>
    <n v="19140"/>
    <x v="3"/>
    <s v="TEC-PH-10002293"/>
    <x v="2"/>
    <x v="7"/>
    <x v="126"/>
    <x v="1821"/>
    <n v="2"/>
    <n v="0.4"/>
    <n v="-4.7975999999999974"/>
  </r>
  <r>
    <n v="2145"/>
    <s v="CA-2013-155481"/>
    <x v="0"/>
    <x v="142"/>
    <d v="2013-09-06T00:00:00"/>
    <x v="1"/>
    <s v="DK-13225"/>
    <x v="158"/>
    <x v="1"/>
    <s v="United States"/>
    <s v="Philadelphia"/>
    <x v="9"/>
    <n v="19140"/>
    <x v="3"/>
    <s v="OFF-FA-10002780"/>
    <x v="1"/>
    <x v="13"/>
    <x v="33"/>
    <x v="1822"/>
    <n v="7"/>
    <n v="0.2"/>
    <n v="5.4235999999999995"/>
  </r>
  <r>
    <n v="2146"/>
    <s v="US-2013-152051"/>
    <x v="0"/>
    <x v="674"/>
    <d v="2013-06-30T00:00:00"/>
    <x v="1"/>
    <s v="TS-21160"/>
    <x v="378"/>
    <x v="1"/>
    <s v="United States"/>
    <s v="York"/>
    <x v="9"/>
    <n v="17403"/>
    <x v="3"/>
    <s v="FUR-CH-10002965"/>
    <x v="0"/>
    <x v="1"/>
    <x v="226"/>
    <x v="1823"/>
    <n v="3"/>
    <n v="0.3"/>
    <n v="-18.088200000000001"/>
  </r>
  <r>
    <n v="2147"/>
    <s v="US-2013-152051"/>
    <x v="0"/>
    <x v="674"/>
    <d v="2013-06-30T00:00:00"/>
    <x v="1"/>
    <s v="TS-21160"/>
    <x v="378"/>
    <x v="1"/>
    <s v="United States"/>
    <s v="York"/>
    <x v="9"/>
    <n v="17403"/>
    <x v="3"/>
    <s v="OFF-BI-10004781"/>
    <x v="1"/>
    <x v="8"/>
    <x v="132"/>
    <x v="1824"/>
    <n v="4"/>
    <n v="0.7"/>
    <n v="-27.93119999999999"/>
  </r>
  <r>
    <n v="2148"/>
    <s v="US-2013-152051"/>
    <x v="0"/>
    <x v="674"/>
    <d v="2013-06-30T00:00:00"/>
    <x v="1"/>
    <s v="TS-21160"/>
    <x v="378"/>
    <x v="1"/>
    <s v="United States"/>
    <s v="York"/>
    <x v="9"/>
    <n v="17403"/>
    <x v="3"/>
    <s v="OFF-ST-10001713"/>
    <x v="1"/>
    <x v="4"/>
    <x v="45"/>
    <x v="1825"/>
    <n v="6"/>
    <n v="0.2"/>
    <n v="-50.870400000000018"/>
  </r>
  <r>
    <n v="2149"/>
    <s v="CA-2011-141607"/>
    <x v="2"/>
    <x v="432"/>
    <d v="2011-12-17T00:00:00"/>
    <x v="1"/>
    <s v="WB-21850"/>
    <x v="576"/>
    <x v="0"/>
    <s v="United States"/>
    <s v="Concord"/>
    <x v="1"/>
    <n v="94521"/>
    <x v="1"/>
    <s v="FUR-FU-10003975"/>
    <x v="0"/>
    <x v="5"/>
    <x v="775"/>
    <x v="1826"/>
    <n v="1"/>
    <n v="0"/>
    <n v="4.330999999999996"/>
  </r>
  <r>
    <n v="2150"/>
    <s v="CA-2014-102771"/>
    <x v="3"/>
    <x v="185"/>
    <d v="2014-04-06T00:00:00"/>
    <x v="1"/>
    <s v="DO-13435"/>
    <x v="157"/>
    <x v="0"/>
    <s v="United States"/>
    <s v="New York City"/>
    <x v="15"/>
    <n v="10035"/>
    <x v="3"/>
    <s v="TEC-PH-10001536"/>
    <x v="2"/>
    <x v="7"/>
    <x v="1234"/>
    <x v="1827"/>
    <n v="5"/>
    <n v="0"/>
    <n v="22.086999999999996"/>
  </r>
  <r>
    <n v="2151"/>
    <s v="US-2014-139969"/>
    <x v="3"/>
    <x v="123"/>
    <d v="2014-11-27T00:00:00"/>
    <x v="1"/>
    <s v="AF-10870"/>
    <x v="578"/>
    <x v="0"/>
    <s v="United States"/>
    <s v="College Station"/>
    <x v="5"/>
    <n v="77840"/>
    <x v="2"/>
    <s v="FUR-CH-10001973"/>
    <x v="0"/>
    <x v="1"/>
    <x v="896"/>
    <x v="1828"/>
    <n v="3"/>
    <n v="0.3"/>
    <n v="-53.270399999999995"/>
  </r>
  <r>
    <n v="2152"/>
    <s v="CA-2011-167360"/>
    <x v="2"/>
    <x v="156"/>
    <d v="2011-11-29T00:00:00"/>
    <x v="0"/>
    <s v="RB-19435"/>
    <x v="579"/>
    <x v="0"/>
    <s v="United States"/>
    <s v="Saint Louis"/>
    <x v="25"/>
    <n v="63116"/>
    <x v="2"/>
    <s v="TEC-AC-10001772"/>
    <x v="2"/>
    <x v="11"/>
    <x v="400"/>
    <x v="1829"/>
    <n v="7"/>
    <n v="0"/>
    <n v="43.598100000000002"/>
  </r>
  <r>
    <n v="2153"/>
    <s v="CA-2012-123505"/>
    <x v="1"/>
    <x v="6"/>
    <d v="2012-11-26T00:00:00"/>
    <x v="1"/>
    <s v="AR-10540"/>
    <x v="481"/>
    <x v="0"/>
    <s v="United States"/>
    <s v="Quincy"/>
    <x v="31"/>
    <n v="2169"/>
    <x v="3"/>
    <s v="OFF-PA-10002586"/>
    <x v="1"/>
    <x v="10"/>
    <x v="1007"/>
    <x v="1830"/>
    <n v="3"/>
    <n v="0"/>
    <n v="7.0218000000000007"/>
  </r>
  <r>
    <n v="2154"/>
    <s v="CA-2013-117282"/>
    <x v="0"/>
    <x v="216"/>
    <d v="2013-07-19T00:00:00"/>
    <x v="1"/>
    <s v="DR-12880"/>
    <x v="112"/>
    <x v="1"/>
    <s v="United States"/>
    <s v="New York City"/>
    <x v="15"/>
    <n v="10009"/>
    <x v="3"/>
    <s v="OFF-BI-10004094"/>
    <x v="1"/>
    <x v="8"/>
    <x v="603"/>
    <x v="1831"/>
    <n v="2"/>
    <n v="0.2"/>
    <n v="5.133"/>
  </r>
  <r>
    <n v="2155"/>
    <s v="US-2013-120460"/>
    <x v="0"/>
    <x v="567"/>
    <d v="2013-05-06T00:00:00"/>
    <x v="1"/>
    <s v="BF-11170"/>
    <x v="408"/>
    <x v="2"/>
    <s v="United States"/>
    <s v="Dallas"/>
    <x v="5"/>
    <n v="75081"/>
    <x v="2"/>
    <s v="FUR-FU-10004973"/>
    <x v="0"/>
    <x v="5"/>
    <x v="1134"/>
    <x v="1832"/>
    <n v="3"/>
    <n v="0.6"/>
    <n v="-10.173599999999997"/>
  </r>
  <r>
    <n v="2156"/>
    <s v="CA-2013-111115"/>
    <x v="0"/>
    <x v="197"/>
    <d v="2013-07-28T00:00:00"/>
    <x v="0"/>
    <s v="LB-16735"/>
    <x v="445"/>
    <x v="0"/>
    <s v="United States"/>
    <s v="Los Angeles"/>
    <x v="1"/>
    <n v="90032"/>
    <x v="1"/>
    <s v="OFF-FA-10000624"/>
    <x v="1"/>
    <x v="13"/>
    <x v="291"/>
    <x v="1385"/>
    <n v="6"/>
    <n v="0"/>
    <n v="10.74"/>
  </r>
  <r>
    <n v="2157"/>
    <s v="CA-2011-124646"/>
    <x v="2"/>
    <x v="169"/>
    <d v="2011-06-24T00:00:00"/>
    <x v="2"/>
    <s v="DV-13465"/>
    <x v="231"/>
    <x v="0"/>
    <s v="United States"/>
    <s v="Minneapolis"/>
    <x v="11"/>
    <n v="55407"/>
    <x v="2"/>
    <s v="OFF-ST-10001097"/>
    <x v="1"/>
    <x v="4"/>
    <x v="740"/>
    <x v="881"/>
    <n v="3"/>
    <n v="0"/>
    <n v="0"/>
  </r>
  <r>
    <n v="2158"/>
    <s v="CA-2011-124646"/>
    <x v="2"/>
    <x v="169"/>
    <d v="2011-06-24T00:00:00"/>
    <x v="2"/>
    <s v="DV-13465"/>
    <x v="231"/>
    <x v="0"/>
    <s v="United States"/>
    <s v="Minneapolis"/>
    <x v="11"/>
    <n v="55407"/>
    <x v="2"/>
    <s v="OFF-ST-10001469"/>
    <x v="1"/>
    <x v="4"/>
    <x v="394"/>
    <x v="427"/>
    <n v="3"/>
    <n v="0"/>
    <n v="9.716399999999993"/>
  </r>
  <r>
    <n v="2159"/>
    <s v="CA-2014-148166"/>
    <x v="3"/>
    <x v="208"/>
    <d v="2014-10-27T00:00:00"/>
    <x v="1"/>
    <s v="NK-18490"/>
    <x v="71"/>
    <x v="2"/>
    <s v="United States"/>
    <s v="Deltona"/>
    <x v="2"/>
    <n v="32725"/>
    <x v="0"/>
    <s v="OFF-AR-10004956"/>
    <x v="1"/>
    <x v="6"/>
    <x v="1235"/>
    <x v="329"/>
    <n v="4"/>
    <n v="0.2"/>
    <n v="2.0087999999999973"/>
  </r>
  <r>
    <n v="2160"/>
    <s v="CA-2013-159737"/>
    <x v="0"/>
    <x v="323"/>
    <d v="2013-09-10T00:00:00"/>
    <x v="1"/>
    <s v="CS-11950"/>
    <x v="229"/>
    <x v="0"/>
    <s v="United States"/>
    <s v="Chicago"/>
    <x v="10"/>
    <n v="60610"/>
    <x v="2"/>
    <s v="OFF-BI-10004236"/>
    <x v="1"/>
    <x v="8"/>
    <x v="891"/>
    <x v="1833"/>
    <n v="3"/>
    <n v="0.8"/>
    <n v="-14.973600000000001"/>
  </r>
  <r>
    <n v="2161"/>
    <s v="CA-2013-141019"/>
    <x v="0"/>
    <x v="675"/>
    <d v="2013-05-15T00:00:00"/>
    <x v="3"/>
    <s v="LH-17155"/>
    <x v="109"/>
    <x v="0"/>
    <s v="United States"/>
    <s v="Cincinnati"/>
    <x v="24"/>
    <n v="45231"/>
    <x v="3"/>
    <s v="FUR-FU-10002937"/>
    <x v="0"/>
    <x v="5"/>
    <x v="1051"/>
    <x v="1834"/>
    <n v="1"/>
    <n v="0.2"/>
    <n v="29.768999999999998"/>
  </r>
  <r>
    <n v="2162"/>
    <s v="CA-2013-101938"/>
    <x v="0"/>
    <x v="676"/>
    <d v="2013-01-12T00:00:00"/>
    <x v="1"/>
    <s v="DW-13480"/>
    <x v="108"/>
    <x v="2"/>
    <s v="United States"/>
    <s v="Oakland"/>
    <x v="1"/>
    <n v="94601"/>
    <x v="1"/>
    <s v="OFF-AR-10003696"/>
    <x v="1"/>
    <x v="6"/>
    <x v="1236"/>
    <x v="1835"/>
    <n v="1"/>
    <n v="0"/>
    <n v="10.028199999999998"/>
  </r>
  <r>
    <n v="2163"/>
    <s v="CA-2014-166296"/>
    <x v="3"/>
    <x v="677"/>
    <d v="2014-03-20T00:00:00"/>
    <x v="1"/>
    <s v="KF-16285"/>
    <x v="580"/>
    <x v="2"/>
    <s v="United States"/>
    <s v="Manteca"/>
    <x v="1"/>
    <n v="95336"/>
    <x v="1"/>
    <s v="OFF-PA-10004359"/>
    <x v="1"/>
    <x v="10"/>
    <x v="1059"/>
    <x v="1836"/>
    <n v="3"/>
    <n v="0"/>
    <n v="150.98399999999998"/>
  </r>
  <r>
    <n v="2164"/>
    <s v="CA-2013-154018"/>
    <x v="0"/>
    <x v="63"/>
    <d v="2013-10-20T00:00:00"/>
    <x v="1"/>
    <s v="HA-14920"/>
    <x v="66"/>
    <x v="0"/>
    <s v="United States"/>
    <s v="Laredo"/>
    <x v="5"/>
    <n v="78041"/>
    <x v="2"/>
    <s v="TEC-AC-10002402"/>
    <x v="2"/>
    <x v="11"/>
    <x v="651"/>
    <x v="1837"/>
    <n v="3"/>
    <n v="0.2"/>
    <n v="23.996999999999986"/>
  </r>
  <r>
    <n v="2165"/>
    <s v="CA-2013-154018"/>
    <x v="0"/>
    <x v="63"/>
    <d v="2013-10-20T00:00:00"/>
    <x v="1"/>
    <s v="HA-14920"/>
    <x v="66"/>
    <x v="0"/>
    <s v="United States"/>
    <s v="Laredo"/>
    <x v="5"/>
    <n v="78041"/>
    <x v="2"/>
    <s v="OFF-PA-10000551"/>
    <x v="1"/>
    <x v="10"/>
    <x v="1237"/>
    <x v="1838"/>
    <n v="2"/>
    <n v="0.2"/>
    <n v="3.0043999999999995"/>
  </r>
  <r>
    <n v="2166"/>
    <s v="CA-2013-154018"/>
    <x v="0"/>
    <x v="63"/>
    <d v="2013-10-20T00:00:00"/>
    <x v="1"/>
    <s v="HA-14920"/>
    <x v="66"/>
    <x v="0"/>
    <s v="United States"/>
    <s v="Laredo"/>
    <x v="5"/>
    <n v="78041"/>
    <x v="2"/>
    <s v="FUR-FU-10003394"/>
    <x v="0"/>
    <x v="5"/>
    <x v="578"/>
    <x v="1839"/>
    <n v="5"/>
    <n v="0.6"/>
    <n v="-150.41399999999999"/>
  </r>
  <r>
    <n v="2167"/>
    <s v="CA-2013-154018"/>
    <x v="0"/>
    <x v="63"/>
    <d v="2013-10-20T00:00:00"/>
    <x v="1"/>
    <s v="HA-14920"/>
    <x v="66"/>
    <x v="0"/>
    <s v="United States"/>
    <s v="Laredo"/>
    <x v="5"/>
    <n v="78041"/>
    <x v="2"/>
    <s v="OFF-AR-10002067"/>
    <x v="1"/>
    <x v="6"/>
    <x v="1145"/>
    <x v="1840"/>
    <n v="1"/>
    <n v="0.2"/>
    <n v="1.1904000000000003"/>
  </r>
  <r>
    <n v="2168"/>
    <s v="CA-2013-154018"/>
    <x v="0"/>
    <x v="63"/>
    <d v="2013-10-20T00:00:00"/>
    <x v="1"/>
    <s v="HA-14920"/>
    <x v="66"/>
    <x v="0"/>
    <s v="United States"/>
    <s v="Laredo"/>
    <x v="5"/>
    <n v="78041"/>
    <x v="2"/>
    <s v="OFF-BI-10004140"/>
    <x v="1"/>
    <x v="8"/>
    <x v="304"/>
    <x v="1841"/>
    <n v="7"/>
    <n v="0.8"/>
    <n v="-11.000500000000008"/>
  </r>
  <r>
    <n v="2169"/>
    <s v="CA-2014-117870"/>
    <x v="3"/>
    <x v="678"/>
    <d v="2014-01-31T00:00:00"/>
    <x v="0"/>
    <s v="JH-15820"/>
    <x v="581"/>
    <x v="0"/>
    <s v="United States"/>
    <s v="Kent"/>
    <x v="24"/>
    <n v="44240"/>
    <x v="3"/>
    <s v="OFF-AR-10004078"/>
    <x v="1"/>
    <x v="6"/>
    <x v="507"/>
    <x v="261"/>
    <n v="3"/>
    <n v="0.2"/>
    <n v="1.7519999999999998"/>
  </r>
  <r>
    <n v="2170"/>
    <s v="CA-2014-117870"/>
    <x v="3"/>
    <x v="678"/>
    <d v="2014-01-31T00:00:00"/>
    <x v="0"/>
    <s v="JH-15820"/>
    <x v="581"/>
    <x v="0"/>
    <s v="United States"/>
    <s v="Kent"/>
    <x v="24"/>
    <n v="44240"/>
    <x v="3"/>
    <s v="TEC-AC-10000927"/>
    <x v="2"/>
    <x v="11"/>
    <x v="694"/>
    <x v="981"/>
    <n v="3"/>
    <n v="0.2"/>
    <n v="-8.9970000000000034"/>
  </r>
  <r>
    <n v="2171"/>
    <s v="CA-2014-117870"/>
    <x v="3"/>
    <x v="678"/>
    <d v="2014-01-31T00:00:00"/>
    <x v="0"/>
    <s v="JH-15820"/>
    <x v="581"/>
    <x v="0"/>
    <s v="United States"/>
    <s v="Kent"/>
    <x v="24"/>
    <n v="44240"/>
    <x v="3"/>
    <s v="TEC-PH-10003931"/>
    <x v="2"/>
    <x v="7"/>
    <x v="159"/>
    <x v="715"/>
    <n v="3"/>
    <n v="0.4"/>
    <n v="-26.995499999999993"/>
  </r>
  <r>
    <n v="2172"/>
    <s v="US-2014-137491"/>
    <x v="3"/>
    <x v="123"/>
    <d v="2014-11-26T00:00:00"/>
    <x v="1"/>
    <s v="LC-16930"/>
    <x v="18"/>
    <x v="1"/>
    <s v="United States"/>
    <s v="San Angelo"/>
    <x v="5"/>
    <n v="76903"/>
    <x v="2"/>
    <s v="FUR-CH-10004675"/>
    <x v="0"/>
    <x v="1"/>
    <x v="629"/>
    <x v="1842"/>
    <n v="2"/>
    <n v="0.3"/>
    <n v="-8.7232000000000198"/>
  </r>
  <r>
    <n v="2173"/>
    <s v="CA-2011-152296"/>
    <x v="2"/>
    <x v="601"/>
    <d v="2011-08-03T00:00:00"/>
    <x v="2"/>
    <s v="IL-15100"/>
    <x v="582"/>
    <x v="0"/>
    <s v="United States"/>
    <s v="San Francisco"/>
    <x v="1"/>
    <n v="94122"/>
    <x v="1"/>
    <s v="OFF-BI-10004506"/>
    <x v="1"/>
    <x v="8"/>
    <x v="1238"/>
    <x v="1843"/>
    <n v="3"/>
    <n v="0.2"/>
    <n v="6.9131999999999998"/>
  </r>
  <r>
    <n v="2174"/>
    <s v="CA-2013-112025"/>
    <x v="0"/>
    <x v="679"/>
    <d v="2013-08-05T00:00:00"/>
    <x v="1"/>
    <s v="LS-16975"/>
    <x v="60"/>
    <x v="2"/>
    <s v="United States"/>
    <s v="Houston"/>
    <x v="5"/>
    <n v="77070"/>
    <x v="2"/>
    <s v="OFF-BI-10002353"/>
    <x v="1"/>
    <x v="8"/>
    <x v="1068"/>
    <x v="1844"/>
    <n v="3"/>
    <n v="0.8"/>
    <n v="-13.895999999999997"/>
  </r>
  <r>
    <n v="2175"/>
    <s v="CA-2012-132507"/>
    <x v="1"/>
    <x v="117"/>
    <d v="2012-08-03T00:00:00"/>
    <x v="0"/>
    <s v="CC-12610"/>
    <x v="566"/>
    <x v="1"/>
    <s v="United States"/>
    <s v="Houston"/>
    <x v="5"/>
    <n v="77041"/>
    <x v="2"/>
    <s v="OFF-ST-10000943"/>
    <x v="1"/>
    <x v="4"/>
    <x v="1195"/>
    <x v="1845"/>
    <n v="4"/>
    <n v="0.2"/>
    <n v="6.1792000000000016"/>
  </r>
  <r>
    <n v="2176"/>
    <s v="CA-2013-125738"/>
    <x v="0"/>
    <x v="680"/>
    <d v="2013-10-22T00:00:00"/>
    <x v="1"/>
    <s v="PB-18805"/>
    <x v="583"/>
    <x v="2"/>
    <s v="United States"/>
    <s v="Salt Lake City"/>
    <x v="7"/>
    <n v="84106"/>
    <x v="1"/>
    <s v="OFF-PA-10000740"/>
    <x v="1"/>
    <x v="10"/>
    <x v="1239"/>
    <x v="1846"/>
    <n v="2"/>
    <n v="0"/>
    <n v="21.012799999999999"/>
  </r>
  <r>
    <n v="2177"/>
    <s v="CA-2013-125738"/>
    <x v="0"/>
    <x v="680"/>
    <d v="2013-10-22T00:00:00"/>
    <x v="1"/>
    <s v="PB-18805"/>
    <x v="583"/>
    <x v="2"/>
    <s v="United States"/>
    <s v="Salt Lake City"/>
    <x v="7"/>
    <n v="84106"/>
    <x v="1"/>
    <s v="OFF-PA-10003001"/>
    <x v="1"/>
    <x v="10"/>
    <x v="1064"/>
    <x v="1847"/>
    <n v="9"/>
    <n v="0"/>
    <n v="28.857599999999998"/>
  </r>
  <r>
    <n v="2178"/>
    <s v="CA-2013-125738"/>
    <x v="0"/>
    <x v="680"/>
    <d v="2013-10-22T00:00:00"/>
    <x v="1"/>
    <s v="PB-18805"/>
    <x v="583"/>
    <x v="2"/>
    <s v="United States"/>
    <s v="Salt Lake City"/>
    <x v="7"/>
    <n v="84106"/>
    <x v="1"/>
    <s v="OFF-BI-10001628"/>
    <x v="1"/>
    <x v="8"/>
    <x v="1103"/>
    <x v="1848"/>
    <n v="5"/>
    <n v="0.2"/>
    <n v="13.037499999999998"/>
  </r>
  <r>
    <n v="2179"/>
    <s v="CA-2013-125738"/>
    <x v="0"/>
    <x v="680"/>
    <d v="2013-10-22T00:00:00"/>
    <x v="1"/>
    <s v="PB-18805"/>
    <x v="583"/>
    <x v="2"/>
    <s v="United States"/>
    <s v="Salt Lake City"/>
    <x v="7"/>
    <n v="84106"/>
    <x v="1"/>
    <s v="OFF-PA-10001509"/>
    <x v="1"/>
    <x v="10"/>
    <x v="417"/>
    <x v="1849"/>
    <n v="8"/>
    <n v="0"/>
    <n v="32.935999999999993"/>
  </r>
  <r>
    <n v="2180"/>
    <s v="CA-2013-128818"/>
    <x v="0"/>
    <x v="681"/>
    <d v="2013-05-12T00:00:00"/>
    <x v="1"/>
    <s v="CJ-12010"/>
    <x v="170"/>
    <x v="0"/>
    <s v="United States"/>
    <s v="New York City"/>
    <x v="15"/>
    <n v="10009"/>
    <x v="3"/>
    <s v="OFF-BI-10000309"/>
    <x v="1"/>
    <x v="8"/>
    <x v="334"/>
    <x v="1850"/>
    <n v="7"/>
    <n v="0.2"/>
    <n v="30.896599999999996"/>
  </r>
  <r>
    <n v="2181"/>
    <s v="CA-2013-128818"/>
    <x v="0"/>
    <x v="681"/>
    <d v="2013-05-12T00:00:00"/>
    <x v="1"/>
    <s v="CJ-12010"/>
    <x v="170"/>
    <x v="0"/>
    <s v="United States"/>
    <s v="New York City"/>
    <x v="15"/>
    <n v="10009"/>
    <x v="3"/>
    <s v="OFF-LA-10003923"/>
    <x v="1"/>
    <x v="2"/>
    <x v="424"/>
    <x v="1851"/>
    <n v="3"/>
    <n v="0"/>
    <n v="22.200000000000003"/>
  </r>
  <r>
    <n v="2182"/>
    <s v="CA-2013-128818"/>
    <x v="0"/>
    <x v="681"/>
    <d v="2013-05-12T00:00:00"/>
    <x v="1"/>
    <s v="CJ-12010"/>
    <x v="170"/>
    <x v="0"/>
    <s v="United States"/>
    <s v="New York City"/>
    <x v="15"/>
    <n v="10009"/>
    <x v="3"/>
    <s v="FUR-CH-10002084"/>
    <x v="0"/>
    <x v="1"/>
    <x v="1240"/>
    <x v="1852"/>
    <n v="4"/>
    <n v="0.1"/>
    <n v="59.035200000000003"/>
  </r>
  <r>
    <n v="2183"/>
    <s v="CA-2013-128818"/>
    <x v="0"/>
    <x v="681"/>
    <d v="2013-05-12T00:00:00"/>
    <x v="1"/>
    <s v="CJ-12010"/>
    <x v="170"/>
    <x v="0"/>
    <s v="United States"/>
    <s v="New York City"/>
    <x v="15"/>
    <n v="10009"/>
    <x v="3"/>
    <s v="TEC-MA-10000488"/>
    <x v="2"/>
    <x v="15"/>
    <x v="1129"/>
    <x v="1853"/>
    <n v="5"/>
    <n v="0"/>
    <n v="1159.9854999999998"/>
  </r>
  <r>
    <n v="2184"/>
    <s v="CA-2013-128818"/>
    <x v="0"/>
    <x v="681"/>
    <d v="2013-05-12T00:00:00"/>
    <x v="1"/>
    <s v="CJ-12010"/>
    <x v="170"/>
    <x v="0"/>
    <s v="United States"/>
    <s v="New York City"/>
    <x v="15"/>
    <n v="10009"/>
    <x v="3"/>
    <s v="TEC-AC-10001767"/>
    <x v="2"/>
    <x v="11"/>
    <x v="97"/>
    <x v="1723"/>
    <n v="5"/>
    <n v="0"/>
    <n v="21.994499999999988"/>
  </r>
  <r>
    <n v="2185"/>
    <s v="CA-2013-128818"/>
    <x v="0"/>
    <x v="681"/>
    <d v="2013-05-12T00:00:00"/>
    <x v="1"/>
    <s v="CJ-12010"/>
    <x v="170"/>
    <x v="0"/>
    <s v="United States"/>
    <s v="New York City"/>
    <x v="15"/>
    <n v="10009"/>
    <x v="3"/>
    <s v="FUR-FU-10001940"/>
    <x v="0"/>
    <x v="5"/>
    <x v="33"/>
    <x v="1854"/>
    <n v="8"/>
    <n v="0"/>
    <n v="28.019200000000005"/>
  </r>
  <r>
    <n v="2186"/>
    <s v="CA-2014-124576"/>
    <x v="3"/>
    <x v="378"/>
    <d v="2014-08-05T00:00:00"/>
    <x v="0"/>
    <s v="HK-14890"/>
    <x v="96"/>
    <x v="1"/>
    <s v="United States"/>
    <s v="Salinas"/>
    <x v="1"/>
    <n v="93905"/>
    <x v="1"/>
    <s v="OFF-BI-10002735"/>
    <x v="1"/>
    <x v="8"/>
    <x v="141"/>
    <x v="1855"/>
    <n v="2"/>
    <n v="0.2"/>
    <n v="18.5274"/>
  </r>
  <r>
    <n v="2187"/>
    <s v="CA-2013-101378"/>
    <x v="0"/>
    <x v="216"/>
    <d v="2013-07-15T00:00:00"/>
    <x v="3"/>
    <s v="RH-19600"/>
    <x v="584"/>
    <x v="0"/>
    <s v="United States"/>
    <s v="Huntsville"/>
    <x v="19"/>
    <n v="35810"/>
    <x v="0"/>
    <s v="TEC-AC-10002345"/>
    <x v="2"/>
    <x v="11"/>
    <x v="173"/>
    <x v="180"/>
    <n v="2"/>
    <n v="0"/>
    <n v="7.25"/>
  </r>
  <r>
    <n v="2188"/>
    <s v="CA-2014-143063"/>
    <x v="3"/>
    <x v="682"/>
    <d v="2014-08-16T00:00:00"/>
    <x v="1"/>
    <s v="IL-15100"/>
    <x v="582"/>
    <x v="0"/>
    <s v="United States"/>
    <s v="Columbus"/>
    <x v="14"/>
    <n v="47201"/>
    <x v="2"/>
    <s v="OFF-EN-10003134"/>
    <x v="1"/>
    <x v="12"/>
    <x v="33"/>
    <x v="1856"/>
    <n v="6"/>
    <n v="0"/>
    <n v="35.04"/>
  </r>
  <r>
    <n v="2189"/>
    <s v="CA-2014-143063"/>
    <x v="3"/>
    <x v="682"/>
    <d v="2014-08-16T00:00:00"/>
    <x v="1"/>
    <s v="IL-15100"/>
    <x v="582"/>
    <x v="0"/>
    <s v="United States"/>
    <s v="Columbus"/>
    <x v="14"/>
    <n v="47201"/>
    <x v="2"/>
    <s v="FUR-FU-10003708"/>
    <x v="0"/>
    <x v="5"/>
    <x v="71"/>
    <x v="1857"/>
    <n v="2"/>
    <n v="0"/>
    <n v="25.472999999999999"/>
  </r>
  <r>
    <n v="2190"/>
    <s v="CA-2014-143063"/>
    <x v="3"/>
    <x v="682"/>
    <d v="2014-08-16T00:00:00"/>
    <x v="1"/>
    <s v="IL-15100"/>
    <x v="582"/>
    <x v="0"/>
    <s v="United States"/>
    <s v="Columbus"/>
    <x v="14"/>
    <n v="47201"/>
    <x v="2"/>
    <s v="TEC-PH-10003645"/>
    <x v="2"/>
    <x v="7"/>
    <x v="294"/>
    <x v="1858"/>
    <n v="9"/>
    <n v="0"/>
    <n v="378.16740000000004"/>
  </r>
  <r>
    <n v="2191"/>
    <s v="CA-2013-118913"/>
    <x v="0"/>
    <x v="674"/>
    <d v="2013-06-30T00:00:00"/>
    <x v="1"/>
    <s v="AS-10240"/>
    <x v="238"/>
    <x v="0"/>
    <s v="United States"/>
    <s v="Los Angeles"/>
    <x v="1"/>
    <n v="90049"/>
    <x v="1"/>
    <s v="OFF-AP-10000692"/>
    <x v="1"/>
    <x v="9"/>
    <x v="1241"/>
    <x v="1859"/>
    <n v="3"/>
    <n v="0"/>
    <n v="17.026800000000001"/>
  </r>
  <r>
    <n v="2192"/>
    <s v="CA-2013-128412"/>
    <x v="0"/>
    <x v="107"/>
    <d v="2013-12-18T00:00:00"/>
    <x v="1"/>
    <s v="AP-10915"/>
    <x v="275"/>
    <x v="0"/>
    <s v="United States"/>
    <s v="Seattle"/>
    <x v="4"/>
    <n v="98105"/>
    <x v="1"/>
    <s v="OFF-BI-10001718"/>
    <x v="1"/>
    <x v="8"/>
    <x v="1216"/>
    <x v="1860"/>
    <n v="3"/>
    <n v="0.2"/>
    <n v="51.823799999999999"/>
  </r>
  <r>
    <n v="2193"/>
    <s v="CA-2013-128412"/>
    <x v="0"/>
    <x v="107"/>
    <d v="2013-12-18T00:00:00"/>
    <x v="1"/>
    <s v="AP-10915"/>
    <x v="275"/>
    <x v="0"/>
    <s v="United States"/>
    <s v="Seattle"/>
    <x v="4"/>
    <n v="98105"/>
    <x v="1"/>
    <s v="OFF-AP-10002082"/>
    <x v="1"/>
    <x v="9"/>
    <x v="1092"/>
    <x v="1861"/>
    <n v="3"/>
    <n v="0"/>
    <n v="22.869"/>
  </r>
  <r>
    <n v="2194"/>
    <s v="CA-2013-128412"/>
    <x v="0"/>
    <x v="107"/>
    <d v="2013-12-18T00:00:00"/>
    <x v="1"/>
    <s v="AP-10915"/>
    <x v="275"/>
    <x v="0"/>
    <s v="United States"/>
    <s v="Seattle"/>
    <x v="4"/>
    <n v="98105"/>
    <x v="1"/>
    <s v="OFF-PA-10001125"/>
    <x v="1"/>
    <x v="10"/>
    <x v="1012"/>
    <x v="1862"/>
    <n v="4"/>
    <n v="0"/>
    <n v="55.763999999999996"/>
  </r>
  <r>
    <n v="2195"/>
    <s v="CA-2013-128412"/>
    <x v="0"/>
    <x v="107"/>
    <d v="2013-12-18T00:00:00"/>
    <x v="1"/>
    <s v="AP-10915"/>
    <x v="275"/>
    <x v="0"/>
    <s v="United States"/>
    <s v="Seattle"/>
    <x v="4"/>
    <n v="98105"/>
    <x v="1"/>
    <s v="OFF-AP-10000252"/>
    <x v="1"/>
    <x v="9"/>
    <x v="1242"/>
    <x v="1863"/>
    <n v="3"/>
    <n v="0"/>
    <n v="12.285"/>
  </r>
  <r>
    <n v="2196"/>
    <s v="CA-2013-128412"/>
    <x v="0"/>
    <x v="107"/>
    <d v="2013-12-18T00:00:00"/>
    <x v="1"/>
    <s v="AP-10915"/>
    <x v="275"/>
    <x v="0"/>
    <s v="United States"/>
    <s v="Seattle"/>
    <x v="4"/>
    <n v="98105"/>
    <x v="1"/>
    <s v="TEC-AC-10003038"/>
    <x v="2"/>
    <x v="11"/>
    <x v="1024"/>
    <x v="915"/>
    <n v="5"/>
    <n v="0"/>
    <n v="8.5024999999999942"/>
  </r>
  <r>
    <n v="2197"/>
    <s v="CA-2013-136483"/>
    <x v="0"/>
    <x v="49"/>
    <d v="2013-12-07T00:00:00"/>
    <x v="1"/>
    <s v="AG-10390"/>
    <x v="369"/>
    <x v="0"/>
    <s v="United States"/>
    <s v="Knoxville"/>
    <x v="18"/>
    <n v="37918"/>
    <x v="0"/>
    <s v="OFF-AR-10000940"/>
    <x v="1"/>
    <x v="6"/>
    <x v="134"/>
    <x v="1864"/>
    <n v="2"/>
    <n v="0.2"/>
    <n v="0.41160000000000019"/>
  </r>
  <r>
    <n v="2198"/>
    <s v="CA-2011-163013"/>
    <x v="2"/>
    <x v="683"/>
    <d v="2011-12-04T00:00:00"/>
    <x v="1"/>
    <s v="BF-11080"/>
    <x v="569"/>
    <x v="0"/>
    <s v="United States"/>
    <s v="Montgomery"/>
    <x v="19"/>
    <n v="36116"/>
    <x v="0"/>
    <s v="OFF-AR-10001954"/>
    <x v="1"/>
    <x v="6"/>
    <x v="558"/>
    <x v="1865"/>
    <n v="3"/>
    <n v="0"/>
    <n v="3.9609000000000001"/>
  </r>
  <r>
    <n v="2199"/>
    <s v="CA-2012-135363"/>
    <x v="1"/>
    <x v="262"/>
    <d v="2012-04-02T00:00:00"/>
    <x v="1"/>
    <s v="CK-12205"/>
    <x v="237"/>
    <x v="0"/>
    <s v="United States"/>
    <s v="Philadelphia"/>
    <x v="9"/>
    <n v="19120"/>
    <x v="3"/>
    <s v="OFF-PA-10003177"/>
    <x v="1"/>
    <x v="10"/>
    <x v="89"/>
    <x v="12"/>
    <n v="3"/>
    <n v="0.2"/>
    <n v="5.4432"/>
  </r>
  <r>
    <n v="2200"/>
    <s v="CA-2012-135363"/>
    <x v="1"/>
    <x v="262"/>
    <d v="2012-04-02T00:00:00"/>
    <x v="1"/>
    <s v="CK-12205"/>
    <x v="237"/>
    <x v="0"/>
    <s v="United States"/>
    <s v="Philadelphia"/>
    <x v="9"/>
    <n v="19120"/>
    <x v="3"/>
    <s v="OFF-PA-10000533"/>
    <x v="1"/>
    <x v="10"/>
    <x v="1196"/>
    <x v="1866"/>
    <n v="1"/>
    <n v="0.2"/>
    <n v="1.7003999999999999"/>
  </r>
  <r>
    <n v="2201"/>
    <s v="US-2011-165659"/>
    <x v="2"/>
    <x v="106"/>
    <d v="2011-06-06T00:00:00"/>
    <x v="1"/>
    <s v="LT-17110"/>
    <x v="299"/>
    <x v="0"/>
    <s v="United States"/>
    <s v="Little Rock"/>
    <x v="36"/>
    <n v="72209"/>
    <x v="0"/>
    <s v="FUR-FU-10001935"/>
    <x v="0"/>
    <x v="5"/>
    <x v="341"/>
    <x v="500"/>
    <n v="6"/>
    <n v="0"/>
    <n v="9.1020000000000021"/>
  </r>
  <r>
    <n v="2202"/>
    <s v="US-2011-165659"/>
    <x v="2"/>
    <x v="106"/>
    <d v="2011-06-06T00:00:00"/>
    <x v="1"/>
    <s v="LT-17110"/>
    <x v="299"/>
    <x v="0"/>
    <s v="United States"/>
    <s v="Little Rock"/>
    <x v="36"/>
    <n v="72209"/>
    <x v="0"/>
    <s v="TEC-PH-10002563"/>
    <x v="2"/>
    <x v="7"/>
    <x v="201"/>
    <x v="1867"/>
    <n v="7"/>
    <n v="0"/>
    <n v="229.30180000000001"/>
  </r>
  <r>
    <n v="2203"/>
    <s v="CA-2012-138002"/>
    <x v="1"/>
    <x v="684"/>
    <d v="2012-09-12T00:00:00"/>
    <x v="1"/>
    <s v="BT-11305"/>
    <x v="457"/>
    <x v="2"/>
    <s v="United States"/>
    <s v="Seattle"/>
    <x v="4"/>
    <n v="98103"/>
    <x v="1"/>
    <s v="OFF-BI-10002160"/>
    <x v="1"/>
    <x v="8"/>
    <x v="312"/>
    <x v="861"/>
    <n v="2"/>
    <n v="0.2"/>
    <n v="2.1335999999999999"/>
  </r>
  <r>
    <n v="2204"/>
    <s v="CA-2012-138002"/>
    <x v="1"/>
    <x v="684"/>
    <d v="2012-09-12T00:00:00"/>
    <x v="1"/>
    <s v="BT-11305"/>
    <x v="457"/>
    <x v="2"/>
    <s v="United States"/>
    <s v="Seattle"/>
    <x v="4"/>
    <n v="98103"/>
    <x v="1"/>
    <s v="FUR-FU-10004748"/>
    <x v="0"/>
    <x v="5"/>
    <x v="1243"/>
    <x v="1868"/>
    <n v="3"/>
    <n v="0"/>
    <n v="74.809799999999996"/>
  </r>
  <r>
    <n v="2205"/>
    <s v="CA-2012-128860"/>
    <x v="1"/>
    <x v="685"/>
    <d v="2012-07-05T00:00:00"/>
    <x v="1"/>
    <s v="SC-20725"/>
    <x v="56"/>
    <x v="0"/>
    <s v="United States"/>
    <s v="Lancaster"/>
    <x v="9"/>
    <n v="17602"/>
    <x v="3"/>
    <s v="FUR-FU-10001473"/>
    <x v="0"/>
    <x v="5"/>
    <x v="1244"/>
    <x v="1869"/>
    <n v="1"/>
    <n v="0.2"/>
    <n v="1.7591000000000001"/>
  </r>
  <r>
    <n v="2206"/>
    <s v="CA-2013-164350"/>
    <x v="0"/>
    <x v="545"/>
    <d v="2013-09-13T00:00:00"/>
    <x v="0"/>
    <s v="CG-12040"/>
    <x v="344"/>
    <x v="2"/>
    <s v="United States"/>
    <s v="Bristol"/>
    <x v="18"/>
    <n v="37620"/>
    <x v="0"/>
    <s v="OFF-AR-10000538"/>
    <x v="1"/>
    <x v="6"/>
    <x v="1245"/>
    <x v="1870"/>
    <n v="3"/>
    <n v="0.2"/>
    <n v="8.4449999999999896"/>
  </r>
  <r>
    <n v="2207"/>
    <s v="US-2011-103905"/>
    <x v="2"/>
    <x v="686"/>
    <d v="2011-07-20T00:00:00"/>
    <x v="1"/>
    <s v="AW-10930"/>
    <x v="585"/>
    <x v="2"/>
    <s v="United States"/>
    <s v="Aurora"/>
    <x v="10"/>
    <n v="60505"/>
    <x v="2"/>
    <s v="OFF-BI-10001098"/>
    <x v="1"/>
    <x v="8"/>
    <x v="405"/>
    <x v="1871"/>
    <n v="7"/>
    <n v="0.8"/>
    <n v="-46.394600000000011"/>
  </r>
  <r>
    <n v="2208"/>
    <s v="US-2011-103905"/>
    <x v="2"/>
    <x v="686"/>
    <d v="2011-07-20T00:00:00"/>
    <x v="1"/>
    <s v="AW-10930"/>
    <x v="585"/>
    <x v="2"/>
    <s v="United States"/>
    <s v="Aurora"/>
    <x v="10"/>
    <n v="60505"/>
    <x v="2"/>
    <s v="TEC-PH-10001552"/>
    <x v="2"/>
    <x v="7"/>
    <x v="178"/>
    <x v="1872"/>
    <n v="4"/>
    <n v="0.2"/>
    <n v="3.8272000000000013"/>
  </r>
  <r>
    <n v="2209"/>
    <s v="CA-2012-129854"/>
    <x v="1"/>
    <x v="421"/>
    <d v="2012-08-26T00:00:00"/>
    <x v="1"/>
    <s v="RB-19705"/>
    <x v="42"/>
    <x v="2"/>
    <s v="United States"/>
    <s v="New York City"/>
    <x v="15"/>
    <n v="10009"/>
    <x v="3"/>
    <s v="OFF-AR-10000390"/>
    <x v="1"/>
    <x v="6"/>
    <x v="105"/>
    <x v="1873"/>
    <n v="4"/>
    <n v="0"/>
    <n v="7.5991999999999997"/>
  </r>
  <r>
    <n v="2210"/>
    <s v="CA-2011-125556"/>
    <x v="2"/>
    <x v="687"/>
    <d v="2011-11-16T00:00:00"/>
    <x v="0"/>
    <s v="ML-17410"/>
    <x v="586"/>
    <x v="0"/>
    <s v="United States"/>
    <s v="Fairfield"/>
    <x v="29"/>
    <n v="6824"/>
    <x v="3"/>
    <s v="TEC-PH-10001079"/>
    <x v="2"/>
    <x v="7"/>
    <x v="1246"/>
    <x v="1874"/>
    <n v="7"/>
    <n v="0"/>
    <n v="233.22039999999998"/>
  </r>
  <r>
    <n v="2211"/>
    <s v="CA-2011-125556"/>
    <x v="2"/>
    <x v="687"/>
    <d v="2011-11-16T00:00:00"/>
    <x v="0"/>
    <s v="ML-17410"/>
    <x v="586"/>
    <x v="0"/>
    <s v="United States"/>
    <s v="Fairfield"/>
    <x v="29"/>
    <n v="6824"/>
    <x v="3"/>
    <s v="OFF-BI-10003460"/>
    <x v="1"/>
    <x v="8"/>
    <x v="234"/>
    <x v="1875"/>
    <n v="10"/>
    <n v="0"/>
    <n v="21.023999999999997"/>
  </r>
  <r>
    <n v="2212"/>
    <s v="CA-2013-162313"/>
    <x v="0"/>
    <x v="581"/>
    <d v="2013-12-01T00:00:00"/>
    <x v="2"/>
    <s v="VB-21745"/>
    <x v="146"/>
    <x v="1"/>
    <s v="United States"/>
    <s v="Lincoln Park"/>
    <x v="12"/>
    <n v="48146"/>
    <x v="2"/>
    <s v="OFF-AP-10003842"/>
    <x v="1"/>
    <x v="9"/>
    <x v="1247"/>
    <x v="1876"/>
    <n v="6"/>
    <n v="0.1"/>
    <n v="29.7408"/>
  </r>
  <r>
    <n v="2213"/>
    <s v="CA-2014-107874"/>
    <x v="3"/>
    <x v="610"/>
    <d v="2014-11-26T00:00:00"/>
    <x v="1"/>
    <s v="SW-20275"/>
    <x v="349"/>
    <x v="0"/>
    <s v="United States"/>
    <s v="New York City"/>
    <x v="15"/>
    <n v="10035"/>
    <x v="3"/>
    <s v="FUR-FU-10003535"/>
    <x v="0"/>
    <x v="5"/>
    <x v="888"/>
    <x v="1877"/>
    <n v="1"/>
    <n v="0"/>
    <n v="11.2422"/>
  </r>
  <r>
    <n v="2214"/>
    <s v="CA-2014-129378"/>
    <x v="3"/>
    <x v="172"/>
    <d v="2014-10-03T00:00:00"/>
    <x v="2"/>
    <s v="NS-18505"/>
    <x v="515"/>
    <x v="0"/>
    <s v="United States"/>
    <s v="San Jose"/>
    <x v="1"/>
    <n v="95123"/>
    <x v="1"/>
    <s v="OFF-BI-10002012"/>
    <x v="1"/>
    <x v="8"/>
    <x v="742"/>
    <x v="1878"/>
    <n v="1"/>
    <n v="0.2"/>
    <n v="0.504"/>
  </r>
  <r>
    <n v="2215"/>
    <s v="CA-2014-129378"/>
    <x v="3"/>
    <x v="172"/>
    <d v="2014-10-03T00:00:00"/>
    <x v="2"/>
    <s v="NS-18505"/>
    <x v="515"/>
    <x v="0"/>
    <s v="United States"/>
    <s v="San Jose"/>
    <x v="1"/>
    <n v="95123"/>
    <x v="1"/>
    <s v="OFF-BI-10001922"/>
    <x v="1"/>
    <x v="8"/>
    <x v="302"/>
    <x v="1879"/>
    <n v="13"/>
    <n v="0.2"/>
    <n v="20.849399999999996"/>
  </r>
  <r>
    <n v="2216"/>
    <s v="CA-2014-129378"/>
    <x v="3"/>
    <x v="172"/>
    <d v="2014-10-03T00:00:00"/>
    <x v="2"/>
    <s v="NS-18505"/>
    <x v="515"/>
    <x v="0"/>
    <s v="United States"/>
    <s v="San Jose"/>
    <x v="1"/>
    <n v="95123"/>
    <x v="1"/>
    <s v="OFF-AP-10000576"/>
    <x v="1"/>
    <x v="9"/>
    <x v="842"/>
    <x v="1805"/>
    <n v="2"/>
    <n v="0"/>
    <n v="60.490000000000009"/>
  </r>
  <r>
    <n v="2217"/>
    <s v="CA-2014-129378"/>
    <x v="3"/>
    <x v="172"/>
    <d v="2014-10-03T00:00:00"/>
    <x v="2"/>
    <s v="NS-18505"/>
    <x v="515"/>
    <x v="0"/>
    <s v="United States"/>
    <s v="San Jose"/>
    <x v="1"/>
    <n v="95123"/>
    <x v="1"/>
    <s v="FUR-CH-10000553"/>
    <x v="0"/>
    <x v="1"/>
    <x v="1248"/>
    <x v="1880"/>
    <n v="4"/>
    <n v="0.2"/>
    <n v="9.5031999999999925"/>
  </r>
  <r>
    <n v="2218"/>
    <s v="CA-2011-151953"/>
    <x v="2"/>
    <x v="59"/>
    <d v="2011-09-25T00:00:00"/>
    <x v="1"/>
    <s v="DB-13555"/>
    <x v="587"/>
    <x v="1"/>
    <s v="United States"/>
    <s v="Jacksonville"/>
    <x v="2"/>
    <n v="32216"/>
    <x v="0"/>
    <s v="OFF-AR-10003469"/>
    <x v="1"/>
    <x v="6"/>
    <x v="1249"/>
    <x v="1881"/>
    <n v="2"/>
    <n v="0.2"/>
    <n v="0.98559999999999992"/>
  </r>
  <r>
    <n v="2219"/>
    <s v="CA-2014-130841"/>
    <x v="3"/>
    <x v="688"/>
    <d v="2014-08-02T00:00:00"/>
    <x v="1"/>
    <s v="MH-17620"/>
    <x v="588"/>
    <x v="1"/>
    <s v="United States"/>
    <s v="San Francisco"/>
    <x v="1"/>
    <n v="94110"/>
    <x v="1"/>
    <s v="OFF-BI-10000145"/>
    <x v="1"/>
    <x v="8"/>
    <x v="735"/>
    <x v="1882"/>
    <n v="4"/>
    <n v="0.2"/>
    <n v="3.6191999999999993"/>
  </r>
  <r>
    <n v="2220"/>
    <s v="CA-2014-130841"/>
    <x v="3"/>
    <x v="688"/>
    <d v="2014-08-02T00:00:00"/>
    <x v="1"/>
    <s v="MH-17620"/>
    <x v="588"/>
    <x v="1"/>
    <s v="United States"/>
    <s v="San Francisco"/>
    <x v="1"/>
    <n v="94110"/>
    <x v="1"/>
    <s v="OFF-ST-10001580"/>
    <x v="1"/>
    <x v="4"/>
    <x v="351"/>
    <x v="1883"/>
    <n v="1"/>
    <n v="0"/>
    <n v="4.1943999999999999"/>
  </r>
  <r>
    <n v="2221"/>
    <s v="CA-2014-130841"/>
    <x v="3"/>
    <x v="688"/>
    <d v="2014-08-02T00:00:00"/>
    <x v="1"/>
    <s v="MH-17620"/>
    <x v="588"/>
    <x v="1"/>
    <s v="United States"/>
    <s v="San Francisco"/>
    <x v="1"/>
    <n v="94110"/>
    <x v="1"/>
    <s v="TEC-PH-10001817"/>
    <x v="2"/>
    <x v="7"/>
    <x v="1097"/>
    <x v="1884"/>
    <n v="4"/>
    <n v="0.2"/>
    <n v="100.24000000000007"/>
  </r>
  <r>
    <n v="2222"/>
    <s v="CA-2012-131884"/>
    <x v="1"/>
    <x v="401"/>
    <d v="2012-12-06T00:00:00"/>
    <x v="3"/>
    <s v="DK-13375"/>
    <x v="589"/>
    <x v="0"/>
    <s v="United States"/>
    <s v="Marion"/>
    <x v="24"/>
    <n v="43302"/>
    <x v="3"/>
    <s v="TEC-PH-10001578"/>
    <x v="2"/>
    <x v="7"/>
    <x v="1221"/>
    <x v="1885"/>
    <n v="2"/>
    <n v="0.4"/>
    <n v="-89.089000000000055"/>
  </r>
  <r>
    <n v="2223"/>
    <s v="CA-2012-131884"/>
    <x v="1"/>
    <x v="401"/>
    <d v="2012-12-06T00:00:00"/>
    <x v="3"/>
    <s v="DK-13375"/>
    <x v="589"/>
    <x v="0"/>
    <s v="United States"/>
    <s v="Marion"/>
    <x v="24"/>
    <n v="43302"/>
    <x v="3"/>
    <s v="OFF-AR-10004078"/>
    <x v="1"/>
    <x v="6"/>
    <x v="507"/>
    <x v="1886"/>
    <n v="8"/>
    <n v="0.2"/>
    <n v="4.6719999999999988"/>
  </r>
  <r>
    <n v="2224"/>
    <s v="CA-2012-131884"/>
    <x v="1"/>
    <x v="401"/>
    <d v="2012-12-06T00:00:00"/>
    <x v="3"/>
    <s v="DK-13375"/>
    <x v="589"/>
    <x v="0"/>
    <s v="United States"/>
    <s v="Marion"/>
    <x v="24"/>
    <n v="43302"/>
    <x v="3"/>
    <s v="FUR-CH-10004860"/>
    <x v="0"/>
    <x v="1"/>
    <x v="210"/>
    <x v="1887"/>
    <n v="1"/>
    <n v="0.3"/>
    <n v="-24.23520000000001"/>
  </r>
  <r>
    <n v="2225"/>
    <s v="CA-2014-121909"/>
    <x v="3"/>
    <x v="689"/>
    <d v="2014-08-06T00:00:00"/>
    <x v="1"/>
    <s v="EA-14035"/>
    <x v="105"/>
    <x v="1"/>
    <s v="United States"/>
    <s v="Philadelphia"/>
    <x v="9"/>
    <n v="19134"/>
    <x v="3"/>
    <s v="OFF-PA-10003790"/>
    <x v="1"/>
    <x v="10"/>
    <x v="1250"/>
    <x v="1572"/>
    <n v="3"/>
    <n v="0.2"/>
    <n v="17.815199999999997"/>
  </r>
  <r>
    <n v="2226"/>
    <s v="CA-2013-106383"/>
    <x v="0"/>
    <x v="690"/>
    <d v="2013-03-22T00:00:00"/>
    <x v="0"/>
    <s v="BT-11440"/>
    <x v="590"/>
    <x v="0"/>
    <s v="United States"/>
    <s v="Littleton"/>
    <x v="22"/>
    <n v="80122"/>
    <x v="1"/>
    <s v="FUR-BO-10002202"/>
    <x v="0"/>
    <x v="0"/>
    <x v="1251"/>
    <x v="1888"/>
    <n v="1"/>
    <n v="0.7"/>
    <n v="-98.801799999999986"/>
  </r>
  <r>
    <n v="2227"/>
    <s v="CA-2014-130771"/>
    <x v="3"/>
    <x v="570"/>
    <d v="2014-08-04T00:00:00"/>
    <x v="1"/>
    <s v="LA-16780"/>
    <x v="156"/>
    <x v="1"/>
    <s v="United States"/>
    <s v="Austin"/>
    <x v="5"/>
    <n v="78745"/>
    <x v="2"/>
    <s v="OFF-FA-10003059"/>
    <x v="1"/>
    <x v="13"/>
    <x v="794"/>
    <x v="1699"/>
    <n v="2"/>
    <n v="0.2"/>
    <n v="0.4705999999999998"/>
  </r>
  <r>
    <n v="2228"/>
    <s v="CA-2014-130771"/>
    <x v="3"/>
    <x v="570"/>
    <d v="2014-08-04T00:00:00"/>
    <x v="1"/>
    <s v="LA-16780"/>
    <x v="156"/>
    <x v="1"/>
    <s v="United States"/>
    <s v="Austin"/>
    <x v="5"/>
    <n v="78745"/>
    <x v="2"/>
    <s v="TEC-PH-10002496"/>
    <x v="2"/>
    <x v="7"/>
    <x v="490"/>
    <x v="1889"/>
    <n v="1"/>
    <n v="0.2"/>
    <n v="15.598999999999993"/>
  </r>
  <r>
    <n v="2229"/>
    <s v="CA-2013-139157"/>
    <x v="0"/>
    <x v="393"/>
    <d v="2013-10-06T00:00:00"/>
    <x v="1"/>
    <s v="GM-14680"/>
    <x v="411"/>
    <x v="0"/>
    <s v="United States"/>
    <s v="New York City"/>
    <x v="15"/>
    <n v="10024"/>
    <x v="3"/>
    <s v="FUR-TA-10003238"/>
    <x v="0"/>
    <x v="3"/>
    <x v="1233"/>
    <x v="1890"/>
    <n v="1"/>
    <n v="0.4"/>
    <n v="-115.70580000000004"/>
  </r>
  <r>
    <n v="2230"/>
    <s v="CA-2011-128055"/>
    <x v="2"/>
    <x v="691"/>
    <d v="2011-04-05T00:00:00"/>
    <x v="1"/>
    <s v="AA-10315"/>
    <x v="397"/>
    <x v="0"/>
    <s v="United States"/>
    <s v="San Francisco"/>
    <x v="1"/>
    <n v="94122"/>
    <x v="1"/>
    <s v="OFF-BI-10004390"/>
    <x v="1"/>
    <x v="8"/>
    <x v="1155"/>
    <x v="1891"/>
    <n v="2"/>
    <n v="0.2"/>
    <n v="252.58799999999999"/>
  </r>
  <r>
    <n v="2231"/>
    <s v="CA-2011-128055"/>
    <x v="2"/>
    <x v="691"/>
    <d v="2011-04-05T00:00:00"/>
    <x v="1"/>
    <s v="AA-10315"/>
    <x v="397"/>
    <x v="0"/>
    <s v="United States"/>
    <s v="San Francisco"/>
    <x v="1"/>
    <n v="94122"/>
    <x v="1"/>
    <s v="OFF-AP-10002765"/>
    <x v="1"/>
    <x v="9"/>
    <x v="1252"/>
    <x v="1892"/>
    <n v="2"/>
    <n v="0"/>
    <n v="14.834400000000002"/>
  </r>
  <r>
    <n v="2232"/>
    <s v="CA-2014-157091"/>
    <x v="3"/>
    <x v="335"/>
    <d v="2014-07-02T00:00:00"/>
    <x v="1"/>
    <s v="DB-13405"/>
    <x v="591"/>
    <x v="0"/>
    <s v="United States"/>
    <s v="La Porte"/>
    <x v="14"/>
    <n v="46350"/>
    <x v="2"/>
    <s v="FUR-FU-10000293"/>
    <x v="0"/>
    <x v="5"/>
    <x v="783"/>
    <x v="1893"/>
    <n v="5"/>
    <n v="0"/>
    <n v="31.586999999999961"/>
  </r>
  <r>
    <n v="2233"/>
    <s v="CA-2014-132122"/>
    <x v="3"/>
    <x v="362"/>
    <d v="2014-07-15T00:00:00"/>
    <x v="1"/>
    <s v="JH-15820"/>
    <x v="581"/>
    <x v="0"/>
    <s v="United States"/>
    <s v="Chicago"/>
    <x v="10"/>
    <n v="60610"/>
    <x v="2"/>
    <s v="OFF-ST-10003692"/>
    <x v="1"/>
    <x v="4"/>
    <x v="1253"/>
    <x v="1894"/>
    <n v="5"/>
    <n v="0.2"/>
    <n v="14.307499999999997"/>
  </r>
  <r>
    <n v="2234"/>
    <s v="CA-2012-123232"/>
    <x v="1"/>
    <x v="639"/>
    <d v="2012-12-16T00:00:00"/>
    <x v="0"/>
    <s v="DJ-13630"/>
    <x v="264"/>
    <x v="0"/>
    <s v="United States"/>
    <s v="Portland"/>
    <x v="21"/>
    <n v="97206"/>
    <x v="1"/>
    <s v="TEC-PH-10001051"/>
    <x v="2"/>
    <x v="7"/>
    <x v="1254"/>
    <x v="1895"/>
    <n v="4"/>
    <n v="0.2"/>
    <n v="35.996399999999952"/>
  </r>
  <r>
    <n v="2235"/>
    <s v="CA-2014-104066"/>
    <x v="3"/>
    <x v="256"/>
    <d v="2014-12-11T00:00:00"/>
    <x v="1"/>
    <s v="QJ-19255"/>
    <x v="425"/>
    <x v="1"/>
    <s v="United States"/>
    <s v="Burlington"/>
    <x v="42"/>
    <s v="05408"/>
    <x v="3"/>
    <s v="TEC-AC-10001013"/>
    <x v="2"/>
    <x v="11"/>
    <x v="813"/>
    <x v="1896"/>
    <n v="7"/>
    <n v="0"/>
    <n v="67.659899999999979"/>
  </r>
  <r>
    <n v="2236"/>
    <s v="CA-2012-145849"/>
    <x v="1"/>
    <x v="426"/>
    <d v="2012-09-17T00:00:00"/>
    <x v="0"/>
    <s v="CT-11995"/>
    <x v="564"/>
    <x v="0"/>
    <s v="United States"/>
    <s v="Indianapolis"/>
    <x v="14"/>
    <n v="46203"/>
    <x v="2"/>
    <s v="OFF-ST-10000025"/>
    <x v="1"/>
    <x v="4"/>
    <x v="615"/>
    <x v="1897"/>
    <n v="2"/>
    <n v="0"/>
    <n v="11.451599999999985"/>
  </r>
  <r>
    <n v="2237"/>
    <s v="CA-2012-145849"/>
    <x v="1"/>
    <x v="426"/>
    <d v="2012-09-17T00:00:00"/>
    <x v="0"/>
    <s v="CT-11995"/>
    <x v="564"/>
    <x v="0"/>
    <s v="United States"/>
    <s v="Indianapolis"/>
    <x v="14"/>
    <n v="46203"/>
    <x v="2"/>
    <s v="OFF-AR-10000817"/>
    <x v="1"/>
    <x v="6"/>
    <x v="1255"/>
    <x v="1898"/>
    <n v="8"/>
    <n v="0"/>
    <n v="8.2687999999999988"/>
  </r>
  <r>
    <n v="2238"/>
    <s v="CA-2013-122322"/>
    <x v="0"/>
    <x v="692"/>
    <d v="2013-07-22T00:00:00"/>
    <x v="1"/>
    <s v="RH-19510"/>
    <x v="563"/>
    <x v="2"/>
    <s v="United States"/>
    <s v="Provo"/>
    <x v="7"/>
    <n v="84604"/>
    <x v="1"/>
    <s v="OFF-SU-10000952"/>
    <x v="1"/>
    <x v="14"/>
    <x v="1256"/>
    <x v="1851"/>
    <n v="5"/>
    <n v="0"/>
    <n v="12.432000000000002"/>
  </r>
  <r>
    <n v="2239"/>
    <s v="CA-2014-166849"/>
    <x v="3"/>
    <x v="693"/>
    <d v="2014-04-27T00:00:00"/>
    <x v="1"/>
    <s v="SJ-20125"/>
    <x v="319"/>
    <x v="2"/>
    <s v="United States"/>
    <s v="Chicago"/>
    <x v="10"/>
    <n v="60610"/>
    <x v="2"/>
    <s v="FUR-FU-10004597"/>
    <x v="0"/>
    <x v="5"/>
    <x v="1257"/>
    <x v="1851"/>
    <n v="2"/>
    <n v="0.6"/>
    <n v="-52.169999999999987"/>
  </r>
  <r>
    <n v="2240"/>
    <s v="CA-2013-146633"/>
    <x v="0"/>
    <x v="625"/>
    <d v="2013-11-18T00:00:00"/>
    <x v="0"/>
    <s v="TG-21310"/>
    <x v="592"/>
    <x v="0"/>
    <s v="United States"/>
    <s v="Los Angeles"/>
    <x v="1"/>
    <n v="90049"/>
    <x v="1"/>
    <s v="OFF-BI-10003527"/>
    <x v="1"/>
    <x v="8"/>
    <x v="446"/>
    <x v="1899"/>
    <n v="1"/>
    <n v="0.2"/>
    <n v="381.29700000000003"/>
  </r>
  <r>
    <n v="2241"/>
    <s v="CA-2013-146633"/>
    <x v="0"/>
    <x v="625"/>
    <d v="2013-11-18T00:00:00"/>
    <x v="0"/>
    <s v="TG-21310"/>
    <x v="592"/>
    <x v="0"/>
    <s v="United States"/>
    <s v="Los Angeles"/>
    <x v="1"/>
    <n v="90049"/>
    <x v="1"/>
    <s v="OFF-BI-10002982"/>
    <x v="1"/>
    <x v="8"/>
    <x v="1258"/>
    <x v="1900"/>
    <n v="7"/>
    <n v="0.2"/>
    <n v="13.347599999999998"/>
  </r>
  <r>
    <n v="2242"/>
    <s v="US-2013-126893"/>
    <x v="0"/>
    <x v="491"/>
    <d v="2013-12-02T00:00:00"/>
    <x v="1"/>
    <s v="CT-11995"/>
    <x v="564"/>
    <x v="0"/>
    <s v="United States"/>
    <s v="Philadelphia"/>
    <x v="9"/>
    <n v="19134"/>
    <x v="3"/>
    <s v="TEC-PH-10004165"/>
    <x v="2"/>
    <x v="7"/>
    <x v="886"/>
    <x v="1901"/>
    <n v="3"/>
    <n v="0.4"/>
    <n v="-115.49580000000006"/>
  </r>
  <r>
    <n v="2243"/>
    <s v="CA-2014-103380"/>
    <x v="3"/>
    <x v="610"/>
    <d v="2014-11-26T00:00:00"/>
    <x v="1"/>
    <s v="BF-11005"/>
    <x v="593"/>
    <x v="2"/>
    <s v="United States"/>
    <s v="Pasadena"/>
    <x v="1"/>
    <n v="91104"/>
    <x v="1"/>
    <s v="OFF-ST-10003442"/>
    <x v="1"/>
    <x v="4"/>
    <x v="86"/>
    <x v="403"/>
    <n v="2"/>
    <n v="0"/>
    <n v="15.2712"/>
  </r>
  <r>
    <n v="2244"/>
    <s v="CA-2014-103380"/>
    <x v="3"/>
    <x v="610"/>
    <d v="2014-11-26T00:00:00"/>
    <x v="1"/>
    <s v="BF-11005"/>
    <x v="593"/>
    <x v="2"/>
    <s v="United States"/>
    <s v="Pasadena"/>
    <x v="1"/>
    <n v="91104"/>
    <x v="1"/>
    <s v="OFF-AR-10003856"/>
    <x v="1"/>
    <x v="6"/>
    <x v="444"/>
    <x v="348"/>
    <n v="2"/>
    <n v="0"/>
    <n v="1.4455999999999998"/>
  </r>
  <r>
    <n v="2245"/>
    <s v="CA-2014-103380"/>
    <x v="3"/>
    <x v="610"/>
    <d v="2014-11-26T00:00:00"/>
    <x v="1"/>
    <s v="BF-11005"/>
    <x v="593"/>
    <x v="2"/>
    <s v="United States"/>
    <s v="Pasadena"/>
    <x v="1"/>
    <n v="91104"/>
    <x v="1"/>
    <s v="OFF-FA-10004248"/>
    <x v="1"/>
    <x v="13"/>
    <x v="480"/>
    <x v="1902"/>
    <n v="2"/>
    <n v="0"/>
    <n v="3.5178000000000003"/>
  </r>
  <r>
    <n v="2246"/>
    <s v="CA-2014-103380"/>
    <x v="3"/>
    <x v="610"/>
    <d v="2014-11-26T00:00:00"/>
    <x v="1"/>
    <s v="BF-11005"/>
    <x v="593"/>
    <x v="2"/>
    <s v="United States"/>
    <s v="Pasadena"/>
    <x v="1"/>
    <n v="91104"/>
    <x v="1"/>
    <s v="OFF-AP-10001492"/>
    <x v="1"/>
    <x v="9"/>
    <x v="22"/>
    <x v="1903"/>
    <n v="1"/>
    <n v="0"/>
    <n v="2.2412000000000001"/>
  </r>
  <r>
    <n v="2247"/>
    <s v="CA-2014-103380"/>
    <x v="3"/>
    <x v="610"/>
    <d v="2014-11-26T00:00:00"/>
    <x v="1"/>
    <s v="BF-11005"/>
    <x v="593"/>
    <x v="2"/>
    <s v="United States"/>
    <s v="Pasadena"/>
    <x v="1"/>
    <n v="91104"/>
    <x v="1"/>
    <s v="TEC-PH-10004165"/>
    <x v="2"/>
    <x v="7"/>
    <x v="886"/>
    <x v="1668"/>
    <n v="3"/>
    <n v="0.2"/>
    <n v="49.498199999999969"/>
  </r>
  <r>
    <n v="2248"/>
    <s v="CA-2012-116092"/>
    <x v="1"/>
    <x v="586"/>
    <d v="2012-02-18T00:00:00"/>
    <x v="0"/>
    <s v="JM-16195"/>
    <x v="594"/>
    <x v="0"/>
    <s v="United States"/>
    <s v="Los Angeles"/>
    <x v="1"/>
    <n v="90004"/>
    <x v="1"/>
    <s v="OFF-PA-10004285"/>
    <x v="1"/>
    <x v="10"/>
    <x v="1259"/>
    <x v="522"/>
    <n v="2"/>
    <n v="0"/>
    <n v="6.4127999999999998"/>
  </r>
  <r>
    <n v="2249"/>
    <s v="CA-2012-116092"/>
    <x v="1"/>
    <x v="586"/>
    <d v="2012-02-18T00:00:00"/>
    <x v="0"/>
    <s v="JM-16195"/>
    <x v="594"/>
    <x v="0"/>
    <s v="United States"/>
    <s v="Los Angeles"/>
    <x v="1"/>
    <n v="90004"/>
    <x v="1"/>
    <s v="OFF-BI-10001628"/>
    <x v="1"/>
    <x v="8"/>
    <x v="1103"/>
    <x v="1848"/>
    <n v="5"/>
    <n v="0.2"/>
    <n v="13.037499999999998"/>
  </r>
  <r>
    <n v="2250"/>
    <s v="CA-2012-116092"/>
    <x v="1"/>
    <x v="586"/>
    <d v="2012-02-18T00:00:00"/>
    <x v="0"/>
    <s v="JM-16195"/>
    <x v="594"/>
    <x v="0"/>
    <s v="United States"/>
    <s v="Los Angeles"/>
    <x v="1"/>
    <n v="90004"/>
    <x v="1"/>
    <s v="OFF-BI-10000546"/>
    <x v="1"/>
    <x v="8"/>
    <x v="609"/>
    <x v="132"/>
    <n v="5"/>
    <n v="0.2"/>
    <n v="4.1760000000000002"/>
  </r>
  <r>
    <n v="2251"/>
    <s v="CA-2012-116092"/>
    <x v="1"/>
    <x v="586"/>
    <d v="2012-02-18T00:00:00"/>
    <x v="0"/>
    <s v="JM-16195"/>
    <x v="594"/>
    <x v="0"/>
    <s v="United States"/>
    <s v="Los Angeles"/>
    <x v="1"/>
    <n v="90004"/>
    <x v="1"/>
    <s v="OFF-AP-10001391"/>
    <x v="1"/>
    <x v="9"/>
    <x v="1260"/>
    <x v="1904"/>
    <n v="6"/>
    <n v="0"/>
    <n v="157.01759999999993"/>
  </r>
  <r>
    <n v="2252"/>
    <s v="CA-2012-116092"/>
    <x v="1"/>
    <x v="586"/>
    <d v="2012-02-18T00:00:00"/>
    <x v="0"/>
    <s v="JM-16195"/>
    <x v="594"/>
    <x v="0"/>
    <s v="United States"/>
    <s v="Los Angeles"/>
    <x v="1"/>
    <n v="90004"/>
    <x v="1"/>
    <s v="OFF-PA-10000477"/>
    <x v="1"/>
    <x v="10"/>
    <x v="1261"/>
    <x v="541"/>
    <n v="3"/>
    <n v="0"/>
    <n v="9.3312000000000008"/>
  </r>
  <r>
    <n v="2253"/>
    <s v="CA-2013-117849"/>
    <x v="0"/>
    <x v="173"/>
    <d v="2013-04-18T00:00:00"/>
    <x v="0"/>
    <s v="JK-16120"/>
    <x v="451"/>
    <x v="2"/>
    <s v="United States"/>
    <s v="San Diego"/>
    <x v="1"/>
    <n v="92105"/>
    <x v="1"/>
    <s v="OFF-PA-10004327"/>
    <x v="1"/>
    <x v="10"/>
    <x v="136"/>
    <x v="140"/>
    <n v="3"/>
    <n v="0"/>
    <n v="68.975999999999999"/>
  </r>
  <r>
    <n v="2254"/>
    <s v="CA-2012-169201"/>
    <x v="1"/>
    <x v="694"/>
    <d v="2012-10-01T00:00:00"/>
    <x v="2"/>
    <s v="HG-14965"/>
    <x v="428"/>
    <x v="1"/>
    <s v="United States"/>
    <s v="San Francisco"/>
    <x v="1"/>
    <n v="94110"/>
    <x v="1"/>
    <s v="OFF-AP-10000696"/>
    <x v="1"/>
    <x v="9"/>
    <x v="332"/>
    <x v="1905"/>
    <n v="3"/>
    <n v="0"/>
    <n v="14.275799999999998"/>
  </r>
  <r>
    <n v="2255"/>
    <s v="CA-2012-169201"/>
    <x v="1"/>
    <x v="694"/>
    <d v="2012-10-01T00:00:00"/>
    <x v="2"/>
    <s v="HG-14965"/>
    <x v="428"/>
    <x v="1"/>
    <s v="United States"/>
    <s v="San Francisco"/>
    <x v="1"/>
    <n v="94110"/>
    <x v="1"/>
    <s v="OFF-AP-10002082"/>
    <x v="1"/>
    <x v="9"/>
    <x v="1092"/>
    <x v="1906"/>
    <n v="2"/>
    <n v="0"/>
    <n v="15.245999999999999"/>
  </r>
  <r>
    <n v="2256"/>
    <s v="CA-2013-164091"/>
    <x v="0"/>
    <x v="42"/>
    <d v="2013-09-23T00:00:00"/>
    <x v="1"/>
    <s v="LA-16780"/>
    <x v="156"/>
    <x v="1"/>
    <s v="United States"/>
    <s v="Bangor"/>
    <x v="43"/>
    <n v="4401"/>
    <x v="3"/>
    <s v="TEC-PH-10001944"/>
    <x v="2"/>
    <x v="7"/>
    <x v="1262"/>
    <x v="1907"/>
    <n v="3"/>
    <n v="0"/>
    <n v="131.35499999999996"/>
  </r>
  <r>
    <n v="2257"/>
    <s v="CA-2013-164091"/>
    <x v="0"/>
    <x v="42"/>
    <d v="2013-09-23T00:00:00"/>
    <x v="1"/>
    <s v="LA-16780"/>
    <x v="156"/>
    <x v="1"/>
    <s v="United States"/>
    <s v="Bangor"/>
    <x v="43"/>
    <n v="4401"/>
    <x v="3"/>
    <s v="FUR-FU-10004952"/>
    <x v="0"/>
    <x v="5"/>
    <x v="845"/>
    <x v="1049"/>
    <n v="2"/>
    <n v="0"/>
    <n v="33.938800000000001"/>
  </r>
  <r>
    <n v="2258"/>
    <s v="CA-2014-105214"/>
    <x v="3"/>
    <x v="114"/>
    <d v="2014-06-20T00:00:00"/>
    <x v="2"/>
    <s v="TS-21610"/>
    <x v="59"/>
    <x v="0"/>
    <s v="United States"/>
    <s v="San Francisco"/>
    <x v="1"/>
    <n v="94122"/>
    <x v="1"/>
    <s v="FUR-CH-10000015"/>
    <x v="0"/>
    <x v="1"/>
    <x v="373"/>
    <x v="1908"/>
    <n v="7"/>
    <n v="0.2"/>
    <n v="90.97199999999998"/>
  </r>
  <r>
    <n v="2259"/>
    <s v="CA-2014-105214"/>
    <x v="3"/>
    <x v="114"/>
    <d v="2014-06-20T00:00:00"/>
    <x v="2"/>
    <s v="TS-21610"/>
    <x v="59"/>
    <x v="0"/>
    <s v="United States"/>
    <s v="San Francisco"/>
    <x v="1"/>
    <n v="94122"/>
    <x v="1"/>
    <s v="OFF-PA-10001776"/>
    <x v="1"/>
    <x v="10"/>
    <x v="1263"/>
    <x v="1909"/>
    <n v="2"/>
    <n v="0"/>
    <n v="8.7137999999999991"/>
  </r>
  <r>
    <n v="2260"/>
    <s v="CA-2012-117611"/>
    <x v="1"/>
    <x v="627"/>
    <d v="2012-11-10T00:00:00"/>
    <x v="0"/>
    <s v="MZ-17335"/>
    <x v="595"/>
    <x v="2"/>
    <s v="United States"/>
    <s v="San Diego"/>
    <x v="1"/>
    <n v="92024"/>
    <x v="1"/>
    <s v="OFF-FA-10002280"/>
    <x v="1"/>
    <x v="13"/>
    <x v="653"/>
    <x v="1910"/>
    <n v="1"/>
    <n v="0"/>
    <n v="2.4"/>
  </r>
  <r>
    <n v="2261"/>
    <s v="CA-2012-117611"/>
    <x v="1"/>
    <x v="627"/>
    <d v="2012-11-10T00:00:00"/>
    <x v="0"/>
    <s v="MZ-17335"/>
    <x v="595"/>
    <x v="2"/>
    <s v="United States"/>
    <s v="San Diego"/>
    <x v="1"/>
    <n v="92024"/>
    <x v="1"/>
    <s v="TEC-AC-10002049"/>
    <x v="2"/>
    <x v="11"/>
    <x v="688"/>
    <x v="810"/>
    <n v="3"/>
    <n v="0"/>
    <n v="66.954599999999971"/>
  </r>
  <r>
    <n v="2262"/>
    <s v="US-2012-137960"/>
    <x v="1"/>
    <x v="217"/>
    <d v="2012-12-18T00:00:00"/>
    <x v="3"/>
    <s v="MW-18220"/>
    <x v="596"/>
    <x v="0"/>
    <s v="United States"/>
    <s v="New York City"/>
    <x v="15"/>
    <n v="10035"/>
    <x v="3"/>
    <s v="TEC-AC-10002253"/>
    <x v="2"/>
    <x v="11"/>
    <x v="572"/>
    <x v="656"/>
    <n v="1"/>
    <n v="0"/>
    <n v="24.936000000000007"/>
  </r>
  <r>
    <n v="2263"/>
    <s v="CA-2014-122994"/>
    <x v="3"/>
    <x v="695"/>
    <d v="2014-02-10T00:00:00"/>
    <x v="2"/>
    <s v="MV-17485"/>
    <x v="597"/>
    <x v="0"/>
    <s v="United States"/>
    <s v="Arlington"/>
    <x v="17"/>
    <n v="22204"/>
    <x v="0"/>
    <s v="FUR-BO-10004015"/>
    <x v="0"/>
    <x v="0"/>
    <x v="569"/>
    <x v="1911"/>
    <n v="3"/>
    <n v="0"/>
    <n v="79.193399999999968"/>
  </r>
  <r>
    <n v="2264"/>
    <s v="CA-2013-131065"/>
    <x v="0"/>
    <x v="696"/>
    <d v="2013-11-17T00:00:00"/>
    <x v="0"/>
    <s v="AA-10375"/>
    <x v="211"/>
    <x v="0"/>
    <s v="United States"/>
    <s v="Atlanta"/>
    <x v="32"/>
    <n v="30318"/>
    <x v="0"/>
    <s v="TEC-AC-10004145"/>
    <x v="2"/>
    <x v="11"/>
    <x v="1264"/>
    <x v="1912"/>
    <n v="2"/>
    <n v="0"/>
    <n v="114.99540000000002"/>
  </r>
  <r>
    <n v="2265"/>
    <s v="CA-2013-131065"/>
    <x v="0"/>
    <x v="696"/>
    <d v="2013-11-17T00:00:00"/>
    <x v="0"/>
    <s v="AA-10375"/>
    <x v="211"/>
    <x v="0"/>
    <s v="United States"/>
    <s v="Atlanta"/>
    <x v="32"/>
    <n v="30318"/>
    <x v="0"/>
    <s v="OFF-PA-10002479"/>
    <x v="1"/>
    <x v="10"/>
    <x v="217"/>
    <x v="267"/>
    <n v="1"/>
    <n v="0"/>
    <n v="2.3759999999999999"/>
  </r>
  <r>
    <n v="2266"/>
    <s v="CA-2013-131065"/>
    <x v="0"/>
    <x v="696"/>
    <d v="2013-11-17T00:00:00"/>
    <x v="0"/>
    <s v="AA-10375"/>
    <x v="211"/>
    <x v="0"/>
    <s v="United States"/>
    <s v="Atlanta"/>
    <x v="32"/>
    <n v="30318"/>
    <x v="0"/>
    <s v="OFF-BI-10004970"/>
    <x v="1"/>
    <x v="8"/>
    <x v="908"/>
    <x v="341"/>
    <n v="2"/>
    <n v="0"/>
    <n v="3.8822000000000001"/>
  </r>
  <r>
    <n v="2267"/>
    <s v="CA-2014-149146"/>
    <x v="3"/>
    <x v="386"/>
    <d v="2014-10-13T00:00:00"/>
    <x v="3"/>
    <s v="SM-20320"/>
    <x v="598"/>
    <x v="2"/>
    <s v="United States"/>
    <s v="Monroe"/>
    <x v="3"/>
    <n v="28110"/>
    <x v="0"/>
    <s v="OFF-PA-10003919"/>
    <x v="1"/>
    <x v="10"/>
    <x v="1265"/>
    <x v="892"/>
    <n v="2"/>
    <n v="0.2"/>
    <n v="2.6892000000000005"/>
  </r>
  <r>
    <n v="2268"/>
    <s v="CA-2014-137470"/>
    <x v="3"/>
    <x v="697"/>
    <d v="2014-09-18T00:00:00"/>
    <x v="3"/>
    <s v="TP-21415"/>
    <x v="599"/>
    <x v="0"/>
    <s v="United States"/>
    <s v="Seattle"/>
    <x v="4"/>
    <n v="98115"/>
    <x v="1"/>
    <s v="OFF-PA-10002001"/>
    <x v="1"/>
    <x v="10"/>
    <x v="1266"/>
    <x v="91"/>
    <n v="2"/>
    <n v="0"/>
    <n v="6.3504000000000005"/>
  </r>
  <r>
    <n v="2269"/>
    <s v="CA-2014-105480"/>
    <x v="3"/>
    <x v="698"/>
    <d v="2014-12-27T00:00:00"/>
    <x v="1"/>
    <s v="DK-13225"/>
    <x v="158"/>
    <x v="1"/>
    <s v="United States"/>
    <s v="Rochester"/>
    <x v="15"/>
    <n v="14609"/>
    <x v="3"/>
    <s v="OFF-PA-10002787"/>
    <x v="1"/>
    <x v="10"/>
    <x v="1267"/>
    <x v="90"/>
    <n v="1"/>
    <n v="0"/>
    <n v="3.1104000000000003"/>
  </r>
  <r>
    <n v="2270"/>
    <s v="CA-2014-105480"/>
    <x v="3"/>
    <x v="698"/>
    <d v="2014-12-27T00:00:00"/>
    <x v="1"/>
    <s v="DK-13225"/>
    <x v="158"/>
    <x v="1"/>
    <s v="United States"/>
    <s v="Rochester"/>
    <x v="15"/>
    <n v="14609"/>
    <x v="3"/>
    <s v="OFF-BI-10003291"/>
    <x v="1"/>
    <x v="8"/>
    <x v="44"/>
    <x v="1913"/>
    <n v="1"/>
    <n v="0.2"/>
    <n v="2.3570999999999991"/>
  </r>
  <r>
    <n v="2271"/>
    <s v="CA-2014-164917"/>
    <x v="3"/>
    <x v="574"/>
    <d v="2014-12-08T00:00:00"/>
    <x v="1"/>
    <s v="MK-17905"/>
    <x v="149"/>
    <x v="1"/>
    <s v="United States"/>
    <s v="Miami"/>
    <x v="2"/>
    <n v="33180"/>
    <x v="0"/>
    <s v="OFF-AR-10004344"/>
    <x v="1"/>
    <x v="6"/>
    <x v="365"/>
    <x v="1914"/>
    <n v="5"/>
    <n v="0.2"/>
    <n v="4.196499999999995"/>
  </r>
  <r>
    <n v="2272"/>
    <s v="CA-2012-102036"/>
    <x v="1"/>
    <x v="481"/>
    <d v="2012-09-27T00:00:00"/>
    <x v="1"/>
    <s v="CS-12130"/>
    <x v="79"/>
    <x v="0"/>
    <s v="United States"/>
    <s v="Seattle"/>
    <x v="4"/>
    <n v="98105"/>
    <x v="1"/>
    <s v="OFF-ST-10003123"/>
    <x v="1"/>
    <x v="4"/>
    <x v="1268"/>
    <x v="1915"/>
    <n v="6"/>
    <n v="0"/>
    <n v="47.937599999999996"/>
  </r>
  <r>
    <n v="2273"/>
    <s v="CA-2012-142944"/>
    <x v="1"/>
    <x v="699"/>
    <d v="2012-03-11T00:00:00"/>
    <x v="1"/>
    <s v="JL-15850"/>
    <x v="139"/>
    <x v="0"/>
    <s v="United States"/>
    <s v="San Francisco"/>
    <x v="1"/>
    <n v="94122"/>
    <x v="1"/>
    <s v="FUR-FU-10000308"/>
    <x v="0"/>
    <x v="5"/>
    <x v="1269"/>
    <x v="1916"/>
    <n v="7"/>
    <n v="0"/>
    <n v="95.757200000000012"/>
  </r>
  <r>
    <n v="2274"/>
    <s v="CA-2012-142944"/>
    <x v="1"/>
    <x v="699"/>
    <d v="2012-03-11T00:00:00"/>
    <x v="1"/>
    <s v="JL-15850"/>
    <x v="139"/>
    <x v="0"/>
    <s v="United States"/>
    <s v="San Francisco"/>
    <x v="1"/>
    <n v="94122"/>
    <x v="1"/>
    <s v="TEC-CO-10003763"/>
    <x v="2"/>
    <x v="16"/>
    <x v="1270"/>
    <x v="1917"/>
    <n v="2"/>
    <n v="0.2"/>
    <n v="377.99459999999993"/>
  </r>
  <r>
    <n v="2275"/>
    <s v="CA-2011-157882"/>
    <x v="2"/>
    <x v="462"/>
    <d v="2011-10-08T00:00:00"/>
    <x v="0"/>
    <s v="AR-10405"/>
    <x v="153"/>
    <x v="1"/>
    <s v="United States"/>
    <s v="Los Angeles"/>
    <x v="1"/>
    <n v="90036"/>
    <x v="1"/>
    <s v="FUR-TA-10001866"/>
    <x v="0"/>
    <x v="3"/>
    <x v="1271"/>
    <x v="1918"/>
    <n v="1"/>
    <n v="0.2"/>
    <n v="3.5857999999999848"/>
  </r>
  <r>
    <n v="2276"/>
    <s v="CA-2011-157882"/>
    <x v="2"/>
    <x v="462"/>
    <d v="2011-10-08T00:00:00"/>
    <x v="0"/>
    <s v="AR-10405"/>
    <x v="153"/>
    <x v="1"/>
    <s v="United States"/>
    <s v="Los Angeles"/>
    <x v="1"/>
    <n v="90036"/>
    <x v="1"/>
    <s v="FUR-CH-10002774"/>
    <x v="0"/>
    <x v="1"/>
    <x v="23"/>
    <x v="1919"/>
    <n v="3"/>
    <n v="0.2"/>
    <n v="13.764599999999994"/>
  </r>
  <r>
    <n v="2277"/>
    <s v="CA-2011-104283"/>
    <x v="2"/>
    <x v="700"/>
    <d v="2011-07-01T00:00:00"/>
    <x v="1"/>
    <s v="LM-17065"/>
    <x v="215"/>
    <x v="0"/>
    <s v="United States"/>
    <s v="Southaven"/>
    <x v="35"/>
    <n v="38671"/>
    <x v="0"/>
    <s v="OFF-ST-10004337"/>
    <x v="1"/>
    <x v="4"/>
    <x v="839"/>
    <x v="1920"/>
    <n v="5"/>
    <n v="0"/>
    <n v="0"/>
  </r>
  <r>
    <n v="2278"/>
    <s v="CA-2011-104283"/>
    <x v="2"/>
    <x v="700"/>
    <d v="2011-07-01T00:00:00"/>
    <x v="1"/>
    <s v="LM-17065"/>
    <x v="215"/>
    <x v="0"/>
    <s v="United States"/>
    <s v="Southaven"/>
    <x v="35"/>
    <n v="38671"/>
    <x v="0"/>
    <s v="FUR-TA-10001039"/>
    <x v="0"/>
    <x v="3"/>
    <x v="824"/>
    <x v="1921"/>
    <n v="1"/>
    <n v="0"/>
    <n v="22.354800000000004"/>
  </r>
  <r>
    <n v="2279"/>
    <s v="CA-2011-104283"/>
    <x v="2"/>
    <x v="700"/>
    <d v="2011-07-01T00:00:00"/>
    <x v="1"/>
    <s v="LM-17065"/>
    <x v="215"/>
    <x v="0"/>
    <s v="United States"/>
    <s v="Southaven"/>
    <x v="35"/>
    <n v="38671"/>
    <x v="0"/>
    <s v="TEC-AC-10000109"/>
    <x v="2"/>
    <x v="11"/>
    <x v="200"/>
    <x v="1922"/>
    <n v="4"/>
    <n v="0"/>
    <n v="53.750400000000013"/>
  </r>
  <r>
    <n v="2280"/>
    <s v="CA-2014-142622"/>
    <x v="3"/>
    <x v="505"/>
    <d v="2014-11-03T00:00:00"/>
    <x v="2"/>
    <s v="JK-15625"/>
    <x v="600"/>
    <x v="0"/>
    <s v="United States"/>
    <s v="Seattle"/>
    <x v="4"/>
    <n v="98115"/>
    <x v="1"/>
    <s v="FUR-CH-10003833"/>
    <x v="0"/>
    <x v="1"/>
    <x v="1200"/>
    <x v="1923"/>
    <n v="2"/>
    <n v="0.2"/>
    <n v="-6.0980000000000025"/>
  </r>
  <r>
    <n v="2281"/>
    <s v="CA-2014-142622"/>
    <x v="3"/>
    <x v="505"/>
    <d v="2014-11-03T00:00:00"/>
    <x v="2"/>
    <s v="JK-15625"/>
    <x v="600"/>
    <x v="0"/>
    <s v="United States"/>
    <s v="Seattle"/>
    <x v="4"/>
    <n v="98115"/>
    <x v="1"/>
    <s v="FUR-CH-10004289"/>
    <x v="0"/>
    <x v="1"/>
    <x v="975"/>
    <x v="1924"/>
    <n v="8"/>
    <n v="0.2"/>
    <n v="-23.03520000000006"/>
  </r>
  <r>
    <n v="2282"/>
    <s v="CA-2014-142622"/>
    <x v="3"/>
    <x v="505"/>
    <d v="2014-11-03T00:00:00"/>
    <x v="2"/>
    <s v="JK-15625"/>
    <x v="600"/>
    <x v="0"/>
    <s v="United States"/>
    <s v="Seattle"/>
    <x v="4"/>
    <n v="98115"/>
    <x v="1"/>
    <s v="FUR-BO-10004467"/>
    <x v="0"/>
    <x v="0"/>
    <x v="883"/>
    <x v="1664"/>
    <n v="2"/>
    <n v="0"/>
    <n v="37.996199999999988"/>
  </r>
  <r>
    <n v="2283"/>
    <s v="CA-2013-132143"/>
    <x v="0"/>
    <x v="323"/>
    <d v="2013-09-06T00:00:00"/>
    <x v="2"/>
    <s v="FM-14215"/>
    <x v="524"/>
    <x v="1"/>
    <s v="United States"/>
    <s v="Middletown"/>
    <x v="29"/>
    <n v="6457"/>
    <x v="3"/>
    <s v="OFF-PA-10002713"/>
    <x v="1"/>
    <x v="10"/>
    <x v="317"/>
    <x v="1925"/>
    <n v="7"/>
    <n v="0"/>
    <n v="22.153599999999997"/>
  </r>
  <r>
    <n v="2284"/>
    <s v="CA-2012-153108"/>
    <x v="1"/>
    <x v="616"/>
    <d v="2012-03-09T00:00:00"/>
    <x v="1"/>
    <s v="SF-20200"/>
    <x v="227"/>
    <x v="0"/>
    <s v="United States"/>
    <s v="New Castle"/>
    <x v="14"/>
    <n v="47362"/>
    <x v="2"/>
    <s v="TEC-PH-10001552"/>
    <x v="2"/>
    <x v="7"/>
    <x v="178"/>
    <x v="100"/>
    <n v="2"/>
    <n v="0"/>
    <n v="6.6976000000000013"/>
  </r>
  <r>
    <n v="2285"/>
    <s v="CA-2012-153108"/>
    <x v="1"/>
    <x v="616"/>
    <d v="2012-03-09T00:00:00"/>
    <x v="1"/>
    <s v="SF-20200"/>
    <x v="227"/>
    <x v="0"/>
    <s v="United States"/>
    <s v="New Castle"/>
    <x v="14"/>
    <n v="47362"/>
    <x v="2"/>
    <s v="OFF-AP-10002222"/>
    <x v="1"/>
    <x v="9"/>
    <x v="33"/>
    <x v="1926"/>
    <n v="7"/>
    <n v="0"/>
    <n v="16.386300000000002"/>
  </r>
  <r>
    <n v="2286"/>
    <s v="CA-2013-112676"/>
    <x v="0"/>
    <x v="465"/>
    <d v="2013-05-09T00:00:00"/>
    <x v="2"/>
    <s v="PJ-18835"/>
    <x v="601"/>
    <x v="1"/>
    <s v="United States"/>
    <s v="Murfreesboro"/>
    <x v="18"/>
    <n v="37130"/>
    <x v="0"/>
    <s v="OFF-PA-10003971"/>
    <x v="1"/>
    <x v="10"/>
    <x v="1272"/>
    <x v="646"/>
    <n v="3"/>
    <n v="0.2"/>
    <n v="5.2026000000000003"/>
  </r>
  <r>
    <n v="2287"/>
    <s v="CA-2014-165687"/>
    <x v="3"/>
    <x v="701"/>
    <d v="2014-11-24T00:00:00"/>
    <x v="1"/>
    <s v="CS-12355"/>
    <x v="394"/>
    <x v="0"/>
    <s v="United States"/>
    <s v="Salem"/>
    <x v="17"/>
    <n v="24153"/>
    <x v="0"/>
    <s v="OFF-AP-10004036"/>
    <x v="1"/>
    <x v="9"/>
    <x v="1273"/>
    <x v="1927"/>
    <n v="2"/>
    <n v="0"/>
    <n v="12.263999999999999"/>
  </r>
  <r>
    <n v="2288"/>
    <s v="US-2014-112928"/>
    <x v="3"/>
    <x v="702"/>
    <d v="2014-06-06T00:00:00"/>
    <x v="0"/>
    <s v="BB-10990"/>
    <x v="121"/>
    <x v="1"/>
    <s v="United States"/>
    <s v="Toledo"/>
    <x v="24"/>
    <n v="43615"/>
    <x v="3"/>
    <s v="OFF-AP-10002287"/>
    <x v="1"/>
    <x v="9"/>
    <x v="1274"/>
    <x v="1928"/>
    <n v="5"/>
    <n v="0.2"/>
    <n v="1.3109999999999999"/>
  </r>
  <r>
    <n v="2289"/>
    <s v="CA-2014-143343"/>
    <x v="3"/>
    <x v="193"/>
    <d v="2014-06-14T00:00:00"/>
    <x v="2"/>
    <s v="BW-11200"/>
    <x v="572"/>
    <x v="0"/>
    <s v="United States"/>
    <s v="Los Angeles"/>
    <x v="1"/>
    <n v="90032"/>
    <x v="1"/>
    <s v="OFF-AR-10002375"/>
    <x v="1"/>
    <x v="6"/>
    <x v="823"/>
    <x v="1235"/>
    <n v="5"/>
    <n v="0"/>
    <n v="4.7559999999999985"/>
  </r>
  <r>
    <n v="2290"/>
    <s v="CA-2014-115154"/>
    <x v="3"/>
    <x v="703"/>
    <d v="2014-01-12T00:00:00"/>
    <x v="2"/>
    <s v="RS-19420"/>
    <x v="602"/>
    <x v="1"/>
    <s v="United States"/>
    <s v="Seattle"/>
    <x v="4"/>
    <n v="98115"/>
    <x v="1"/>
    <s v="FUR-TA-10001950"/>
    <x v="0"/>
    <x v="3"/>
    <x v="1275"/>
    <x v="1929"/>
    <n v="2"/>
    <n v="0"/>
    <n v="80.368200000000002"/>
  </r>
  <r>
    <n v="2291"/>
    <s v="CA-2012-149342"/>
    <x v="1"/>
    <x v="704"/>
    <d v="2012-04-25T00:00:00"/>
    <x v="1"/>
    <s v="TS-21160"/>
    <x v="378"/>
    <x v="1"/>
    <s v="United States"/>
    <s v="Columbus"/>
    <x v="32"/>
    <n v="31907"/>
    <x v="0"/>
    <s v="TEC-PH-10001557"/>
    <x v="2"/>
    <x v="7"/>
    <x v="658"/>
    <x v="1170"/>
    <n v="3"/>
    <n v="0"/>
    <n v="77.751899999999992"/>
  </r>
  <r>
    <n v="2292"/>
    <s v="CA-2012-149342"/>
    <x v="1"/>
    <x v="704"/>
    <d v="2012-04-25T00:00:00"/>
    <x v="1"/>
    <s v="TS-21160"/>
    <x v="378"/>
    <x v="1"/>
    <s v="United States"/>
    <s v="Columbus"/>
    <x v="32"/>
    <n v="31907"/>
    <x v="0"/>
    <s v="FUR-FU-10002937"/>
    <x v="0"/>
    <x v="5"/>
    <x v="1051"/>
    <x v="1930"/>
    <n v="6"/>
    <n v="0"/>
    <n v="297.69"/>
  </r>
  <r>
    <n v="2293"/>
    <s v="CA-2012-149342"/>
    <x v="1"/>
    <x v="704"/>
    <d v="2012-04-25T00:00:00"/>
    <x v="1"/>
    <s v="TS-21160"/>
    <x v="378"/>
    <x v="1"/>
    <s v="United States"/>
    <s v="Columbus"/>
    <x v="32"/>
    <n v="31907"/>
    <x v="0"/>
    <s v="OFF-PA-10001166"/>
    <x v="1"/>
    <x v="10"/>
    <x v="769"/>
    <x v="91"/>
    <n v="2"/>
    <n v="0"/>
    <n v="6.2208000000000006"/>
  </r>
  <r>
    <n v="2294"/>
    <s v="CA-2012-130995"/>
    <x v="1"/>
    <x v="549"/>
    <d v="2012-11-06T00:00:00"/>
    <x v="1"/>
    <s v="QJ-19255"/>
    <x v="425"/>
    <x v="1"/>
    <s v="United States"/>
    <s v="New York City"/>
    <x v="15"/>
    <n v="10009"/>
    <x v="3"/>
    <s v="TEC-PH-10000347"/>
    <x v="2"/>
    <x v="7"/>
    <x v="495"/>
    <x v="1931"/>
    <n v="1"/>
    <n v="0"/>
    <n v="1.3365"/>
  </r>
  <r>
    <n v="2295"/>
    <s v="CA-2014-127929"/>
    <x v="3"/>
    <x v="331"/>
    <d v="2014-12-28T00:00:00"/>
    <x v="1"/>
    <s v="FM-14215"/>
    <x v="524"/>
    <x v="1"/>
    <s v="United States"/>
    <s v="Middletown"/>
    <x v="29"/>
    <n v="6457"/>
    <x v="3"/>
    <s v="FUR-FU-10003708"/>
    <x v="0"/>
    <x v="5"/>
    <x v="71"/>
    <x v="1932"/>
    <n v="3"/>
    <n v="0"/>
    <n v="38.209499999999998"/>
  </r>
  <r>
    <n v="2296"/>
    <s v="CA-2012-113145"/>
    <x v="1"/>
    <x v="549"/>
    <d v="2012-11-05T00:00:00"/>
    <x v="1"/>
    <s v="VD-21670"/>
    <x v="104"/>
    <x v="0"/>
    <s v="United States"/>
    <s v="New York City"/>
    <x v="15"/>
    <n v="10011"/>
    <x v="3"/>
    <s v="OFF-PA-10002659"/>
    <x v="1"/>
    <x v="10"/>
    <x v="922"/>
    <x v="1933"/>
    <n v="4"/>
    <n v="0"/>
    <n v="6.219199999999999"/>
  </r>
  <r>
    <n v="2297"/>
    <s v="CA-2012-113145"/>
    <x v="1"/>
    <x v="549"/>
    <d v="2012-11-05T00:00:00"/>
    <x v="1"/>
    <s v="VD-21670"/>
    <x v="104"/>
    <x v="0"/>
    <s v="United States"/>
    <s v="New York City"/>
    <x v="15"/>
    <n v="10011"/>
    <x v="3"/>
    <s v="FUR-FU-10000965"/>
    <x v="0"/>
    <x v="5"/>
    <x v="682"/>
    <x v="1934"/>
    <n v="5"/>
    <n v="0"/>
    <n v="106.477"/>
  </r>
  <r>
    <n v="2298"/>
    <s v="CA-2012-113145"/>
    <x v="1"/>
    <x v="549"/>
    <d v="2012-11-05T00:00:00"/>
    <x v="1"/>
    <s v="VD-21670"/>
    <x v="104"/>
    <x v="0"/>
    <s v="United States"/>
    <s v="New York City"/>
    <x v="15"/>
    <n v="10011"/>
    <x v="3"/>
    <s v="TEC-PH-10001527"/>
    <x v="2"/>
    <x v="7"/>
    <x v="1276"/>
    <x v="1935"/>
    <n v="1"/>
    <n v="0"/>
    <n v="1.2884999999999991"/>
  </r>
  <r>
    <n v="2299"/>
    <s v="CA-2012-113145"/>
    <x v="1"/>
    <x v="549"/>
    <d v="2012-11-05T00:00:00"/>
    <x v="1"/>
    <s v="VD-21670"/>
    <x v="104"/>
    <x v="0"/>
    <s v="United States"/>
    <s v="New York City"/>
    <x v="15"/>
    <n v="10011"/>
    <x v="3"/>
    <s v="TEC-AC-10001838"/>
    <x v="2"/>
    <x v="11"/>
    <x v="645"/>
    <x v="757"/>
    <n v="7"/>
    <n v="0"/>
    <n v="601.96990000000005"/>
  </r>
  <r>
    <n v="2300"/>
    <s v="CA-2012-113145"/>
    <x v="1"/>
    <x v="549"/>
    <d v="2012-11-05T00:00:00"/>
    <x v="1"/>
    <s v="VD-21670"/>
    <x v="104"/>
    <x v="0"/>
    <s v="United States"/>
    <s v="New York City"/>
    <x v="15"/>
    <n v="10011"/>
    <x v="3"/>
    <s v="TEC-PH-10002597"/>
    <x v="2"/>
    <x v="7"/>
    <x v="474"/>
    <x v="178"/>
    <n v="4"/>
    <n v="0"/>
    <n v="125.99000000000001"/>
  </r>
  <r>
    <n v="2301"/>
    <s v="CA-2011-162362"/>
    <x v="2"/>
    <x v="687"/>
    <d v="2011-11-18T00:00:00"/>
    <x v="1"/>
    <s v="JL-15505"/>
    <x v="145"/>
    <x v="0"/>
    <s v="United States"/>
    <s v="Midland"/>
    <x v="12"/>
    <n v="48640"/>
    <x v="2"/>
    <s v="OFF-BI-10000756"/>
    <x v="1"/>
    <x v="8"/>
    <x v="15"/>
    <x v="1936"/>
    <n v="3"/>
    <n v="0"/>
    <n v="6.36"/>
  </r>
  <r>
    <n v="2302"/>
    <s v="CA-2011-162362"/>
    <x v="2"/>
    <x v="687"/>
    <d v="2011-11-18T00:00:00"/>
    <x v="1"/>
    <s v="JL-15505"/>
    <x v="145"/>
    <x v="0"/>
    <s v="United States"/>
    <s v="Midland"/>
    <x v="12"/>
    <n v="48640"/>
    <x v="2"/>
    <s v="OFF-BI-10000546"/>
    <x v="1"/>
    <x v="8"/>
    <x v="609"/>
    <x v="132"/>
    <n v="4"/>
    <n v="0"/>
    <n v="5.6448"/>
  </r>
  <r>
    <n v="2303"/>
    <s v="CA-2013-106558"/>
    <x v="0"/>
    <x v="327"/>
    <d v="2013-01-21T00:00:00"/>
    <x v="1"/>
    <s v="DL-13495"/>
    <x v="393"/>
    <x v="1"/>
    <s v="United States"/>
    <s v="Columbus"/>
    <x v="32"/>
    <n v="31907"/>
    <x v="0"/>
    <s v="TEC-AC-10001142"/>
    <x v="2"/>
    <x v="11"/>
    <x v="546"/>
    <x v="617"/>
    <n v="4"/>
    <n v="0"/>
    <n v="31.599999999999966"/>
  </r>
  <r>
    <n v="2304"/>
    <s v="CA-2014-157931"/>
    <x v="3"/>
    <x v="697"/>
    <d v="2014-09-23T00:00:00"/>
    <x v="0"/>
    <s v="MO-17800"/>
    <x v="246"/>
    <x v="2"/>
    <s v="United States"/>
    <s v="Roswell"/>
    <x v="32"/>
    <n v="30076"/>
    <x v="0"/>
    <s v="FUR-CH-10000785"/>
    <x v="0"/>
    <x v="1"/>
    <x v="320"/>
    <x v="1937"/>
    <n v="4"/>
    <n v="0"/>
    <n v="188.2192"/>
  </r>
  <r>
    <n v="2305"/>
    <s v="CA-2014-157931"/>
    <x v="3"/>
    <x v="697"/>
    <d v="2014-09-23T00:00:00"/>
    <x v="0"/>
    <s v="MO-17800"/>
    <x v="246"/>
    <x v="2"/>
    <s v="United States"/>
    <s v="Roswell"/>
    <x v="32"/>
    <n v="30076"/>
    <x v="0"/>
    <s v="OFF-PA-10000474"/>
    <x v="1"/>
    <x v="10"/>
    <x v="33"/>
    <x v="1938"/>
    <n v="3"/>
    <n v="0"/>
    <n v="49.970399999999991"/>
  </r>
  <r>
    <n v="2306"/>
    <s v="CA-2013-115574"/>
    <x v="0"/>
    <x v="443"/>
    <d v="2013-12-25T00:00:00"/>
    <x v="2"/>
    <s v="BP-11185"/>
    <x v="130"/>
    <x v="1"/>
    <s v="United States"/>
    <s v="Chicago"/>
    <x v="10"/>
    <n v="60623"/>
    <x v="2"/>
    <s v="FUR-BO-10003441"/>
    <x v="0"/>
    <x v="0"/>
    <x v="705"/>
    <x v="1088"/>
    <n v="2"/>
    <n v="0.3"/>
    <n v="-14.137200000000014"/>
  </r>
  <r>
    <n v="2307"/>
    <s v="CA-2012-160794"/>
    <x v="1"/>
    <x v="705"/>
    <d v="2012-08-08T00:00:00"/>
    <x v="2"/>
    <s v="MS-17980"/>
    <x v="99"/>
    <x v="1"/>
    <s v="United States"/>
    <s v="Houston"/>
    <x v="5"/>
    <n v="77041"/>
    <x v="2"/>
    <s v="OFF-PA-10004156"/>
    <x v="1"/>
    <x v="10"/>
    <x v="743"/>
    <x v="1939"/>
    <n v="3"/>
    <n v="0.2"/>
    <n v="9.8657999999999983"/>
  </r>
  <r>
    <n v="2308"/>
    <s v="CA-2014-116225"/>
    <x v="3"/>
    <x v="60"/>
    <d v="2014-11-10T00:00:00"/>
    <x v="1"/>
    <s v="SV-20935"/>
    <x v="603"/>
    <x v="0"/>
    <s v="United States"/>
    <s v="New York City"/>
    <x v="15"/>
    <n v="10009"/>
    <x v="3"/>
    <s v="TEC-AC-10001432"/>
    <x v="2"/>
    <x v="11"/>
    <x v="471"/>
    <x v="1940"/>
    <n v="5"/>
    <n v="0"/>
    <n v="171.93000000000006"/>
  </r>
  <r>
    <n v="2309"/>
    <s v="US-2014-120418"/>
    <x v="3"/>
    <x v="532"/>
    <d v="2014-06-13T00:00:00"/>
    <x v="2"/>
    <s v="BC-11125"/>
    <x v="604"/>
    <x v="2"/>
    <s v="United States"/>
    <s v="Peoria"/>
    <x v="16"/>
    <n v="85345"/>
    <x v="1"/>
    <s v="FUR-CH-10001394"/>
    <x v="0"/>
    <x v="1"/>
    <x v="648"/>
    <x v="1941"/>
    <n v="1"/>
    <n v="0.2"/>
    <n v="35.098999999999961"/>
  </r>
  <r>
    <n v="2310"/>
    <s v="US-2014-120418"/>
    <x v="3"/>
    <x v="532"/>
    <d v="2014-06-13T00:00:00"/>
    <x v="2"/>
    <s v="BC-11125"/>
    <x v="604"/>
    <x v="2"/>
    <s v="United States"/>
    <s v="Peoria"/>
    <x v="16"/>
    <n v="85345"/>
    <x v="1"/>
    <s v="OFF-ST-10002370"/>
    <x v="1"/>
    <x v="4"/>
    <x v="80"/>
    <x v="1942"/>
    <n v="4"/>
    <n v="0.2"/>
    <n v="7.7003999999999948"/>
  </r>
  <r>
    <n v="2311"/>
    <s v="US-2014-120418"/>
    <x v="3"/>
    <x v="532"/>
    <d v="2014-06-13T00:00:00"/>
    <x v="2"/>
    <s v="BC-11125"/>
    <x v="604"/>
    <x v="2"/>
    <s v="United States"/>
    <s v="Peoria"/>
    <x v="16"/>
    <n v="85345"/>
    <x v="1"/>
    <s v="OFF-AR-10002956"/>
    <x v="1"/>
    <x v="6"/>
    <x v="660"/>
    <x v="1943"/>
    <n v="5"/>
    <n v="0.2"/>
    <n v="6.602999999999998"/>
  </r>
  <r>
    <n v="2312"/>
    <s v="US-2014-120418"/>
    <x v="3"/>
    <x v="532"/>
    <d v="2014-06-13T00:00:00"/>
    <x v="2"/>
    <s v="BC-11125"/>
    <x v="604"/>
    <x v="2"/>
    <s v="United States"/>
    <s v="Peoria"/>
    <x v="16"/>
    <n v="85345"/>
    <x v="1"/>
    <s v="OFF-AR-10001955"/>
    <x v="1"/>
    <x v="6"/>
    <x v="1021"/>
    <x v="1840"/>
    <n v="1"/>
    <n v="0.2"/>
    <n v="1.9839999999999982"/>
  </r>
  <r>
    <n v="2313"/>
    <s v="US-2014-120418"/>
    <x v="3"/>
    <x v="532"/>
    <d v="2014-06-13T00:00:00"/>
    <x v="2"/>
    <s v="BC-11125"/>
    <x v="604"/>
    <x v="2"/>
    <s v="United States"/>
    <s v="Peoria"/>
    <x v="16"/>
    <n v="85345"/>
    <x v="1"/>
    <s v="OFF-ST-10001809"/>
    <x v="1"/>
    <x v="4"/>
    <x v="430"/>
    <x v="1944"/>
    <n v="3"/>
    <n v="0.2"/>
    <n v="-48.508200000000009"/>
  </r>
  <r>
    <n v="2314"/>
    <s v="CA-2014-122035"/>
    <x v="3"/>
    <x v="228"/>
    <d v="2014-07-26T00:00:00"/>
    <x v="1"/>
    <s v="EM-13825"/>
    <x v="605"/>
    <x v="1"/>
    <s v="United States"/>
    <s v="Sioux Falls"/>
    <x v="44"/>
    <n v="57103"/>
    <x v="2"/>
    <s v="OFF-LA-10004093"/>
    <x v="1"/>
    <x v="2"/>
    <x v="670"/>
    <x v="2"/>
    <n v="2"/>
    <n v="0"/>
    <n v="6.8713999999999995"/>
  </r>
  <r>
    <n v="2315"/>
    <s v="CA-2014-122035"/>
    <x v="3"/>
    <x v="228"/>
    <d v="2014-07-26T00:00:00"/>
    <x v="1"/>
    <s v="EM-13825"/>
    <x v="605"/>
    <x v="1"/>
    <s v="United States"/>
    <s v="Sioux Falls"/>
    <x v="44"/>
    <n v="57103"/>
    <x v="2"/>
    <s v="OFF-AP-10002118"/>
    <x v="1"/>
    <x v="9"/>
    <x v="77"/>
    <x v="1945"/>
    <n v="2"/>
    <n v="0"/>
    <n v="112.40640000000002"/>
  </r>
  <r>
    <n v="2316"/>
    <s v="CA-2014-122035"/>
    <x v="3"/>
    <x v="228"/>
    <d v="2014-07-26T00:00:00"/>
    <x v="1"/>
    <s v="EM-13825"/>
    <x v="605"/>
    <x v="1"/>
    <s v="United States"/>
    <s v="Sioux Falls"/>
    <x v="44"/>
    <n v="57103"/>
    <x v="2"/>
    <s v="OFF-BI-10000404"/>
    <x v="1"/>
    <x v="8"/>
    <x v="476"/>
    <x v="1946"/>
    <n v="5"/>
    <n v="0"/>
    <n v="20.21"/>
  </r>
  <r>
    <n v="2317"/>
    <s v="CA-2014-122035"/>
    <x v="3"/>
    <x v="228"/>
    <d v="2014-07-26T00:00:00"/>
    <x v="1"/>
    <s v="EM-13825"/>
    <x v="605"/>
    <x v="1"/>
    <s v="United States"/>
    <s v="Sioux Falls"/>
    <x v="44"/>
    <n v="57103"/>
    <x v="2"/>
    <s v="FUR-CH-10003833"/>
    <x v="0"/>
    <x v="1"/>
    <x v="1200"/>
    <x v="1101"/>
    <n v="3"/>
    <n v="0"/>
    <n v="27.440999999999995"/>
  </r>
  <r>
    <n v="2318"/>
    <s v="CA-2014-122035"/>
    <x v="3"/>
    <x v="228"/>
    <d v="2014-07-26T00:00:00"/>
    <x v="1"/>
    <s v="EM-13825"/>
    <x v="605"/>
    <x v="1"/>
    <s v="United States"/>
    <s v="Sioux Falls"/>
    <x v="44"/>
    <n v="57103"/>
    <x v="2"/>
    <s v="OFF-BI-10002072"/>
    <x v="1"/>
    <x v="8"/>
    <x v="830"/>
    <x v="1947"/>
    <n v="7"/>
    <n v="0"/>
    <n v="30.414999999999999"/>
  </r>
  <r>
    <n v="2319"/>
    <s v="CA-2014-122035"/>
    <x v="3"/>
    <x v="228"/>
    <d v="2014-07-26T00:00:00"/>
    <x v="1"/>
    <s v="EM-13825"/>
    <x v="605"/>
    <x v="1"/>
    <s v="United States"/>
    <s v="Sioux Falls"/>
    <x v="44"/>
    <n v="57103"/>
    <x v="2"/>
    <s v="TEC-AC-10003095"/>
    <x v="2"/>
    <x v="11"/>
    <x v="1277"/>
    <x v="1948"/>
    <n v="3"/>
    <n v="0"/>
    <n v="132.58980000000003"/>
  </r>
  <r>
    <n v="2320"/>
    <s v="CA-2012-117828"/>
    <x v="1"/>
    <x v="706"/>
    <d v="2012-12-26T00:00:00"/>
    <x v="2"/>
    <s v="BD-11500"/>
    <x v="214"/>
    <x v="0"/>
    <s v="United States"/>
    <s v="Richmond"/>
    <x v="17"/>
    <n v="23223"/>
    <x v="0"/>
    <s v="OFF-AP-10001563"/>
    <x v="1"/>
    <x v="9"/>
    <x v="530"/>
    <x v="1949"/>
    <n v="4"/>
    <n v="0"/>
    <n v="56.352799999999974"/>
  </r>
  <r>
    <n v="2321"/>
    <s v="CA-2014-165491"/>
    <x v="3"/>
    <x v="177"/>
    <d v="2014-03-25T00:00:00"/>
    <x v="1"/>
    <s v="HW-14935"/>
    <x v="304"/>
    <x v="1"/>
    <s v="United States"/>
    <s v="Seattle"/>
    <x v="4"/>
    <n v="98115"/>
    <x v="1"/>
    <s v="TEC-AC-10000358"/>
    <x v="2"/>
    <x v="11"/>
    <x v="1278"/>
    <x v="1950"/>
    <n v="7"/>
    <n v="0"/>
    <n v="63.8232"/>
  </r>
  <r>
    <n v="2322"/>
    <s v="CA-2012-109470"/>
    <x v="1"/>
    <x v="620"/>
    <d v="2013-01-03T00:00:00"/>
    <x v="0"/>
    <s v="KC-16255"/>
    <x v="346"/>
    <x v="1"/>
    <s v="United States"/>
    <s v="Henderson"/>
    <x v="0"/>
    <n v="42420"/>
    <x v="0"/>
    <s v="OFF-BI-10004492"/>
    <x v="1"/>
    <x v="8"/>
    <x v="347"/>
    <x v="1951"/>
    <n v="3"/>
    <n v="0"/>
    <n v="44.527799999999992"/>
  </r>
  <r>
    <n v="2323"/>
    <s v="CA-2012-109470"/>
    <x v="1"/>
    <x v="620"/>
    <d v="2013-01-03T00:00:00"/>
    <x v="0"/>
    <s v="KC-16255"/>
    <x v="346"/>
    <x v="1"/>
    <s v="United States"/>
    <s v="Henderson"/>
    <x v="0"/>
    <n v="42420"/>
    <x v="0"/>
    <s v="OFF-BI-10001072"/>
    <x v="1"/>
    <x v="8"/>
    <x v="277"/>
    <x v="1952"/>
    <n v="4"/>
    <n v="0"/>
    <n v="27.894399999999997"/>
  </r>
  <r>
    <n v="2324"/>
    <s v="CA-2012-109470"/>
    <x v="1"/>
    <x v="620"/>
    <d v="2013-01-03T00:00:00"/>
    <x v="0"/>
    <s v="KC-16255"/>
    <x v="346"/>
    <x v="1"/>
    <s v="United States"/>
    <s v="Henderson"/>
    <x v="0"/>
    <n v="42420"/>
    <x v="0"/>
    <s v="OFF-BI-10003707"/>
    <x v="1"/>
    <x v="8"/>
    <x v="776"/>
    <x v="1953"/>
    <n v="5"/>
    <n v="0"/>
    <n v="38.15"/>
  </r>
  <r>
    <n v="2325"/>
    <s v="CA-2012-109470"/>
    <x v="1"/>
    <x v="620"/>
    <d v="2013-01-03T00:00:00"/>
    <x v="0"/>
    <s v="KC-16255"/>
    <x v="346"/>
    <x v="1"/>
    <s v="United States"/>
    <s v="Henderson"/>
    <x v="0"/>
    <n v="42420"/>
    <x v="0"/>
    <s v="OFF-BI-10000977"/>
    <x v="1"/>
    <x v="8"/>
    <x v="982"/>
    <x v="1954"/>
    <n v="12"/>
    <n v="0"/>
    <n v="167.80799999999999"/>
  </r>
  <r>
    <n v="2326"/>
    <s v="CA-2012-105102"/>
    <x v="1"/>
    <x v="426"/>
    <d v="2012-09-19T00:00:00"/>
    <x v="0"/>
    <s v="BM-11575"/>
    <x v="606"/>
    <x v="1"/>
    <s v="United States"/>
    <s v="New York City"/>
    <x v="15"/>
    <n v="10035"/>
    <x v="3"/>
    <s v="OFF-BI-10002082"/>
    <x v="1"/>
    <x v="8"/>
    <x v="1173"/>
    <x v="1955"/>
    <n v="3"/>
    <n v="0.2"/>
    <n v="29.951999999999998"/>
  </r>
  <r>
    <n v="2327"/>
    <s v="CA-2012-105102"/>
    <x v="1"/>
    <x v="426"/>
    <d v="2012-09-19T00:00:00"/>
    <x v="0"/>
    <s v="BM-11575"/>
    <x v="606"/>
    <x v="1"/>
    <s v="United States"/>
    <s v="New York City"/>
    <x v="15"/>
    <n v="10035"/>
    <x v="3"/>
    <s v="FUR-BO-10004709"/>
    <x v="0"/>
    <x v="0"/>
    <x v="263"/>
    <x v="1956"/>
    <n v="1"/>
    <n v="0.2"/>
    <n v="1.1596000000000011"/>
  </r>
  <r>
    <n v="2328"/>
    <s v="CA-2012-105102"/>
    <x v="1"/>
    <x v="426"/>
    <d v="2012-09-19T00:00:00"/>
    <x v="0"/>
    <s v="BM-11575"/>
    <x v="606"/>
    <x v="1"/>
    <s v="United States"/>
    <s v="New York City"/>
    <x v="15"/>
    <n v="10035"/>
    <x v="3"/>
    <s v="OFF-PA-10002365"/>
    <x v="1"/>
    <x v="10"/>
    <x v="12"/>
    <x v="91"/>
    <n v="2"/>
    <n v="0"/>
    <n v="6.2208000000000006"/>
  </r>
  <r>
    <n v="2329"/>
    <s v="CA-2014-138422"/>
    <x v="3"/>
    <x v="397"/>
    <d v="2014-09-27T00:00:00"/>
    <x v="2"/>
    <s v="KN-16705"/>
    <x v="607"/>
    <x v="2"/>
    <s v="United States"/>
    <s v="Fort Collins"/>
    <x v="22"/>
    <n v="80525"/>
    <x v="1"/>
    <s v="OFF-EN-10004147"/>
    <x v="1"/>
    <x v="12"/>
    <x v="1279"/>
    <x v="646"/>
    <n v="3"/>
    <n v="0.2"/>
    <n v="5.2026000000000003"/>
  </r>
  <r>
    <n v="2330"/>
    <s v="US-2012-147739"/>
    <x v="1"/>
    <x v="707"/>
    <d v="2012-12-29T00:00:00"/>
    <x v="1"/>
    <s v="JD-16150"/>
    <x v="251"/>
    <x v="1"/>
    <s v="United States"/>
    <s v="Philadelphia"/>
    <x v="9"/>
    <n v="19140"/>
    <x v="3"/>
    <s v="FUR-FU-10001468"/>
    <x v="0"/>
    <x v="5"/>
    <x v="1280"/>
    <x v="1957"/>
    <n v="4"/>
    <n v="0.2"/>
    <n v="-68.392000000000053"/>
  </r>
  <r>
    <n v="2331"/>
    <s v="CA-2013-155187"/>
    <x v="0"/>
    <x v="446"/>
    <d v="2013-09-27T00:00:00"/>
    <x v="0"/>
    <s v="LA-16780"/>
    <x v="156"/>
    <x v="1"/>
    <s v="United States"/>
    <s v="Los Angeles"/>
    <x v="1"/>
    <n v="90004"/>
    <x v="1"/>
    <s v="OFF-ST-10000642"/>
    <x v="1"/>
    <x v="4"/>
    <x v="192"/>
    <x v="108"/>
    <n v="2"/>
    <n v="0"/>
    <n v="2.9371999999999971"/>
  </r>
  <r>
    <n v="2332"/>
    <s v="CA-2013-155187"/>
    <x v="0"/>
    <x v="446"/>
    <d v="2013-09-27T00:00:00"/>
    <x v="0"/>
    <s v="LA-16780"/>
    <x v="156"/>
    <x v="1"/>
    <s v="United States"/>
    <s v="Los Angeles"/>
    <x v="1"/>
    <n v="90004"/>
    <x v="1"/>
    <s v="OFF-PA-10000380"/>
    <x v="1"/>
    <x v="10"/>
    <x v="1281"/>
    <x v="1958"/>
    <n v="5"/>
    <n v="0"/>
    <n v="20.85"/>
  </r>
  <r>
    <n v="2333"/>
    <s v="CA-2014-169285"/>
    <x v="3"/>
    <x v="708"/>
    <d v="2014-03-26T00:00:00"/>
    <x v="1"/>
    <s v="RW-19690"/>
    <x v="355"/>
    <x v="0"/>
    <s v="United States"/>
    <s v="Lafayette"/>
    <x v="14"/>
    <n v="47905"/>
    <x v="2"/>
    <s v="OFF-PA-10004071"/>
    <x v="1"/>
    <x v="10"/>
    <x v="412"/>
    <x v="1959"/>
    <n v="5"/>
    <n v="0"/>
    <n v="133.15199999999999"/>
  </r>
  <r>
    <n v="2334"/>
    <s v="CA-2014-169285"/>
    <x v="3"/>
    <x v="708"/>
    <d v="2014-03-26T00:00:00"/>
    <x v="1"/>
    <s v="RW-19690"/>
    <x v="355"/>
    <x v="0"/>
    <s v="United States"/>
    <s v="Lafayette"/>
    <x v="14"/>
    <n v="47905"/>
    <x v="2"/>
    <s v="OFF-PA-10004971"/>
    <x v="1"/>
    <x v="10"/>
    <x v="604"/>
    <x v="399"/>
    <n v="1"/>
    <n v="0"/>
    <n v="2.8322000000000003"/>
  </r>
  <r>
    <n v="2335"/>
    <s v="CA-2011-140886"/>
    <x v="2"/>
    <x v="587"/>
    <d v="2011-10-04T00:00:00"/>
    <x v="1"/>
    <s v="KW-16570"/>
    <x v="608"/>
    <x v="0"/>
    <s v="United States"/>
    <s v="Clarksville"/>
    <x v="18"/>
    <n v="37042"/>
    <x v="0"/>
    <s v="OFF-AP-10000696"/>
    <x v="1"/>
    <x v="9"/>
    <x v="332"/>
    <x v="1960"/>
    <n v="6"/>
    <n v="0.2"/>
    <n v="11.247599999999995"/>
  </r>
  <r>
    <n v="2336"/>
    <s v="CA-2014-152695"/>
    <x v="3"/>
    <x v="389"/>
    <d v="2014-12-11T00:00:00"/>
    <x v="3"/>
    <s v="CC-12220"/>
    <x v="417"/>
    <x v="0"/>
    <s v="United States"/>
    <s v="Fairfield"/>
    <x v="29"/>
    <n v="6824"/>
    <x v="3"/>
    <s v="OFF-EN-10004030"/>
    <x v="1"/>
    <x v="12"/>
    <x v="135"/>
    <x v="139"/>
    <n v="3"/>
    <n v="0"/>
    <n v="5.1042000000000005"/>
  </r>
  <r>
    <n v="2337"/>
    <s v="CA-2014-152695"/>
    <x v="3"/>
    <x v="389"/>
    <d v="2014-12-11T00:00:00"/>
    <x v="3"/>
    <s v="CC-12220"/>
    <x v="417"/>
    <x v="0"/>
    <s v="United States"/>
    <s v="Fairfield"/>
    <x v="29"/>
    <n v="6824"/>
    <x v="3"/>
    <s v="OFF-AP-10000026"/>
    <x v="1"/>
    <x v="9"/>
    <x v="1282"/>
    <x v="1961"/>
    <n v="7"/>
    <n v="0"/>
    <n v="123.76909999999995"/>
  </r>
  <r>
    <n v="2338"/>
    <s v="CA-2011-110639"/>
    <x v="2"/>
    <x v="709"/>
    <d v="2011-08-23T00:00:00"/>
    <x v="3"/>
    <s v="RH-19495"/>
    <x v="302"/>
    <x v="0"/>
    <s v="United States"/>
    <s v="New York City"/>
    <x v="15"/>
    <n v="10009"/>
    <x v="3"/>
    <s v="OFF-PA-10003936"/>
    <x v="1"/>
    <x v="10"/>
    <x v="1283"/>
    <x v="243"/>
    <n v="4"/>
    <n v="0"/>
    <n v="12.441600000000001"/>
  </r>
  <r>
    <n v="2339"/>
    <s v="CA-2011-110639"/>
    <x v="2"/>
    <x v="709"/>
    <d v="2011-08-23T00:00:00"/>
    <x v="3"/>
    <s v="RH-19495"/>
    <x v="302"/>
    <x v="0"/>
    <s v="United States"/>
    <s v="New York City"/>
    <x v="15"/>
    <n v="10009"/>
    <x v="3"/>
    <s v="OFF-PA-10004530"/>
    <x v="1"/>
    <x v="10"/>
    <x v="491"/>
    <x v="1962"/>
    <n v="4"/>
    <n v="0"/>
    <n v="22.500800000000002"/>
  </r>
  <r>
    <n v="2340"/>
    <s v="CA-2011-121727"/>
    <x v="2"/>
    <x v="710"/>
    <d v="2011-08-24T00:00:00"/>
    <x v="1"/>
    <s v="JK-15625"/>
    <x v="600"/>
    <x v="0"/>
    <s v="United States"/>
    <s v="Columbus"/>
    <x v="24"/>
    <n v="43229"/>
    <x v="3"/>
    <s v="OFF-AR-10004930"/>
    <x v="1"/>
    <x v="6"/>
    <x v="87"/>
    <x v="1963"/>
    <n v="2"/>
    <n v="0.2"/>
    <n v="1.7419999999999987"/>
  </r>
  <r>
    <n v="2341"/>
    <s v="CA-2013-137736"/>
    <x v="0"/>
    <x v="338"/>
    <d v="2013-11-16T00:00:00"/>
    <x v="1"/>
    <s v="DC-13285"/>
    <x v="290"/>
    <x v="0"/>
    <s v="United States"/>
    <s v="Warner Robins"/>
    <x v="32"/>
    <n v="31088"/>
    <x v="0"/>
    <s v="OFF-AR-10004999"/>
    <x v="1"/>
    <x v="6"/>
    <x v="864"/>
    <x v="1085"/>
    <n v="7"/>
    <n v="0"/>
    <n v="10.465"/>
  </r>
  <r>
    <n v="2342"/>
    <s v="US-2011-143231"/>
    <x v="2"/>
    <x v="520"/>
    <d v="2012-01-03T00:00:00"/>
    <x v="2"/>
    <s v="GM-14455"/>
    <x v="39"/>
    <x v="2"/>
    <s v="United States"/>
    <s v="Franklin"/>
    <x v="31"/>
    <n v="2038"/>
    <x v="3"/>
    <s v="FUR-FU-10002501"/>
    <x v="0"/>
    <x v="5"/>
    <x v="1284"/>
    <x v="1964"/>
    <n v="5"/>
    <n v="0"/>
    <n v="23.384"/>
  </r>
  <r>
    <n v="2343"/>
    <s v="US-2011-143231"/>
    <x v="2"/>
    <x v="520"/>
    <d v="2012-01-03T00:00:00"/>
    <x v="2"/>
    <s v="GM-14455"/>
    <x v="39"/>
    <x v="2"/>
    <s v="United States"/>
    <s v="Franklin"/>
    <x v="31"/>
    <n v="2038"/>
    <x v="3"/>
    <s v="TEC-AC-10000358"/>
    <x v="2"/>
    <x v="11"/>
    <x v="1278"/>
    <x v="1965"/>
    <n v="3"/>
    <n v="0"/>
    <n v="27.352799999999998"/>
  </r>
  <r>
    <n v="2344"/>
    <s v="US-2011-155894"/>
    <x v="2"/>
    <x v="711"/>
    <d v="2011-07-30T00:00:00"/>
    <x v="0"/>
    <s v="CL-11890"/>
    <x v="488"/>
    <x v="0"/>
    <s v="United States"/>
    <s v="Chicago"/>
    <x v="10"/>
    <n v="60623"/>
    <x v="2"/>
    <s v="OFF-ST-10004804"/>
    <x v="1"/>
    <x v="4"/>
    <x v="230"/>
    <x v="1966"/>
    <n v="3"/>
    <n v="0.2"/>
    <n v="-29.343599999999995"/>
  </r>
  <r>
    <n v="2345"/>
    <s v="CA-2013-119025"/>
    <x v="0"/>
    <x v="712"/>
    <d v="2013-02-28T00:00:00"/>
    <x v="1"/>
    <s v="PV-18985"/>
    <x v="391"/>
    <x v="2"/>
    <s v="United States"/>
    <s v="Milwaukee"/>
    <x v="6"/>
    <n v="53209"/>
    <x v="2"/>
    <s v="OFF-AP-10001205"/>
    <x v="1"/>
    <x v="9"/>
    <x v="1285"/>
    <x v="1967"/>
    <n v="9"/>
    <n v="0"/>
    <n v="137.28960000000004"/>
  </r>
  <r>
    <n v="2346"/>
    <s v="CA-2013-159373"/>
    <x v="0"/>
    <x v="69"/>
    <d v="2013-03-19T00:00:00"/>
    <x v="1"/>
    <s v="LT-17110"/>
    <x v="299"/>
    <x v="0"/>
    <s v="United States"/>
    <s v="San Antonio"/>
    <x v="5"/>
    <n v="78207"/>
    <x v="2"/>
    <s v="OFF-PA-10000659"/>
    <x v="1"/>
    <x v="10"/>
    <x v="1286"/>
    <x v="1856"/>
    <n v="5"/>
    <n v="0.2"/>
    <n v="24.527999999999995"/>
  </r>
  <r>
    <n v="2347"/>
    <s v="CA-2013-159373"/>
    <x v="0"/>
    <x v="69"/>
    <d v="2013-03-19T00:00:00"/>
    <x v="1"/>
    <s v="LT-17110"/>
    <x v="299"/>
    <x v="0"/>
    <s v="United States"/>
    <s v="San Antonio"/>
    <x v="5"/>
    <n v="78207"/>
    <x v="2"/>
    <s v="OFF-BI-10004141"/>
    <x v="1"/>
    <x v="8"/>
    <x v="1287"/>
    <x v="1968"/>
    <n v="2"/>
    <n v="0.8"/>
    <n v="-2.1624000000000012"/>
  </r>
  <r>
    <n v="2348"/>
    <s v="CA-2013-159373"/>
    <x v="0"/>
    <x v="69"/>
    <d v="2013-03-19T00:00:00"/>
    <x v="1"/>
    <s v="LT-17110"/>
    <x v="299"/>
    <x v="0"/>
    <s v="United States"/>
    <s v="San Antonio"/>
    <x v="5"/>
    <n v="78207"/>
    <x v="2"/>
    <s v="FUR-TA-10004619"/>
    <x v="0"/>
    <x v="3"/>
    <x v="882"/>
    <x v="1969"/>
    <n v="5"/>
    <n v="0.3"/>
    <n v="0"/>
  </r>
  <r>
    <n v="2349"/>
    <s v="CA-2014-109701"/>
    <x v="3"/>
    <x v="574"/>
    <d v="2014-12-04T00:00:00"/>
    <x v="3"/>
    <s v="AM-10360"/>
    <x v="87"/>
    <x v="1"/>
    <s v="United States"/>
    <s v="Los Angeles"/>
    <x v="1"/>
    <n v="90032"/>
    <x v="1"/>
    <s v="OFF-BI-10004187"/>
    <x v="1"/>
    <x v="8"/>
    <x v="33"/>
    <x v="1970"/>
    <n v="6"/>
    <n v="0.2"/>
    <n v="3.1583999999999985"/>
  </r>
  <r>
    <n v="2350"/>
    <s v="CA-2014-109701"/>
    <x v="3"/>
    <x v="574"/>
    <d v="2014-12-04T00:00:00"/>
    <x v="3"/>
    <s v="AM-10360"/>
    <x v="87"/>
    <x v="1"/>
    <s v="United States"/>
    <s v="Los Angeles"/>
    <x v="1"/>
    <n v="90032"/>
    <x v="1"/>
    <s v="OFF-BI-10000632"/>
    <x v="1"/>
    <x v="8"/>
    <x v="1288"/>
    <x v="1971"/>
    <n v="2"/>
    <n v="0.2"/>
    <n v="22.573199999999996"/>
  </r>
  <r>
    <n v="2351"/>
    <s v="CA-2014-109701"/>
    <x v="3"/>
    <x v="574"/>
    <d v="2014-12-04T00:00:00"/>
    <x v="3"/>
    <s v="AM-10360"/>
    <x v="87"/>
    <x v="1"/>
    <s v="United States"/>
    <s v="Los Angeles"/>
    <x v="1"/>
    <n v="90032"/>
    <x v="1"/>
    <s v="OFF-PA-10003724"/>
    <x v="1"/>
    <x v="10"/>
    <x v="357"/>
    <x v="139"/>
    <n v="2"/>
    <n v="0"/>
    <n v="5.3213999999999997"/>
  </r>
  <r>
    <n v="2352"/>
    <s v="CA-2014-109701"/>
    <x v="3"/>
    <x v="574"/>
    <d v="2014-12-04T00:00:00"/>
    <x v="3"/>
    <s v="AM-10360"/>
    <x v="87"/>
    <x v="1"/>
    <s v="United States"/>
    <s v="Los Angeles"/>
    <x v="1"/>
    <n v="90032"/>
    <x v="1"/>
    <s v="OFF-AP-10002765"/>
    <x v="1"/>
    <x v="9"/>
    <x v="1252"/>
    <x v="1972"/>
    <n v="3"/>
    <n v="0"/>
    <n v="22.251600000000003"/>
  </r>
  <r>
    <n v="2353"/>
    <s v="CA-2014-109701"/>
    <x v="3"/>
    <x v="574"/>
    <d v="2014-12-04T00:00:00"/>
    <x v="3"/>
    <s v="AM-10360"/>
    <x v="87"/>
    <x v="1"/>
    <s v="United States"/>
    <s v="Los Angeles"/>
    <x v="1"/>
    <n v="90032"/>
    <x v="1"/>
    <s v="OFF-AR-10001868"/>
    <x v="1"/>
    <x v="6"/>
    <x v="59"/>
    <x v="1973"/>
    <n v="6"/>
    <n v="0"/>
    <n v="5.04"/>
  </r>
  <r>
    <n v="2354"/>
    <s v="CA-2012-111514"/>
    <x v="1"/>
    <x v="284"/>
    <d v="2012-09-02T00:00:00"/>
    <x v="2"/>
    <s v="SC-20260"/>
    <x v="609"/>
    <x v="1"/>
    <s v="United States"/>
    <s v="San Francisco"/>
    <x v="1"/>
    <n v="94122"/>
    <x v="1"/>
    <s v="FUR-BO-10002545"/>
    <x v="0"/>
    <x v="0"/>
    <x v="37"/>
    <x v="1974"/>
    <n v="7"/>
    <n v="0.15"/>
    <n v="200.95460000000008"/>
  </r>
  <r>
    <n v="2355"/>
    <s v="CA-2012-111514"/>
    <x v="1"/>
    <x v="284"/>
    <d v="2012-09-02T00:00:00"/>
    <x v="2"/>
    <s v="SC-20260"/>
    <x v="609"/>
    <x v="1"/>
    <s v="United States"/>
    <s v="San Francisco"/>
    <x v="1"/>
    <n v="94122"/>
    <x v="1"/>
    <s v="OFF-BI-10002735"/>
    <x v="1"/>
    <x v="8"/>
    <x v="141"/>
    <x v="1975"/>
    <n v="5"/>
    <n v="0.2"/>
    <n v="46.3185"/>
  </r>
  <r>
    <n v="2356"/>
    <s v="CA-2012-111514"/>
    <x v="1"/>
    <x v="284"/>
    <d v="2012-09-02T00:00:00"/>
    <x v="2"/>
    <s v="SC-20260"/>
    <x v="609"/>
    <x v="1"/>
    <s v="United States"/>
    <s v="San Francisco"/>
    <x v="1"/>
    <n v="94122"/>
    <x v="1"/>
    <s v="TEC-AC-10004864"/>
    <x v="2"/>
    <x v="11"/>
    <x v="1289"/>
    <x v="1976"/>
    <n v="1"/>
    <n v="0"/>
    <n v="15.699300000000001"/>
  </r>
  <r>
    <n v="2357"/>
    <s v="CA-2012-111514"/>
    <x v="1"/>
    <x v="284"/>
    <d v="2012-09-02T00:00:00"/>
    <x v="2"/>
    <s v="SC-20260"/>
    <x v="609"/>
    <x v="1"/>
    <s v="United States"/>
    <s v="San Francisco"/>
    <x v="1"/>
    <n v="94122"/>
    <x v="1"/>
    <s v="TEC-MA-10000597"/>
    <x v="2"/>
    <x v="15"/>
    <x v="1290"/>
    <x v="1977"/>
    <n v="3"/>
    <n v="0.2"/>
    <n v="80.991899999999987"/>
  </r>
  <r>
    <n v="2358"/>
    <s v="US-2011-148838"/>
    <x v="2"/>
    <x v="461"/>
    <d v="2011-03-21T00:00:00"/>
    <x v="1"/>
    <s v="CP-12340"/>
    <x v="291"/>
    <x v="1"/>
    <s v="United States"/>
    <s v="New York City"/>
    <x v="15"/>
    <n v="10024"/>
    <x v="3"/>
    <s v="FUR-TA-10003473"/>
    <x v="0"/>
    <x v="3"/>
    <x v="214"/>
    <x v="1978"/>
    <n v="7"/>
    <n v="0.4"/>
    <n v="-447.59469999999988"/>
  </r>
  <r>
    <n v="2359"/>
    <s v="US-2011-148838"/>
    <x v="2"/>
    <x v="461"/>
    <d v="2011-03-21T00:00:00"/>
    <x v="1"/>
    <s v="CP-12340"/>
    <x v="291"/>
    <x v="1"/>
    <s v="United States"/>
    <s v="New York City"/>
    <x v="15"/>
    <n v="10024"/>
    <x v="3"/>
    <s v="FUR-TA-10001950"/>
    <x v="0"/>
    <x v="3"/>
    <x v="1275"/>
    <x v="1979"/>
    <n v="4"/>
    <n v="0.4"/>
    <n v="-553.64760000000001"/>
  </r>
  <r>
    <n v="2360"/>
    <s v="US-2011-148838"/>
    <x v="2"/>
    <x v="461"/>
    <d v="2011-03-21T00:00:00"/>
    <x v="1"/>
    <s v="CP-12340"/>
    <x v="291"/>
    <x v="1"/>
    <s v="United States"/>
    <s v="New York City"/>
    <x v="15"/>
    <n v="10024"/>
    <x v="3"/>
    <s v="FUR-TA-10004175"/>
    <x v="0"/>
    <x v="3"/>
    <x v="1146"/>
    <x v="1980"/>
    <n v="3"/>
    <n v="0.4"/>
    <n v="-122.78160000000003"/>
  </r>
  <r>
    <n v="2361"/>
    <s v="US-2011-148838"/>
    <x v="2"/>
    <x v="461"/>
    <d v="2011-03-21T00:00:00"/>
    <x v="1"/>
    <s v="CP-12340"/>
    <x v="291"/>
    <x v="1"/>
    <s v="United States"/>
    <s v="New York City"/>
    <x v="15"/>
    <n v="10024"/>
    <x v="3"/>
    <s v="OFF-PA-10002960"/>
    <x v="1"/>
    <x v="10"/>
    <x v="1291"/>
    <x v="1981"/>
    <n v="7"/>
    <n v="0"/>
    <n v="16.3842"/>
  </r>
  <r>
    <n v="2362"/>
    <s v="US-2011-148838"/>
    <x v="2"/>
    <x v="461"/>
    <d v="2011-03-21T00:00:00"/>
    <x v="1"/>
    <s v="CP-12340"/>
    <x v="291"/>
    <x v="1"/>
    <s v="United States"/>
    <s v="New York City"/>
    <x v="15"/>
    <n v="10024"/>
    <x v="3"/>
    <s v="OFF-PA-10000919"/>
    <x v="1"/>
    <x v="10"/>
    <x v="1292"/>
    <x v="1982"/>
    <n v="4"/>
    <n v="0"/>
    <n v="75.9696"/>
  </r>
  <r>
    <n v="2363"/>
    <s v="CA-2014-136497"/>
    <x v="3"/>
    <x v="513"/>
    <d v="2014-04-21T00:00:00"/>
    <x v="1"/>
    <s v="RF-19840"/>
    <x v="167"/>
    <x v="0"/>
    <s v="United States"/>
    <s v="Columbus"/>
    <x v="24"/>
    <n v="43229"/>
    <x v="3"/>
    <s v="OFF-BI-10001553"/>
    <x v="1"/>
    <x v="8"/>
    <x v="1293"/>
    <x v="1983"/>
    <n v="5"/>
    <n v="0.7"/>
    <n v="-10.053999999999998"/>
  </r>
  <r>
    <n v="2364"/>
    <s v="US-2013-108637"/>
    <x v="0"/>
    <x v="69"/>
    <d v="2013-03-19T00:00:00"/>
    <x v="1"/>
    <s v="AB-10060"/>
    <x v="144"/>
    <x v="2"/>
    <s v="United States"/>
    <s v="Waynesboro"/>
    <x v="17"/>
    <n v="22980"/>
    <x v="0"/>
    <s v="FUR-FU-10004864"/>
    <x v="0"/>
    <x v="5"/>
    <x v="436"/>
    <x v="1984"/>
    <n v="2"/>
    <n v="0"/>
    <n v="40.921599999999998"/>
  </r>
  <r>
    <n v="2365"/>
    <s v="US-2013-108637"/>
    <x v="0"/>
    <x v="69"/>
    <d v="2013-03-19T00:00:00"/>
    <x v="1"/>
    <s v="AB-10060"/>
    <x v="144"/>
    <x v="2"/>
    <s v="United States"/>
    <s v="Waynesboro"/>
    <x v="17"/>
    <n v="22980"/>
    <x v="0"/>
    <s v="OFF-AP-10004540"/>
    <x v="1"/>
    <x v="9"/>
    <x v="1294"/>
    <x v="1985"/>
    <n v="2"/>
    <n v="0"/>
    <n v="44.889600000000002"/>
  </r>
  <r>
    <n v="2366"/>
    <s v="US-2013-108637"/>
    <x v="0"/>
    <x v="69"/>
    <d v="2013-03-19T00:00:00"/>
    <x v="1"/>
    <s v="AB-10060"/>
    <x v="144"/>
    <x v="2"/>
    <s v="United States"/>
    <s v="Waynesboro"/>
    <x v="17"/>
    <n v="22980"/>
    <x v="0"/>
    <s v="OFF-BI-10004965"/>
    <x v="1"/>
    <x v="8"/>
    <x v="1005"/>
    <x v="1986"/>
    <n v="4"/>
    <n v="0"/>
    <n v="20.7"/>
  </r>
  <r>
    <n v="2367"/>
    <s v="CA-2011-102295"/>
    <x v="2"/>
    <x v="156"/>
    <d v="2011-11-26T00:00:00"/>
    <x v="0"/>
    <s v="EH-13990"/>
    <x v="552"/>
    <x v="0"/>
    <s v="United States"/>
    <s v="Sacramento"/>
    <x v="1"/>
    <n v="95823"/>
    <x v="1"/>
    <s v="FUR-CH-10001714"/>
    <x v="0"/>
    <x v="1"/>
    <x v="1295"/>
    <x v="1987"/>
    <n v="1"/>
    <n v="0.2"/>
    <n v="-18.106799999999993"/>
  </r>
  <r>
    <n v="2368"/>
    <s v="CA-2014-123659"/>
    <x v="3"/>
    <x v="516"/>
    <d v="2014-02-14T00:00:00"/>
    <x v="2"/>
    <s v="MN-17935"/>
    <x v="438"/>
    <x v="0"/>
    <s v="United States"/>
    <s v="Clinton"/>
    <x v="39"/>
    <n v="20735"/>
    <x v="3"/>
    <s v="OFF-PA-10002464"/>
    <x v="1"/>
    <x v="10"/>
    <x v="993"/>
    <x v="1071"/>
    <n v="4"/>
    <n v="0"/>
    <n v="11.328800000000001"/>
  </r>
  <r>
    <n v="2369"/>
    <s v="US-2013-129469"/>
    <x v="0"/>
    <x v="713"/>
    <d v="2013-09-28T00:00:00"/>
    <x v="1"/>
    <s v="KL-16555"/>
    <x v="126"/>
    <x v="1"/>
    <s v="United States"/>
    <s v="Fairfield"/>
    <x v="24"/>
    <n v="45014"/>
    <x v="3"/>
    <s v="FUR-FU-10002298"/>
    <x v="0"/>
    <x v="5"/>
    <x v="1296"/>
    <x v="1988"/>
    <n v="6"/>
    <n v="0.2"/>
    <n v="-26.635200000000026"/>
  </r>
  <r>
    <n v="2370"/>
    <s v="US-2013-129469"/>
    <x v="0"/>
    <x v="713"/>
    <d v="2013-09-28T00:00:00"/>
    <x v="1"/>
    <s v="KL-16555"/>
    <x v="126"/>
    <x v="1"/>
    <s v="United States"/>
    <s v="Fairfield"/>
    <x v="24"/>
    <n v="45014"/>
    <x v="3"/>
    <s v="OFF-AR-10000315"/>
    <x v="1"/>
    <x v="6"/>
    <x v="1297"/>
    <x v="1989"/>
    <n v="2"/>
    <n v="0.2"/>
    <n v="0.30700000000000016"/>
  </r>
  <r>
    <n v="2371"/>
    <s v="CA-2014-155152"/>
    <x v="3"/>
    <x v="437"/>
    <d v="2014-07-10T00:00:00"/>
    <x v="0"/>
    <s v="MP-17965"/>
    <x v="172"/>
    <x v="1"/>
    <s v="United States"/>
    <s v="Warwick"/>
    <x v="34"/>
    <n v="2886"/>
    <x v="3"/>
    <s v="TEC-AC-10004353"/>
    <x v="2"/>
    <x v="11"/>
    <x v="717"/>
    <x v="1990"/>
    <n v="4"/>
    <n v="0"/>
    <n v="93.240000000000009"/>
  </r>
  <r>
    <n v="2372"/>
    <s v="CA-2013-159940"/>
    <x v="0"/>
    <x v="274"/>
    <d v="2013-07-12T00:00:00"/>
    <x v="0"/>
    <s v="BF-11020"/>
    <x v="292"/>
    <x v="1"/>
    <s v="United States"/>
    <s v="Aurora"/>
    <x v="10"/>
    <n v="60505"/>
    <x v="2"/>
    <s v="FUR-FU-10004973"/>
    <x v="0"/>
    <x v="5"/>
    <x v="1134"/>
    <x v="1991"/>
    <n v="8"/>
    <n v="0.6"/>
    <n v="-27.129599999999996"/>
  </r>
  <r>
    <n v="2373"/>
    <s v="CA-2013-159940"/>
    <x v="0"/>
    <x v="274"/>
    <d v="2013-07-12T00:00:00"/>
    <x v="0"/>
    <s v="BF-11020"/>
    <x v="292"/>
    <x v="1"/>
    <s v="United States"/>
    <s v="Aurora"/>
    <x v="10"/>
    <n v="60505"/>
    <x v="2"/>
    <s v="OFF-FA-10000936"/>
    <x v="1"/>
    <x v="13"/>
    <x v="1298"/>
    <x v="1992"/>
    <n v="1"/>
    <n v="0.2"/>
    <n v="0.8224999999999999"/>
  </r>
  <r>
    <n v="2374"/>
    <s v="CA-2013-159940"/>
    <x v="0"/>
    <x v="274"/>
    <d v="2013-07-12T00:00:00"/>
    <x v="0"/>
    <s v="BF-11020"/>
    <x v="292"/>
    <x v="1"/>
    <s v="United States"/>
    <s v="Aurora"/>
    <x v="10"/>
    <n v="60505"/>
    <x v="2"/>
    <s v="OFF-PA-10001609"/>
    <x v="1"/>
    <x v="10"/>
    <x v="1107"/>
    <x v="1993"/>
    <n v="9"/>
    <n v="0.2"/>
    <n v="7.698599999999999"/>
  </r>
  <r>
    <n v="2375"/>
    <s v="CA-2013-159940"/>
    <x v="0"/>
    <x v="274"/>
    <d v="2013-07-12T00:00:00"/>
    <x v="0"/>
    <s v="BF-11020"/>
    <x v="292"/>
    <x v="1"/>
    <s v="United States"/>
    <s v="Aurora"/>
    <x v="10"/>
    <n v="60505"/>
    <x v="2"/>
    <s v="FUR-CH-10000785"/>
    <x v="0"/>
    <x v="1"/>
    <x v="320"/>
    <x v="1994"/>
    <n v="2"/>
    <n v="0.3"/>
    <n v="-14.478399999999993"/>
  </r>
  <r>
    <n v="2376"/>
    <s v="CA-2014-119669"/>
    <x v="3"/>
    <x v="714"/>
    <d v="2014-01-31T00:00:00"/>
    <x v="1"/>
    <s v="TP-21130"/>
    <x v="236"/>
    <x v="0"/>
    <s v="United States"/>
    <s v="Smyrna"/>
    <x v="32"/>
    <n v="30080"/>
    <x v="0"/>
    <s v="OFF-FA-10000053"/>
    <x v="1"/>
    <x v="13"/>
    <x v="953"/>
    <x v="1995"/>
    <n v="3"/>
    <n v="0"/>
    <n v="0.11340000000000017"/>
  </r>
  <r>
    <n v="2377"/>
    <s v="US-2011-164616"/>
    <x v="2"/>
    <x v="710"/>
    <d v="2011-08-21T00:00:00"/>
    <x v="0"/>
    <s v="MS-17770"/>
    <x v="474"/>
    <x v="0"/>
    <s v="United States"/>
    <s v="Columbus"/>
    <x v="24"/>
    <n v="43229"/>
    <x v="3"/>
    <s v="OFF-BI-10001718"/>
    <x v="1"/>
    <x v="8"/>
    <x v="1216"/>
    <x v="1996"/>
    <n v="4"/>
    <n v="0.7"/>
    <n v="-58.861599999999981"/>
  </r>
  <r>
    <n v="2378"/>
    <s v="US-2011-164616"/>
    <x v="2"/>
    <x v="710"/>
    <d v="2011-08-21T00:00:00"/>
    <x v="0"/>
    <s v="MS-17770"/>
    <x v="474"/>
    <x v="0"/>
    <s v="United States"/>
    <s v="Columbus"/>
    <x v="24"/>
    <n v="43229"/>
    <x v="3"/>
    <s v="OFF-SU-10004768"/>
    <x v="1"/>
    <x v="14"/>
    <x v="1299"/>
    <x v="1997"/>
    <n v="2"/>
    <n v="0.2"/>
    <n v="1.1479999999999988"/>
  </r>
  <r>
    <n v="2379"/>
    <s v="CA-2012-148628"/>
    <x v="1"/>
    <x v="401"/>
    <d v="2012-12-11T00:00:00"/>
    <x v="1"/>
    <s v="KM-16375"/>
    <x v="454"/>
    <x v="2"/>
    <s v="United States"/>
    <s v="Thousand Oaks"/>
    <x v="1"/>
    <n v="91360"/>
    <x v="1"/>
    <s v="OFF-PA-10003883"/>
    <x v="1"/>
    <x v="10"/>
    <x v="1229"/>
    <x v="1998"/>
    <n v="5"/>
    <n v="0"/>
    <n v="15.065"/>
  </r>
  <r>
    <n v="2380"/>
    <s v="CA-2013-118052"/>
    <x v="0"/>
    <x v="715"/>
    <d v="2013-05-11T00:00:00"/>
    <x v="1"/>
    <s v="BE-11455"/>
    <x v="534"/>
    <x v="2"/>
    <s v="United States"/>
    <s v="Lorain"/>
    <x v="24"/>
    <n v="44052"/>
    <x v="3"/>
    <s v="OFF-FA-10004248"/>
    <x v="1"/>
    <x v="13"/>
    <x v="480"/>
    <x v="1999"/>
    <n v="2"/>
    <n v="0.2"/>
    <n v="1.7138000000000002"/>
  </r>
  <r>
    <n v="2381"/>
    <s v="CA-2013-118052"/>
    <x v="0"/>
    <x v="715"/>
    <d v="2013-05-11T00:00:00"/>
    <x v="1"/>
    <s v="BE-11455"/>
    <x v="534"/>
    <x v="2"/>
    <s v="United States"/>
    <s v="Lorain"/>
    <x v="24"/>
    <n v="44052"/>
    <x v="3"/>
    <s v="OFF-PA-10002581"/>
    <x v="1"/>
    <x v="10"/>
    <x v="1300"/>
    <x v="2000"/>
    <n v="2"/>
    <n v="0.2"/>
    <n v="15.489999999999997"/>
  </r>
  <r>
    <n v="2382"/>
    <s v="CA-2013-118052"/>
    <x v="0"/>
    <x v="715"/>
    <d v="2013-05-11T00:00:00"/>
    <x v="1"/>
    <s v="BE-11455"/>
    <x v="534"/>
    <x v="2"/>
    <s v="United States"/>
    <s v="Lorain"/>
    <x v="24"/>
    <n v="44052"/>
    <x v="3"/>
    <s v="FUR-FU-10004848"/>
    <x v="0"/>
    <x v="5"/>
    <x v="1301"/>
    <x v="2001"/>
    <n v="7"/>
    <n v="0.2"/>
    <n v="11.626299999999999"/>
  </r>
  <r>
    <n v="2383"/>
    <s v="US-2014-117534"/>
    <x v="3"/>
    <x v="613"/>
    <d v="2014-03-27T00:00:00"/>
    <x v="2"/>
    <s v="CV-12295"/>
    <x v="610"/>
    <x v="0"/>
    <s v="United States"/>
    <s v="Fresno"/>
    <x v="1"/>
    <n v="93727"/>
    <x v="1"/>
    <s v="OFF-AP-10002403"/>
    <x v="1"/>
    <x v="9"/>
    <x v="1302"/>
    <x v="2002"/>
    <n v="4"/>
    <n v="0"/>
    <n v="45.770399999999995"/>
  </r>
  <r>
    <n v="2384"/>
    <s v="US-2014-117534"/>
    <x v="3"/>
    <x v="613"/>
    <d v="2014-03-27T00:00:00"/>
    <x v="2"/>
    <s v="CV-12295"/>
    <x v="610"/>
    <x v="0"/>
    <s v="United States"/>
    <s v="Fresno"/>
    <x v="1"/>
    <n v="93727"/>
    <x v="1"/>
    <s v="OFF-AR-10003087"/>
    <x v="1"/>
    <x v="6"/>
    <x v="33"/>
    <x v="2003"/>
    <n v="9"/>
    <n v="0"/>
    <n v="4.4855999999999998"/>
  </r>
  <r>
    <n v="2385"/>
    <s v="US-2014-117534"/>
    <x v="3"/>
    <x v="613"/>
    <d v="2014-03-27T00:00:00"/>
    <x v="2"/>
    <s v="CV-12295"/>
    <x v="610"/>
    <x v="0"/>
    <s v="United States"/>
    <s v="Fresno"/>
    <x v="1"/>
    <n v="93727"/>
    <x v="1"/>
    <s v="OFF-BI-10002026"/>
    <x v="1"/>
    <x v="8"/>
    <x v="903"/>
    <x v="2004"/>
    <n v="4"/>
    <n v="0.2"/>
    <n v="62.74799999999999"/>
  </r>
  <r>
    <n v="2386"/>
    <s v="US-2014-117534"/>
    <x v="3"/>
    <x v="613"/>
    <d v="2014-03-27T00:00:00"/>
    <x v="2"/>
    <s v="CV-12295"/>
    <x v="610"/>
    <x v="0"/>
    <s v="United States"/>
    <s v="Fresno"/>
    <x v="1"/>
    <n v="93727"/>
    <x v="1"/>
    <s v="TEC-PH-10000141"/>
    <x v="2"/>
    <x v="7"/>
    <x v="1303"/>
    <x v="2005"/>
    <n v="4"/>
    <n v="0.2"/>
    <n v="15.837600000000009"/>
  </r>
  <r>
    <n v="2387"/>
    <s v="US-2014-117534"/>
    <x v="3"/>
    <x v="613"/>
    <d v="2014-03-27T00:00:00"/>
    <x v="2"/>
    <s v="CV-12295"/>
    <x v="610"/>
    <x v="0"/>
    <s v="United States"/>
    <s v="Fresno"/>
    <x v="1"/>
    <n v="93727"/>
    <x v="1"/>
    <s v="TEC-CO-10000971"/>
    <x v="2"/>
    <x v="16"/>
    <x v="1304"/>
    <x v="2006"/>
    <n v="2"/>
    <n v="0.2"/>
    <n v="59.997999999999962"/>
  </r>
  <r>
    <n v="2388"/>
    <s v="CA-2012-145065"/>
    <x v="1"/>
    <x v="295"/>
    <d v="2012-12-15T00:00:00"/>
    <x v="2"/>
    <s v="DK-13375"/>
    <x v="589"/>
    <x v="0"/>
    <s v="United States"/>
    <s v="San Diego"/>
    <x v="1"/>
    <n v="92105"/>
    <x v="1"/>
    <s v="OFF-FA-10001229"/>
    <x v="1"/>
    <x v="13"/>
    <x v="33"/>
    <x v="2007"/>
    <n v="2"/>
    <n v="0"/>
    <n v="3.6155999999999997"/>
  </r>
  <r>
    <n v="2389"/>
    <s v="CA-2012-145065"/>
    <x v="1"/>
    <x v="295"/>
    <d v="2012-12-15T00:00:00"/>
    <x v="2"/>
    <s v="DK-13375"/>
    <x v="589"/>
    <x v="0"/>
    <s v="United States"/>
    <s v="San Diego"/>
    <x v="1"/>
    <n v="92105"/>
    <x v="1"/>
    <s v="OFF-BI-10002437"/>
    <x v="1"/>
    <x v="8"/>
    <x v="1305"/>
    <x v="671"/>
    <n v="2"/>
    <n v="0.2"/>
    <n v="8.8623999999999992"/>
  </r>
  <r>
    <n v="2390"/>
    <s v="US-2012-127040"/>
    <x v="1"/>
    <x v="401"/>
    <d v="2012-12-10T00:00:00"/>
    <x v="1"/>
    <s v="SG-20605"/>
    <x v="611"/>
    <x v="0"/>
    <s v="United States"/>
    <s v="New York City"/>
    <x v="15"/>
    <n v="10009"/>
    <x v="3"/>
    <s v="OFF-PA-10004255"/>
    <x v="1"/>
    <x v="10"/>
    <x v="1306"/>
    <x v="90"/>
    <n v="1"/>
    <n v="0"/>
    <n v="3.1104000000000003"/>
  </r>
  <r>
    <n v="2391"/>
    <s v="US-2012-127040"/>
    <x v="1"/>
    <x v="401"/>
    <d v="2012-12-10T00:00:00"/>
    <x v="1"/>
    <s v="SG-20605"/>
    <x v="611"/>
    <x v="0"/>
    <s v="United States"/>
    <s v="New York City"/>
    <x v="15"/>
    <n v="10009"/>
    <x v="3"/>
    <s v="OFF-PA-10001184"/>
    <x v="1"/>
    <x v="10"/>
    <x v="1307"/>
    <x v="1085"/>
    <n v="7"/>
    <n v="0"/>
    <n v="20.511400000000002"/>
  </r>
  <r>
    <n v="2392"/>
    <s v="US-2012-127040"/>
    <x v="1"/>
    <x v="401"/>
    <d v="2012-12-10T00:00:00"/>
    <x v="1"/>
    <s v="SG-20605"/>
    <x v="611"/>
    <x v="0"/>
    <s v="United States"/>
    <s v="New York City"/>
    <x v="15"/>
    <n v="10009"/>
    <x v="3"/>
    <s v="TEC-AC-10002637"/>
    <x v="2"/>
    <x v="11"/>
    <x v="1308"/>
    <x v="2008"/>
    <n v="9"/>
    <n v="0"/>
    <n v="97.194599999999923"/>
  </r>
  <r>
    <n v="2393"/>
    <s v="US-2012-127040"/>
    <x v="1"/>
    <x v="401"/>
    <d v="2012-12-10T00:00:00"/>
    <x v="1"/>
    <s v="SG-20605"/>
    <x v="611"/>
    <x v="0"/>
    <s v="United States"/>
    <s v="New York City"/>
    <x v="15"/>
    <n v="10009"/>
    <x v="3"/>
    <s v="FUR-FU-10002878"/>
    <x v="0"/>
    <x v="5"/>
    <x v="1125"/>
    <x v="2009"/>
    <n v="4"/>
    <n v="0"/>
    <n v="42.150400000000005"/>
  </r>
  <r>
    <n v="2394"/>
    <s v="CA-2013-128111"/>
    <x v="0"/>
    <x v="716"/>
    <d v="2013-03-24T00:00:00"/>
    <x v="1"/>
    <s v="CS-12355"/>
    <x v="394"/>
    <x v="0"/>
    <s v="United States"/>
    <s v="Malden"/>
    <x v="31"/>
    <n v="2148"/>
    <x v="3"/>
    <s v="OFF-AR-10000588"/>
    <x v="1"/>
    <x v="6"/>
    <x v="393"/>
    <x v="2010"/>
    <n v="2"/>
    <n v="0"/>
    <n v="10.316800000000001"/>
  </r>
  <r>
    <n v="2395"/>
    <s v="CA-2012-137897"/>
    <x v="1"/>
    <x v="717"/>
    <d v="2012-11-19T00:00:00"/>
    <x v="1"/>
    <s v="PJ-18835"/>
    <x v="601"/>
    <x v="1"/>
    <s v="United States"/>
    <s v="New York City"/>
    <x v="15"/>
    <n v="10035"/>
    <x v="3"/>
    <s v="TEC-AC-10002217"/>
    <x v="2"/>
    <x v="11"/>
    <x v="1178"/>
    <x v="2011"/>
    <n v="2"/>
    <n v="0"/>
    <n v="2.2560000000000002"/>
  </r>
  <r>
    <n v="2396"/>
    <s v="CA-2012-137897"/>
    <x v="1"/>
    <x v="717"/>
    <d v="2012-11-19T00:00:00"/>
    <x v="1"/>
    <s v="PJ-18835"/>
    <x v="601"/>
    <x v="1"/>
    <s v="United States"/>
    <s v="New York City"/>
    <x v="15"/>
    <n v="10035"/>
    <x v="3"/>
    <s v="TEC-AC-10001267"/>
    <x v="2"/>
    <x v="11"/>
    <x v="533"/>
    <x v="2012"/>
    <n v="2"/>
    <n v="0"/>
    <n v="23.96"/>
  </r>
  <r>
    <n v="2397"/>
    <s v="CA-2012-137897"/>
    <x v="1"/>
    <x v="717"/>
    <d v="2012-11-19T00:00:00"/>
    <x v="1"/>
    <s v="PJ-18835"/>
    <x v="601"/>
    <x v="1"/>
    <s v="United States"/>
    <s v="New York City"/>
    <x v="15"/>
    <n v="10035"/>
    <x v="3"/>
    <s v="OFF-PA-10004041"/>
    <x v="1"/>
    <x v="10"/>
    <x v="940"/>
    <x v="2013"/>
    <n v="5"/>
    <n v="0"/>
    <n v="16.649999999999999"/>
  </r>
  <r>
    <n v="2398"/>
    <s v="CA-2014-169264"/>
    <x v="3"/>
    <x v="718"/>
    <d v="2014-08-17T00:00:00"/>
    <x v="0"/>
    <s v="NP-18700"/>
    <x v="413"/>
    <x v="0"/>
    <s v="United States"/>
    <s v="San Francisco"/>
    <x v="1"/>
    <n v="94109"/>
    <x v="1"/>
    <s v="OFF-LA-10001613"/>
    <x v="1"/>
    <x v="2"/>
    <x v="736"/>
    <x v="1784"/>
    <n v="2"/>
    <n v="0"/>
    <n v="2.8224"/>
  </r>
  <r>
    <n v="2399"/>
    <s v="CA-2014-169264"/>
    <x v="3"/>
    <x v="718"/>
    <d v="2014-08-17T00:00:00"/>
    <x v="0"/>
    <s v="NP-18700"/>
    <x v="413"/>
    <x v="0"/>
    <s v="United States"/>
    <s v="San Francisco"/>
    <x v="1"/>
    <n v="94109"/>
    <x v="1"/>
    <s v="OFF-AR-10000246"/>
    <x v="1"/>
    <x v="6"/>
    <x v="21"/>
    <x v="1459"/>
    <n v="6"/>
    <n v="0"/>
    <n v="4.3367999999999993"/>
  </r>
  <r>
    <n v="2400"/>
    <s v="CA-2014-147361"/>
    <x v="3"/>
    <x v="428"/>
    <d v="2014-09-16T00:00:00"/>
    <x v="1"/>
    <s v="SB-20290"/>
    <x v="115"/>
    <x v="1"/>
    <s v="United States"/>
    <s v="Florence"/>
    <x v="20"/>
    <n v="29501"/>
    <x v="0"/>
    <s v="OFF-ST-10001809"/>
    <x v="1"/>
    <x v="4"/>
    <x v="430"/>
    <x v="2014"/>
    <n v="7"/>
    <n v="0"/>
    <n v="12.576199999999986"/>
  </r>
  <r>
    <n v="2401"/>
    <s v="CA-2014-147361"/>
    <x v="3"/>
    <x v="428"/>
    <d v="2014-09-16T00:00:00"/>
    <x v="1"/>
    <s v="SB-20290"/>
    <x v="115"/>
    <x v="1"/>
    <s v="United States"/>
    <s v="Florence"/>
    <x v="20"/>
    <n v="29501"/>
    <x v="0"/>
    <s v="OFF-ST-10002214"/>
    <x v="1"/>
    <x v="4"/>
    <x v="994"/>
    <x v="2015"/>
    <n v="5"/>
    <n v="0"/>
    <n v="14.676999999999998"/>
  </r>
  <r>
    <n v="2402"/>
    <s v="CA-2014-145877"/>
    <x v="3"/>
    <x v="719"/>
    <d v="2014-04-05T00:00:00"/>
    <x v="0"/>
    <s v="AS-10090"/>
    <x v="548"/>
    <x v="0"/>
    <s v="United States"/>
    <s v="Springfield"/>
    <x v="25"/>
    <n v="65807"/>
    <x v="2"/>
    <s v="OFF-ST-10000649"/>
    <x v="1"/>
    <x v="4"/>
    <x v="937"/>
    <x v="2016"/>
    <n v="6"/>
    <n v="0"/>
    <n v="23.550000000000004"/>
  </r>
  <r>
    <n v="2403"/>
    <s v="CA-2014-145877"/>
    <x v="3"/>
    <x v="719"/>
    <d v="2014-04-05T00:00:00"/>
    <x v="0"/>
    <s v="AS-10090"/>
    <x v="548"/>
    <x v="0"/>
    <s v="United States"/>
    <s v="Springfield"/>
    <x v="25"/>
    <n v="65807"/>
    <x v="2"/>
    <s v="OFF-EN-10001990"/>
    <x v="1"/>
    <x v="12"/>
    <x v="33"/>
    <x v="158"/>
    <n v="5"/>
    <n v="0"/>
    <n v="13.347999999999997"/>
  </r>
  <r>
    <n v="2404"/>
    <s v="US-2013-110170"/>
    <x v="0"/>
    <x v="720"/>
    <d v="2013-10-04T00:00:00"/>
    <x v="1"/>
    <s v="HM-14860"/>
    <x v="447"/>
    <x v="1"/>
    <s v="United States"/>
    <s v="Huntsville"/>
    <x v="5"/>
    <n v="77340"/>
    <x v="2"/>
    <s v="FUR-BO-10000780"/>
    <x v="0"/>
    <x v="0"/>
    <x v="1309"/>
    <x v="2017"/>
    <n v="7"/>
    <n v="0.32"/>
    <n v="-225.09759999999991"/>
  </r>
  <r>
    <n v="2405"/>
    <s v="CA-2014-108574"/>
    <x v="3"/>
    <x v="566"/>
    <d v="2014-10-12T00:00:00"/>
    <x v="1"/>
    <s v="MG-18145"/>
    <x v="207"/>
    <x v="0"/>
    <s v="United States"/>
    <s v="Los Angeles"/>
    <x v="1"/>
    <n v="90045"/>
    <x v="1"/>
    <s v="TEC-AC-10002049"/>
    <x v="2"/>
    <x v="11"/>
    <x v="688"/>
    <x v="2018"/>
    <n v="9"/>
    <n v="0"/>
    <n v="200.86379999999991"/>
  </r>
  <r>
    <n v="2406"/>
    <s v="CA-2014-108574"/>
    <x v="3"/>
    <x v="566"/>
    <d v="2014-10-12T00:00:00"/>
    <x v="1"/>
    <s v="MG-18145"/>
    <x v="207"/>
    <x v="0"/>
    <s v="United States"/>
    <s v="Los Angeles"/>
    <x v="1"/>
    <n v="90045"/>
    <x v="1"/>
    <s v="TEC-PH-10003555"/>
    <x v="2"/>
    <x v="7"/>
    <x v="457"/>
    <x v="2019"/>
    <n v="7"/>
    <n v="0.2"/>
    <n v="-28.967399999999991"/>
  </r>
  <r>
    <n v="2407"/>
    <s v="CA-2014-108574"/>
    <x v="3"/>
    <x v="566"/>
    <d v="2014-10-12T00:00:00"/>
    <x v="1"/>
    <s v="MG-18145"/>
    <x v="207"/>
    <x v="0"/>
    <s v="United States"/>
    <s v="Los Angeles"/>
    <x v="1"/>
    <n v="90045"/>
    <x v="1"/>
    <s v="TEC-PH-10000702"/>
    <x v="2"/>
    <x v="7"/>
    <x v="309"/>
    <x v="2020"/>
    <n v="10"/>
    <n v="0.2"/>
    <n v="26.972999999999992"/>
  </r>
  <r>
    <n v="2408"/>
    <s v="CA-2014-144589"/>
    <x v="3"/>
    <x v="176"/>
    <d v="2014-01-26T00:00:00"/>
    <x v="1"/>
    <s v="TM-21010"/>
    <x v="612"/>
    <x v="0"/>
    <s v="United States"/>
    <s v="San Francisco"/>
    <x v="1"/>
    <n v="94122"/>
    <x v="1"/>
    <s v="OFF-AR-10003631"/>
    <x v="1"/>
    <x v="6"/>
    <x v="33"/>
    <x v="2021"/>
    <n v="5"/>
    <n v="0"/>
    <n v="7.9859999999999998"/>
  </r>
  <r>
    <n v="2409"/>
    <s v="CA-2014-144589"/>
    <x v="3"/>
    <x v="176"/>
    <d v="2014-01-26T00:00:00"/>
    <x v="1"/>
    <s v="TM-21010"/>
    <x v="612"/>
    <x v="0"/>
    <s v="United States"/>
    <s v="San Francisco"/>
    <x v="1"/>
    <n v="94122"/>
    <x v="1"/>
    <s v="TEC-PH-10003072"/>
    <x v="2"/>
    <x v="7"/>
    <x v="1310"/>
    <x v="2022"/>
    <n v="3"/>
    <n v="0.2"/>
    <n v="130.49130000000002"/>
  </r>
  <r>
    <n v="2410"/>
    <s v="CA-2014-155985"/>
    <x v="3"/>
    <x v="721"/>
    <d v="2014-03-26T00:00:00"/>
    <x v="2"/>
    <s v="BE-11335"/>
    <x v="336"/>
    <x v="2"/>
    <s v="United States"/>
    <s v="San Francisco"/>
    <x v="1"/>
    <n v="94122"/>
    <x v="1"/>
    <s v="FUR-FU-10000758"/>
    <x v="0"/>
    <x v="5"/>
    <x v="1073"/>
    <x v="2023"/>
    <n v="8"/>
    <n v="0"/>
    <n v="76.262399999999985"/>
  </r>
  <r>
    <n v="2411"/>
    <s v="CA-2011-162684"/>
    <x v="2"/>
    <x v="601"/>
    <d v="2011-08-06T00:00:00"/>
    <x v="1"/>
    <s v="AS-10630"/>
    <x v="357"/>
    <x v="2"/>
    <s v="United States"/>
    <s v="Philadelphia"/>
    <x v="9"/>
    <n v="19120"/>
    <x v="3"/>
    <s v="OFF-FA-10000992"/>
    <x v="1"/>
    <x v="13"/>
    <x v="1033"/>
    <x v="1103"/>
    <n v="2"/>
    <n v="0.2"/>
    <n v="1.9169999999999998"/>
  </r>
  <r>
    <n v="2412"/>
    <s v="CA-2012-142041"/>
    <x v="1"/>
    <x v="722"/>
    <d v="2012-06-09T00:00:00"/>
    <x v="0"/>
    <s v="EM-13810"/>
    <x v="613"/>
    <x v="1"/>
    <s v="United States"/>
    <s v="Los Angeles"/>
    <x v="1"/>
    <n v="90036"/>
    <x v="1"/>
    <s v="OFF-BI-10004187"/>
    <x v="1"/>
    <x v="8"/>
    <x v="33"/>
    <x v="2024"/>
    <n v="5"/>
    <n v="0.2"/>
    <n v="2.6319999999999997"/>
  </r>
  <r>
    <n v="2413"/>
    <s v="CA-2011-151295"/>
    <x v="2"/>
    <x v="607"/>
    <d v="2011-11-16T00:00:00"/>
    <x v="1"/>
    <s v="JA-15970"/>
    <x v="350"/>
    <x v="0"/>
    <s v="United States"/>
    <s v="Los Angeles"/>
    <x v="1"/>
    <n v="90045"/>
    <x v="1"/>
    <s v="OFF-PA-10001947"/>
    <x v="1"/>
    <x v="10"/>
    <x v="354"/>
    <x v="493"/>
    <n v="2"/>
    <n v="0"/>
    <n v="5.8604000000000003"/>
  </r>
  <r>
    <n v="2414"/>
    <s v="CA-2011-151295"/>
    <x v="2"/>
    <x v="607"/>
    <d v="2011-11-16T00:00:00"/>
    <x v="1"/>
    <s v="JA-15970"/>
    <x v="350"/>
    <x v="0"/>
    <s v="United States"/>
    <s v="Los Angeles"/>
    <x v="1"/>
    <n v="90045"/>
    <x v="1"/>
    <s v="FUR-TA-10002356"/>
    <x v="0"/>
    <x v="3"/>
    <x v="728"/>
    <x v="2025"/>
    <n v="3"/>
    <n v="0.2"/>
    <n v="31.453199999999953"/>
  </r>
  <r>
    <n v="2415"/>
    <s v="CA-2013-156300"/>
    <x v="0"/>
    <x v="723"/>
    <d v="2014-01-03T00:00:00"/>
    <x v="1"/>
    <s v="TB-21595"/>
    <x v="180"/>
    <x v="0"/>
    <s v="United States"/>
    <s v="Milwaukee"/>
    <x v="6"/>
    <n v="53209"/>
    <x v="2"/>
    <s v="FUR-CH-10001714"/>
    <x v="0"/>
    <x v="1"/>
    <x v="1295"/>
    <x v="2026"/>
    <n v="5"/>
    <n v="0"/>
    <n v="60.356000000000023"/>
  </r>
  <r>
    <n v="2416"/>
    <s v="CA-2012-146087"/>
    <x v="1"/>
    <x v="380"/>
    <d v="2012-07-11T00:00:00"/>
    <x v="1"/>
    <s v="PP-18955"/>
    <x v="452"/>
    <x v="2"/>
    <s v="United States"/>
    <s v="Holyoke"/>
    <x v="31"/>
    <n v="1040"/>
    <x v="3"/>
    <s v="FUR-BO-10002824"/>
    <x v="0"/>
    <x v="0"/>
    <x v="410"/>
    <x v="85"/>
    <n v="2"/>
    <n v="0"/>
    <n v="60.391999999999996"/>
  </r>
  <r>
    <n v="2417"/>
    <s v="CA-2014-168655"/>
    <x v="3"/>
    <x v="386"/>
    <d v="2014-10-19T00:00:00"/>
    <x v="1"/>
    <s v="ML-18040"/>
    <x v="614"/>
    <x v="1"/>
    <s v="United States"/>
    <s v="Albuquerque"/>
    <x v="27"/>
    <n v="87105"/>
    <x v="1"/>
    <s v="TEC-AC-10002842"/>
    <x v="2"/>
    <x v="11"/>
    <x v="1176"/>
    <x v="2027"/>
    <n v="5"/>
    <n v="0"/>
    <n v="95.200000000000031"/>
  </r>
  <r>
    <n v="2418"/>
    <s v="CA-2014-168655"/>
    <x v="3"/>
    <x v="386"/>
    <d v="2014-10-19T00:00:00"/>
    <x v="1"/>
    <s v="ML-18040"/>
    <x v="614"/>
    <x v="1"/>
    <s v="United States"/>
    <s v="Albuquerque"/>
    <x v="27"/>
    <n v="87105"/>
    <x v="1"/>
    <s v="OFF-BI-10002082"/>
    <x v="1"/>
    <x v="8"/>
    <x v="1173"/>
    <x v="1955"/>
    <n v="3"/>
    <n v="0.2"/>
    <n v="29.951999999999998"/>
  </r>
  <r>
    <n v="2419"/>
    <s v="CA-2013-107202"/>
    <x v="0"/>
    <x v="206"/>
    <d v="2013-05-29T00:00:00"/>
    <x v="1"/>
    <s v="LC-16930"/>
    <x v="18"/>
    <x v="1"/>
    <s v="United States"/>
    <s v="Sparks"/>
    <x v="33"/>
    <n v="89431"/>
    <x v="1"/>
    <s v="TEC-MA-10000112"/>
    <x v="2"/>
    <x v="15"/>
    <x v="1311"/>
    <x v="2028"/>
    <n v="10"/>
    <n v="0.2"/>
    <n v="179.73000000000013"/>
  </r>
  <r>
    <n v="2420"/>
    <s v="CA-2014-159597"/>
    <x v="3"/>
    <x v="45"/>
    <d v="2014-11-15T00:00:00"/>
    <x v="1"/>
    <s v="MC-17590"/>
    <x v="565"/>
    <x v="1"/>
    <s v="United States"/>
    <s v="Coachella"/>
    <x v="1"/>
    <n v="92236"/>
    <x v="1"/>
    <s v="OFF-ST-10002289"/>
    <x v="1"/>
    <x v="4"/>
    <x v="951"/>
    <x v="2029"/>
    <n v="2"/>
    <n v="0"/>
    <n v="3.1779999999999973"/>
  </r>
  <r>
    <n v="2421"/>
    <s v="CA-2014-159597"/>
    <x v="3"/>
    <x v="45"/>
    <d v="2014-11-15T00:00:00"/>
    <x v="1"/>
    <s v="MC-17590"/>
    <x v="565"/>
    <x v="1"/>
    <s v="United States"/>
    <s v="Coachella"/>
    <x v="1"/>
    <n v="92236"/>
    <x v="1"/>
    <s v="TEC-AC-10004171"/>
    <x v="2"/>
    <x v="11"/>
    <x v="1312"/>
    <x v="313"/>
    <n v="1"/>
    <n v="0"/>
    <n v="43.995600000000003"/>
  </r>
  <r>
    <n v="2422"/>
    <s v="CA-2013-155551"/>
    <x v="0"/>
    <x v="724"/>
    <d v="2013-04-24T00:00:00"/>
    <x v="1"/>
    <s v="CR-12580"/>
    <x v="615"/>
    <x v="2"/>
    <s v="United States"/>
    <s v="Elmhurst"/>
    <x v="10"/>
    <n v="60126"/>
    <x v="2"/>
    <s v="OFF-ST-10003656"/>
    <x v="1"/>
    <x v="4"/>
    <x v="82"/>
    <x v="84"/>
    <n v="3"/>
    <n v="0.2"/>
    <n v="-48.954900000000002"/>
  </r>
  <r>
    <n v="2423"/>
    <s v="CA-2013-155551"/>
    <x v="0"/>
    <x v="724"/>
    <d v="2013-04-24T00:00:00"/>
    <x v="1"/>
    <s v="CR-12580"/>
    <x v="615"/>
    <x v="2"/>
    <s v="United States"/>
    <s v="Elmhurst"/>
    <x v="10"/>
    <n v="60126"/>
    <x v="2"/>
    <s v="OFF-PA-10001560"/>
    <x v="1"/>
    <x v="10"/>
    <x v="664"/>
    <x v="778"/>
    <n v="2"/>
    <n v="0.2"/>
    <n v="3.2615999999999996"/>
  </r>
  <r>
    <n v="2424"/>
    <s v="US-2014-147669"/>
    <x v="3"/>
    <x v="53"/>
    <d v="2014-12-31T00:00:00"/>
    <x v="1"/>
    <s v="SV-20935"/>
    <x v="603"/>
    <x v="0"/>
    <s v="United States"/>
    <s v="Fairfield"/>
    <x v="24"/>
    <n v="45014"/>
    <x v="3"/>
    <s v="TEC-AC-10002473"/>
    <x v="2"/>
    <x v="11"/>
    <x v="713"/>
    <x v="2030"/>
    <n v="7"/>
    <n v="0.2"/>
    <n v="41.718599999999995"/>
  </r>
  <r>
    <n v="2425"/>
    <s v="US-2014-147669"/>
    <x v="3"/>
    <x v="53"/>
    <d v="2014-12-31T00:00:00"/>
    <x v="1"/>
    <s v="SV-20935"/>
    <x v="603"/>
    <x v="0"/>
    <s v="United States"/>
    <s v="Fairfield"/>
    <x v="24"/>
    <n v="45014"/>
    <x v="3"/>
    <s v="OFF-BI-10000632"/>
    <x v="1"/>
    <x v="8"/>
    <x v="1288"/>
    <x v="2031"/>
    <n v="1"/>
    <n v="0.7"/>
    <n v="-10.418399999999998"/>
  </r>
  <r>
    <n v="2426"/>
    <s v="US-2014-147669"/>
    <x v="3"/>
    <x v="53"/>
    <d v="2014-12-31T00:00:00"/>
    <x v="1"/>
    <s v="SV-20935"/>
    <x v="603"/>
    <x v="0"/>
    <s v="United States"/>
    <s v="Fairfield"/>
    <x v="24"/>
    <n v="45014"/>
    <x v="3"/>
    <s v="FUR-TA-10002645"/>
    <x v="0"/>
    <x v="3"/>
    <x v="1313"/>
    <x v="2032"/>
    <n v="2"/>
    <n v="0.4"/>
    <n v="-104.67300000000006"/>
  </r>
  <r>
    <n v="2427"/>
    <s v="US-2014-147669"/>
    <x v="3"/>
    <x v="53"/>
    <d v="2014-12-31T00:00:00"/>
    <x v="1"/>
    <s v="SV-20935"/>
    <x v="603"/>
    <x v="0"/>
    <s v="United States"/>
    <s v="Fairfield"/>
    <x v="24"/>
    <n v="45014"/>
    <x v="3"/>
    <s v="OFF-FA-10002975"/>
    <x v="1"/>
    <x v="13"/>
    <x v="33"/>
    <x v="2033"/>
    <n v="13"/>
    <n v="0.2"/>
    <n v="12.776399999999999"/>
  </r>
  <r>
    <n v="2428"/>
    <s v="CA-2013-169922"/>
    <x v="0"/>
    <x v="725"/>
    <d v="2013-06-18T00:00:00"/>
    <x v="1"/>
    <s v="MZ-17515"/>
    <x v="89"/>
    <x v="1"/>
    <s v="United States"/>
    <s v="Arlington"/>
    <x v="5"/>
    <n v="76017"/>
    <x v="2"/>
    <s v="OFF-BI-10003784"/>
    <x v="1"/>
    <x v="8"/>
    <x v="1314"/>
    <x v="2034"/>
    <n v="4"/>
    <n v="0.8"/>
    <n v="-2.1504000000000008"/>
  </r>
  <r>
    <n v="2429"/>
    <s v="CA-2013-169922"/>
    <x v="0"/>
    <x v="725"/>
    <d v="2013-06-18T00:00:00"/>
    <x v="1"/>
    <s v="MZ-17515"/>
    <x v="89"/>
    <x v="1"/>
    <s v="United States"/>
    <s v="Arlington"/>
    <x v="5"/>
    <n v="76017"/>
    <x v="2"/>
    <s v="OFF-BI-10001617"/>
    <x v="1"/>
    <x v="8"/>
    <x v="1315"/>
    <x v="2035"/>
    <n v="4"/>
    <n v="0.8"/>
    <n v="-13.648800000000001"/>
  </r>
  <r>
    <n v="2430"/>
    <s v="CA-2013-169922"/>
    <x v="0"/>
    <x v="725"/>
    <d v="2013-06-18T00:00:00"/>
    <x v="1"/>
    <s v="MZ-17515"/>
    <x v="89"/>
    <x v="1"/>
    <s v="United States"/>
    <s v="Arlington"/>
    <x v="5"/>
    <n v="76017"/>
    <x v="2"/>
    <s v="FUR-FU-10004415"/>
    <x v="0"/>
    <x v="5"/>
    <x v="1054"/>
    <x v="2036"/>
    <n v="7"/>
    <n v="0.6"/>
    <n v="-9.0944000000000038"/>
  </r>
  <r>
    <n v="2431"/>
    <s v="CA-2014-100748"/>
    <x v="3"/>
    <x v="726"/>
    <d v="2014-05-21T00:00:00"/>
    <x v="1"/>
    <s v="RB-19795"/>
    <x v="176"/>
    <x v="2"/>
    <s v="United States"/>
    <s v="San Francisco"/>
    <x v="1"/>
    <n v="94110"/>
    <x v="1"/>
    <s v="OFF-LA-10000240"/>
    <x v="1"/>
    <x v="2"/>
    <x v="2"/>
    <x v="2037"/>
    <n v="8"/>
    <n v="0"/>
    <n v="27.485599999999998"/>
  </r>
  <r>
    <n v="2432"/>
    <s v="CA-2014-129805"/>
    <x v="3"/>
    <x v="116"/>
    <d v="2015-01-03T00:00:00"/>
    <x v="1"/>
    <s v="HM-14860"/>
    <x v="447"/>
    <x v="1"/>
    <s v="United States"/>
    <s v="Seattle"/>
    <x v="4"/>
    <n v="98103"/>
    <x v="1"/>
    <s v="FUR-FU-10001935"/>
    <x v="0"/>
    <x v="5"/>
    <x v="341"/>
    <x v="2038"/>
    <n v="2"/>
    <n v="0"/>
    <n v="3.0340000000000007"/>
  </r>
  <r>
    <n v="2433"/>
    <s v="CA-2011-148586"/>
    <x v="2"/>
    <x v="727"/>
    <d v="2011-04-01T00:00:00"/>
    <x v="1"/>
    <s v="AZ-10750"/>
    <x v="616"/>
    <x v="0"/>
    <s v="United States"/>
    <s v="New York City"/>
    <x v="15"/>
    <n v="10009"/>
    <x v="3"/>
    <s v="FUR-CH-10002439"/>
    <x v="0"/>
    <x v="1"/>
    <x v="1316"/>
    <x v="2039"/>
    <n v="7"/>
    <n v="0.1"/>
    <n v="65.206400000000002"/>
  </r>
  <r>
    <n v="2434"/>
    <s v="US-2014-112613"/>
    <x v="3"/>
    <x v="39"/>
    <d v="2014-06-02T00:00:00"/>
    <x v="1"/>
    <s v="JH-15910"/>
    <x v="101"/>
    <x v="0"/>
    <s v="United States"/>
    <s v="Houston"/>
    <x v="5"/>
    <n v="77070"/>
    <x v="2"/>
    <s v="TEC-PH-10001536"/>
    <x v="2"/>
    <x v="7"/>
    <x v="1234"/>
    <x v="2040"/>
    <n v="4"/>
    <n v="0.2"/>
    <n v="4.0775999999999968"/>
  </r>
  <r>
    <n v="2435"/>
    <s v="CA-2012-154746"/>
    <x v="1"/>
    <x v="717"/>
    <d v="2012-11-17T00:00:00"/>
    <x v="2"/>
    <s v="PJ-18835"/>
    <x v="601"/>
    <x v="1"/>
    <s v="United States"/>
    <s v="Springfield"/>
    <x v="17"/>
    <n v="22153"/>
    <x v="0"/>
    <s v="OFF-EN-10001532"/>
    <x v="1"/>
    <x v="12"/>
    <x v="613"/>
    <x v="2041"/>
    <n v="2"/>
    <n v="0"/>
    <n v="16.98"/>
  </r>
  <r>
    <n v="2436"/>
    <s v="CA-2012-154746"/>
    <x v="1"/>
    <x v="717"/>
    <d v="2012-11-17T00:00:00"/>
    <x v="2"/>
    <s v="PJ-18835"/>
    <x v="601"/>
    <x v="1"/>
    <s v="United States"/>
    <s v="Springfield"/>
    <x v="17"/>
    <n v="22153"/>
    <x v="0"/>
    <s v="OFF-AP-10003057"/>
    <x v="1"/>
    <x v="9"/>
    <x v="1317"/>
    <x v="2042"/>
    <n v="3"/>
    <n v="0"/>
    <n v="322.18290000000002"/>
  </r>
  <r>
    <n v="2437"/>
    <s v="CA-2014-140053"/>
    <x v="3"/>
    <x v="445"/>
    <d v="2014-07-11T00:00:00"/>
    <x v="1"/>
    <s v="CA-12265"/>
    <x v="244"/>
    <x v="0"/>
    <s v="United States"/>
    <s v="Farmington"/>
    <x v="27"/>
    <n v="87401"/>
    <x v="1"/>
    <s v="FUR-FU-10003708"/>
    <x v="0"/>
    <x v="5"/>
    <x v="71"/>
    <x v="2043"/>
    <n v="9"/>
    <n v="0"/>
    <n v="114.6285"/>
  </r>
  <r>
    <n v="2438"/>
    <s v="CA-2011-164210"/>
    <x v="2"/>
    <x v="728"/>
    <d v="2011-11-20T00:00:00"/>
    <x v="0"/>
    <s v="PW-19240"/>
    <x v="617"/>
    <x v="0"/>
    <s v="United States"/>
    <s v="Louisville"/>
    <x v="22"/>
    <n v="80027"/>
    <x v="1"/>
    <s v="FUR-TA-10000849"/>
    <x v="0"/>
    <x v="3"/>
    <x v="1318"/>
    <x v="2044"/>
    <n v="2"/>
    <n v="0.5"/>
    <n v="-99.266399999999976"/>
  </r>
  <r>
    <n v="2439"/>
    <s v="CA-2011-164210"/>
    <x v="2"/>
    <x v="728"/>
    <d v="2011-11-20T00:00:00"/>
    <x v="0"/>
    <s v="PW-19240"/>
    <x v="617"/>
    <x v="0"/>
    <s v="United States"/>
    <s v="Louisville"/>
    <x v="22"/>
    <n v="80027"/>
    <x v="1"/>
    <s v="OFF-PA-10002259"/>
    <x v="1"/>
    <x v="10"/>
    <x v="848"/>
    <x v="2045"/>
    <n v="4"/>
    <n v="0.2"/>
    <n v="12.5328"/>
  </r>
  <r>
    <n v="2440"/>
    <s v="CA-2014-139948"/>
    <x v="3"/>
    <x v="729"/>
    <d v="2014-07-23T00:00:00"/>
    <x v="1"/>
    <s v="SW-20455"/>
    <x v="517"/>
    <x v="0"/>
    <s v="United States"/>
    <s v="Tampa"/>
    <x v="2"/>
    <n v="33614"/>
    <x v="0"/>
    <s v="FUR-FU-10002597"/>
    <x v="0"/>
    <x v="5"/>
    <x v="621"/>
    <x v="2046"/>
    <n v="2"/>
    <n v="0.2"/>
    <n v="2.1736000000000004"/>
  </r>
  <r>
    <n v="2441"/>
    <s v="CA-2013-146934"/>
    <x v="0"/>
    <x v="730"/>
    <d v="2013-05-28T00:00:00"/>
    <x v="1"/>
    <s v="AF-10870"/>
    <x v="578"/>
    <x v="0"/>
    <s v="United States"/>
    <s v="Passaic"/>
    <x v="30"/>
    <n v="7055"/>
    <x v="3"/>
    <s v="TEC-PH-10004614"/>
    <x v="2"/>
    <x v="7"/>
    <x v="299"/>
    <x v="2047"/>
    <n v="5"/>
    <n v="0"/>
    <n v="86.25"/>
  </r>
  <r>
    <n v="2442"/>
    <s v="CA-2013-146934"/>
    <x v="0"/>
    <x v="730"/>
    <d v="2013-05-28T00:00:00"/>
    <x v="1"/>
    <s v="AF-10870"/>
    <x v="578"/>
    <x v="0"/>
    <s v="United States"/>
    <s v="Passaic"/>
    <x v="30"/>
    <n v="7055"/>
    <x v="3"/>
    <s v="FUR-TA-10003748"/>
    <x v="0"/>
    <x v="3"/>
    <x v="208"/>
    <x v="2048"/>
    <n v="2"/>
    <n v="0.3"/>
    <n v="-19.918399999999991"/>
  </r>
  <r>
    <n v="2443"/>
    <s v="CA-2013-146934"/>
    <x v="0"/>
    <x v="730"/>
    <d v="2013-05-28T00:00:00"/>
    <x v="1"/>
    <s v="AF-10870"/>
    <x v="578"/>
    <x v="0"/>
    <s v="United States"/>
    <s v="Passaic"/>
    <x v="30"/>
    <n v="7055"/>
    <x v="3"/>
    <s v="OFF-AP-10003217"/>
    <x v="1"/>
    <x v="9"/>
    <x v="189"/>
    <x v="2049"/>
    <n v="4"/>
    <n v="0"/>
    <n v="172.33840000000004"/>
  </r>
  <r>
    <n v="2444"/>
    <s v="CA-2013-146934"/>
    <x v="0"/>
    <x v="730"/>
    <d v="2013-05-28T00:00:00"/>
    <x v="1"/>
    <s v="AF-10870"/>
    <x v="578"/>
    <x v="0"/>
    <s v="United States"/>
    <s v="Passaic"/>
    <x v="30"/>
    <n v="7055"/>
    <x v="3"/>
    <s v="TEC-AC-10002399"/>
    <x v="2"/>
    <x v="11"/>
    <x v="448"/>
    <x v="2050"/>
    <n v="5"/>
    <n v="0"/>
    <n v="30.431999999999995"/>
  </r>
  <r>
    <n v="2445"/>
    <s v="CA-2013-146934"/>
    <x v="0"/>
    <x v="730"/>
    <d v="2013-05-28T00:00:00"/>
    <x v="1"/>
    <s v="AF-10870"/>
    <x v="578"/>
    <x v="0"/>
    <s v="United States"/>
    <s v="Passaic"/>
    <x v="30"/>
    <n v="7055"/>
    <x v="3"/>
    <s v="OFF-EN-10002973"/>
    <x v="1"/>
    <x v="12"/>
    <x v="1319"/>
    <x v="2051"/>
    <n v="6"/>
    <n v="0"/>
    <n v="12.902400000000002"/>
  </r>
  <r>
    <n v="2446"/>
    <s v="CA-2013-146934"/>
    <x v="0"/>
    <x v="730"/>
    <d v="2013-05-28T00:00:00"/>
    <x v="1"/>
    <s v="AF-10870"/>
    <x v="578"/>
    <x v="0"/>
    <s v="United States"/>
    <s v="Passaic"/>
    <x v="30"/>
    <n v="7055"/>
    <x v="3"/>
    <s v="TEC-PH-10001336"/>
    <x v="2"/>
    <x v="7"/>
    <x v="941"/>
    <x v="2052"/>
    <n v="2"/>
    <n v="0"/>
    <n v="74.8142"/>
  </r>
  <r>
    <n v="2447"/>
    <s v="CA-2012-100573"/>
    <x v="1"/>
    <x v="12"/>
    <d v="2012-10-01T00:00:00"/>
    <x v="1"/>
    <s v="AM-10705"/>
    <x v="562"/>
    <x v="0"/>
    <s v="United States"/>
    <s v="Los Angeles"/>
    <x v="1"/>
    <n v="90004"/>
    <x v="1"/>
    <s v="OFF-EN-10000461"/>
    <x v="1"/>
    <x v="12"/>
    <x v="746"/>
    <x v="2053"/>
    <n v="2"/>
    <n v="0"/>
    <n v="8.2156000000000002"/>
  </r>
  <r>
    <n v="2448"/>
    <s v="CA-2013-119165"/>
    <x v="0"/>
    <x v="731"/>
    <d v="2013-11-07T00:00:00"/>
    <x v="1"/>
    <s v="BD-11320"/>
    <x v="217"/>
    <x v="0"/>
    <s v="United States"/>
    <s v="Philadelphia"/>
    <x v="9"/>
    <n v="19143"/>
    <x v="3"/>
    <s v="FUR-CH-10000988"/>
    <x v="0"/>
    <x v="1"/>
    <x v="1132"/>
    <x v="2054"/>
    <n v="5"/>
    <n v="0.3"/>
    <n v="-14.080999999999989"/>
  </r>
  <r>
    <n v="2449"/>
    <s v="CA-2012-128027"/>
    <x v="1"/>
    <x v="471"/>
    <d v="2012-09-17T00:00:00"/>
    <x v="0"/>
    <s v="CM-12385"/>
    <x v="200"/>
    <x v="0"/>
    <s v="United States"/>
    <s v="North Charleston"/>
    <x v="20"/>
    <n v="29406"/>
    <x v="0"/>
    <s v="OFF-ST-10001809"/>
    <x v="1"/>
    <x v="4"/>
    <x v="430"/>
    <x v="2055"/>
    <n v="3"/>
    <n v="0"/>
    <n v="5.3897999999999939"/>
  </r>
  <r>
    <n v="2450"/>
    <s v="CA-2013-140207"/>
    <x v="0"/>
    <x v="732"/>
    <d v="2013-11-11T00:00:00"/>
    <x v="1"/>
    <s v="CS-12400"/>
    <x v="37"/>
    <x v="2"/>
    <s v="United States"/>
    <s v="San Jose"/>
    <x v="1"/>
    <n v="95123"/>
    <x v="1"/>
    <s v="OFF-BI-10003963"/>
    <x v="1"/>
    <x v="8"/>
    <x v="1320"/>
    <x v="2056"/>
    <n v="5"/>
    <n v="0.2"/>
    <n v="9.8279999999999959"/>
  </r>
  <r>
    <n v="2451"/>
    <s v="CA-2014-140949"/>
    <x v="3"/>
    <x v="294"/>
    <d v="2014-03-23T00:00:00"/>
    <x v="0"/>
    <s v="DB-13405"/>
    <x v="591"/>
    <x v="0"/>
    <s v="United States"/>
    <s v="New York City"/>
    <x v="15"/>
    <n v="10011"/>
    <x v="3"/>
    <s v="OFF-LA-10000081"/>
    <x v="1"/>
    <x v="2"/>
    <x v="1321"/>
    <x v="2057"/>
    <n v="5"/>
    <n v="0"/>
    <n v="9"/>
  </r>
  <r>
    <n v="2452"/>
    <s v="CA-2014-140949"/>
    <x v="3"/>
    <x v="294"/>
    <d v="2014-03-23T00:00:00"/>
    <x v="0"/>
    <s v="DB-13405"/>
    <x v="591"/>
    <x v="0"/>
    <s v="United States"/>
    <s v="New York City"/>
    <x v="15"/>
    <n v="10011"/>
    <x v="3"/>
    <s v="TEC-PH-10000149"/>
    <x v="2"/>
    <x v="7"/>
    <x v="419"/>
    <x v="2058"/>
    <n v="6"/>
    <n v="0"/>
    <n v="31.121999999999996"/>
  </r>
  <r>
    <n v="2453"/>
    <s v="CA-2014-140949"/>
    <x v="3"/>
    <x v="294"/>
    <d v="2014-03-23T00:00:00"/>
    <x v="0"/>
    <s v="DB-13405"/>
    <x v="591"/>
    <x v="0"/>
    <s v="United States"/>
    <s v="New York City"/>
    <x v="15"/>
    <n v="10011"/>
    <x v="3"/>
    <s v="OFF-BI-10000605"/>
    <x v="1"/>
    <x v="8"/>
    <x v="531"/>
    <x v="1083"/>
    <n v="3"/>
    <n v="0.2"/>
    <n v="3.0860999999999996"/>
  </r>
  <r>
    <n v="2454"/>
    <s v="CA-2014-140949"/>
    <x v="3"/>
    <x v="294"/>
    <d v="2014-03-23T00:00:00"/>
    <x v="0"/>
    <s v="DB-13405"/>
    <x v="591"/>
    <x v="0"/>
    <s v="United States"/>
    <s v="New York City"/>
    <x v="15"/>
    <n v="10011"/>
    <x v="3"/>
    <s v="TEC-AC-10002399"/>
    <x v="2"/>
    <x v="11"/>
    <x v="448"/>
    <x v="2059"/>
    <n v="3"/>
    <n v="0"/>
    <n v="18.2592"/>
  </r>
  <r>
    <n v="2455"/>
    <s v="CA-2014-140949"/>
    <x v="3"/>
    <x v="294"/>
    <d v="2014-03-23T00:00:00"/>
    <x v="0"/>
    <s v="DB-13405"/>
    <x v="591"/>
    <x v="0"/>
    <s v="United States"/>
    <s v="New York City"/>
    <x v="15"/>
    <n v="10011"/>
    <x v="3"/>
    <s v="TEC-AC-10003038"/>
    <x v="2"/>
    <x v="11"/>
    <x v="1024"/>
    <x v="1849"/>
    <n v="8"/>
    <n v="0"/>
    <n v="13.603999999999992"/>
  </r>
  <r>
    <n v="2456"/>
    <s v="CA-2014-140949"/>
    <x v="3"/>
    <x v="294"/>
    <d v="2014-03-23T00:00:00"/>
    <x v="0"/>
    <s v="DB-13405"/>
    <x v="591"/>
    <x v="0"/>
    <s v="United States"/>
    <s v="New York City"/>
    <x v="15"/>
    <n v="10011"/>
    <x v="3"/>
    <s v="OFF-ST-10000344"/>
    <x v="1"/>
    <x v="4"/>
    <x v="1013"/>
    <x v="2060"/>
    <n v="8"/>
    <n v="0"/>
    <n v="27.934399999999997"/>
  </r>
  <r>
    <n v="2457"/>
    <s v="CA-2014-140949"/>
    <x v="3"/>
    <x v="294"/>
    <d v="2014-03-23T00:00:00"/>
    <x v="0"/>
    <s v="DB-13405"/>
    <x v="591"/>
    <x v="0"/>
    <s v="United States"/>
    <s v="New York City"/>
    <x v="15"/>
    <n v="10011"/>
    <x v="3"/>
    <s v="OFF-LA-10004093"/>
    <x v="1"/>
    <x v="2"/>
    <x v="670"/>
    <x v="2061"/>
    <n v="1"/>
    <n v="0"/>
    <n v="3.4356999999999998"/>
  </r>
  <r>
    <n v="2458"/>
    <s v="CA-2014-140949"/>
    <x v="3"/>
    <x v="294"/>
    <d v="2014-03-23T00:00:00"/>
    <x v="0"/>
    <s v="DB-13405"/>
    <x v="591"/>
    <x v="0"/>
    <s v="United States"/>
    <s v="New York City"/>
    <x v="15"/>
    <n v="10011"/>
    <x v="3"/>
    <s v="OFF-AR-10001683"/>
    <x v="1"/>
    <x v="6"/>
    <x v="32"/>
    <x v="2062"/>
    <n v="6"/>
    <n v="0"/>
    <n v="22.458000000000002"/>
  </r>
  <r>
    <n v="2459"/>
    <s v="CA-2014-140949"/>
    <x v="3"/>
    <x v="294"/>
    <d v="2014-03-23T00:00:00"/>
    <x v="0"/>
    <s v="DB-13405"/>
    <x v="591"/>
    <x v="0"/>
    <s v="United States"/>
    <s v="New York City"/>
    <x v="15"/>
    <n v="10011"/>
    <x v="3"/>
    <s v="OFF-ST-10003455"/>
    <x v="1"/>
    <x v="4"/>
    <x v="169"/>
    <x v="2063"/>
    <n v="3"/>
    <n v="0"/>
    <n v="12.097800000000001"/>
  </r>
  <r>
    <n v="2460"/>
    <s v="CA-2014-138548"/>
    <x v="3"/>
    <x v="733"/>
    <d v="2014-08-22T00:00:00"/>
    <x v="1"/>
    <s v="JG-15160"/>
    <x v="506"/>
    <x v="0"/>
    <s v="United States"/>
    <s v="Plainfield"/>
    <x v="30"/>
    <n v="7060"/>
    <x v="3"/>
    <s v="OFF-AP-10002578"/>
    <x v="1"/>
    <x v="9"/>
    <x v="409"/>
    <x v="2064"/>
    <n v="2"/>
    <n v="0"/>
    <n v="25.438400000000001"/>
  </r>
  <r>
    <n v="2461"/>
    <s v="CA-2012-142419"/>
    <x v="1"/>
    <x v="655"/>
    <d v="2012-07-13T00:00:00"/>
    <x v="0"/>
    <s v="SC-20380"/>
    <x v="618"/>
    <x v="0"/>
    <s v="United States"/>
    <s v="Seattle"/>
    <x v="4"/>
    <n v="98115"/>
    <x v="1"/>
    <s v="OFF-PA-10001763"/>
    <x v="1"/>
    <x v="10"/>
    <x v="829"/>
    <x v="2065"/>
    <n v="3"/>
    <n v="0"/>
    <n v="13.486499999999999"/>
  </r>
  <r>
    <n v="2462"/>
    <s v="CA-2012-142419"/>
    <x v="1"/>
    <x v="655"/>
    <d v="2012-07-13T00:00:00"/>
    <x v="0"/>
    <s v="SC-20380"/>
    <x v="618"/>
    <x v="0"/>
    <s v="United States"/>
    <s v="Seattle"/>
    <x v="4"/>
    <n v="98115"/>
    <x v="1"/>
    <s v="OFF-BI-10001597"/>
    <x v="1"/>
    <x v="8"/>
    <x v="790"/>
    <x v="2066"/>
    <n v="3"/>
    <n v="0.2"/>
    <n v="34.423199999999987"/>
  </r>
  <r>
    <n v="2463"/>
    <s v="CA-2014-148691"/>
    <x v="3"/>
    <x v="734"/>
    <d v="2014-12-10T00:00:00"/>
    <x v="1"/>
    <s v="CS-12460"/>
    <x v="427"/>
    <x v="0"/>
    <s v="United States"/>
    <s v="New York City"/>
    <x v="15"/>
    <n v="10009"/>
    <x v="3"/>
    <s v="OFF-BI-10001524"/>
    <x v="1"/>
    <x v="8"/>
    <x v="298"/>
    <x v="2067"/>
    <n v="5"/>
    <n v="0.2"/>
    <n v="29.371999999999993"/>
  </r>
  <r>
    <n v="2464"/>
    <s v="CA-2014-148691"/>
    <x v="3"/>
    <x v="734"/>
    <d v="2014-12-10T00:00:00"/>
    <x v="1"/>
    <s v="CS-12460"/>
    <x v="427"/>
    <x v="0"/>
    <s v="United States"/>
    <s v="New York City"/>
    <x v="15"/>
    <n v="10009"/>
    <x v="3"/>
    <s v="OFF-BI-10001553"/>
    <x v="1"/>
    <x v="8"/>
    <x v="1293"/>
    <x v="899"/>
    <n v="2"/>
    <n v="0.2"/>
    <n v="5.1183999999999994"/>
  </r>
  <r>
    <n v="2465"/>
    <s v="CA-2014-148691"/>
    <x v="3"/>
    <x v="734"/>
    <d v="2014-12-10T00:00:00"/>
    <x v="1"/>
    <s v="CS-12460"/>
    <x v="427"/>
    <x v="0"/>
    <s v="United States"/>
    <s v="New York City"/>
    <x v="15"/>
    <n v="10009"/>
    <x v="3"/>
    <s v="TEC-PH-10000576"/>
    <x v="2"/>
    <x v="7"/>
    <x v="807"/>
    <x v="2068"/>
    <n v="1"/>
    <n v="0"/>
    <n v="36.987300000000005"/>
  </r>
  <r>
    <n v="2466"/>
    <s v="CA-2014-148691"/>
    <x v="3"/>
    <x v="734"/>
    <d v="2014-12-10T00:00:00"/>
    <x v="1"/>
    <s v="CS-12460"/>
    <x v="427"/>
    <x v="0"/>
    <s v="United States"/>
    <s v="New York City"/>
    <x v="15"/>
    <n v="10009"/>
    <x v="3"/>
    <s v="OFF-LA-10001317"/>
    <x v="1"/>
    <x v="2"/>
    <x v="391"/>
    <x v="982"/>
    <n v="1"/>
    <n v="0"/>
    <n v="1.512"/>
  </r>
  <r>
    <n v="2467"/>
    <s v="CA-2014-128755"/>
    <x v="3"/>
    <x v="464"/>
    <d v="2014-05-09T00:00:00"/>
    <x v="1"/>
    <s v="MK-18160"/>
    <x v="177"/>
    <x v="0"/>
    <s v="United States"/>
    <s v="Newport News"/>
    <x v="17"/>
    <n v="23602"/>
    <x v="0"/>
    <s v="OFF-PA-10000726"/>
    <x v="1"/>
    <x v="10"/>
    <x v="1322"/>
    <x v="2069"/>
    <n v="1"/>
    <n v="0"/>
    <n v="4.099499999999999"/>
  </r>
  <r>
    <n v="2468"/>
    <s v="CA-2014-128755"/>
    <x v="3"/>
    <x v="464"/>
    <d v="2014-05-09T00:00:00"/>
    <x v="1"/>
    <s v="MK-18160"/>
    <x v="177"/>
    <x v="0"/>
    <s v="United States"/>
    <s v="Newport News"/>
    <x v="17"/>
    <n v="23602"/>
    <x v="0"/>
    <s v="OFF-ST-10003306"/>
    <x v="1"/>
    <x v="4"/>
    <x v="380"/>
    <x v="2070"/>
    <n v="4"/>
    <n v="0"/>
    <n v="165.71759999999995"/>
  </r>
  <r>
    <n v="2469"/>
    <s v="CA-2014-128755"/>
    <x v="3"/>
    <x v="464"/>
    <d v="2014-05-09T00:00:00"/>
    <x v="1"/>
    <s v="MK-18160"/>
    <x v="177"/>
    <x v="0"/>
    <s v="United States"/>
    <s v="Newport News"/>
    <x v="17"/>
    <n v="23602"/>
    <x v="0"/>
    <s v="OFF-PA-10004983"/>
    <x v="1"/>
    <x v="10"/>
    <x v="1323"/>
    <x v="56"/>
    <n v="5"/>
    <n v="0"/>
    <n v="15.552000000000001"/>
  </r>
  <r>
    <n v="2470"/>
    <s v="CA-2014-128755"/>
    <x v="3"/>
    <x v="464"/>
    <d v="2014-05-09T00:00:00"/>
    <x v="1"/>
    <s v="MK-18160"/>
    <x v="177"/>
    <x v="0"/>
    <s v="United States"/>
    <s v="Newport News"/>
    <x v="17"/>
    <n v="23602"/>
    <x v="0"/>
    <s v="OFF-ST-10001291"/>
    <x v="1"/>
    <x v="4"/>
    <x v="1017"/>
    <x v="2071"/>
    <n v="1"/>
    <n v="0"/>
    <n v="4.5656999999999996"/>
  </r>
  <r>
    <n v="2471"/>
    <s v="US-2013-135923"/>
    <x v="0"/>
    <x v="115"/>
    <d v="2013-01-28T00:00:00"/>
    <x v="1"/>
    <s v="CM-11935"/>
    <x v="619"/>
    <x v="0"/>
    <s v="United States"/>
    <s v="Fayetteville"/>
    <x v="3"/>
    <n v="28314"/>
    <x v="0"/>
    <s v="FUR-FU-10002107"/>
    <x v="0"/>
    <x v="5"/>
    <x v="1324"/>
    <x v="2072"/>
    <n v="8"/>
    <n v="0.2"/>
    <n v="4.281600000000001"/>
  </r>
  <r>
    <n v="2472"/>
    <s v="US-2013-135923"/>
    <x v="0"/>
    <x v="115"/>
    <d v="2013-01-28T00:00:00"/>
    <x v="1"/>
    <s v="CM-11935"/>
    <x v="619"/>
    <x v="0"/>
    <s v="United States"/>
    <s v="Fayetteville"/>
    <x v="3"/>
    <n v="28314"/>
    <x v="0"/>
    <s v="FUR-BO-10002213"/>
    <x v="0"/>
    <x v="0"/>
    <x v="1325"/>
    <x v="2073"/>
    <n v="4"/>
    <n v="0.2"/>
    <n v="-67.670399999999972"/>
  </r>
  <r>
    <n v="2473"/>
    <s v="US-2013-135923"/>
    <x v="0"/>
    <x v="115"/>
    <d v="2013-01-28T00:00:00"/>
    <x v="1"/>
    <s v="CM-11935"/>
    <x v="619"/>
    <x v="0"/>
    <s v="United States"/>
    <s v="Fayetteville"/>
    <x v="3"/>
    <n v="28314"/>
    <x v="0"/>
    <s v="OFF-AP-10000692"/>
    <x v="1"/>
    <x v="9"/>
    <x v="1241"/>
    <x v="2074"/>
    <n v="4"/>
    <n v="0.2"/>
    <n v="6.4864000000000033"/>
  </r>
  <r>
    <n v="2474"/>
    <s v="CA-2013-114972"/>
    <x v="0"/>
    <x v="54"/>
    <d v="2013-11-07T00:00:00"/>
    <x v="2"/>
    <s v="PF-19225"/>
    <x v="418"/>
    <x v="0"/>
    <s v="United States"/>
    <s v="Los Angeles"/>
    <x v="1"/>
    <n v="90032"/>
    <x v="1"/>
    <s v="FUR-CH-10001190"/>
    <x v="0"/>
    <x v="1"/>
    <x v="1326"/>
    <x v="2075"/>
    <n v="2"/>
    <n v="0.2"/>
    <n v="-29.917800000000021"/>
  </r>
  <r>
    <n v="2475"/>
    <s v="CA-2013-114972"/>
    <x v="0"/>
    <x v="54"/>
    <d v="2013-11-07T00:00:00"/>
    <x v="2"/>
    <s v="PF-19225"/>
    <x v="418"/>
    <x v="0"/>
    <s v="United States"/>
    <s v="Los Angeles"/>
    <x v="1"/>
    <n v="90032"/>
    <x v="1"/>
    <s v="TEC-AC-10000682"/>
    <x v="2"/>
    <x v="11"/>
    <x v="1327"/>
    <x v="2076"/>
    <n v="5"/>
    <n v="0"/>
    <n v="29.032499999999999"/>
  </r>
  <r>
    <n v="2476"/>
    <s v="CA-2013-114972"/>
    <x v="0"/>
    <x v="54"/>
    <d v="2013-11-07T00:00:00"/>
    <x v="2"/>
    <s v="PF-19225"/>
    <x v="418"/>
    <x v="0"/>
    <s v="United States"/>
    <s v="Los Angeles"/>
    <x v="1"/>
    <n v="90032"/>
    <x v="1"/>
    <s v="OFF-LA-10004545"/>
    <x v="1"/>
    <x v="2"/>
    <x v="1328"/>
    <x v="2077"/>
    <n v="7"/>
    <n v="0"/>
    <n v="41.223699999999994"/>
  </r>
  <r>
    <n v="2477"/>
    <s v="CA-2013-114972"/>
    <x v="0"/>
    <x v="54"/>
    <d v="2013-11-07T00:00:00"/>
    <x v="2"/>
    <s v="PF-19225"/>
    <x v="418"/>
    <x v="0"/>
    <s v="United States"/>
    <s v="Los Angeles"/>
    <x v="1"/>
    <n v="90032"/>
    <x v="1"/>
    <s v="OFF-AP-10003057"/>
    <x v="1"/>
    <x v="9"/>
    <x v="1317"/>
    <x v="2078"/>
    <n v="4"/>
    <n v="0"/>
    <n v="429.57720000000006"/>
  </r>
  <r>
    <n v="2478"/>
    <s v="CA-2014-102750"/>
    <x v="3"/>
    <x v="507"/>
    <d v="2014-09-09T00:00:00"/>
    <x v="0"/>
    <s v="GM-14695"/>
    <x v="620"/>
    <x v="1"/>
    <s v="United States"/>
    <s v="Los Angeles"/>
    <x v="1"/>
    <n v="90036"/>
    <x v="1"/>
    <s v="FUR-TA-10000198"/>
    <x v="0"/>
    <x v="3"/>
    <x v="589"/>
    <x v="2079"/>
    <n v="3"/>
    <n v="0.2"/>
    <n v="-99.176400000000001"/>
  </r>
  <r>
    <n v="2479"/>
    <s v="CA-2011-145212"/>
    <x v="2"/>
    <x v="103"/>
    <d v="2011-09-19T00:00:00"/>
    <x v="1"/>
    <s v="DC-12850"/>
    <x v="419"/>
    <x v="0"/>
    <s v="United States"/>
    <s v="New York City"/>
    <x v="15"/>
    <n v="10011"/>
    <x v="3"/>
    <s v="OFF-AR-10002833"/>
    <x v="1"/>
    <x v="6"/>
    <x v="6"/>
    <x v="1410"/>
    <n v="3"/>
    <n v="0"/>
    <n v="1.4742000000000002"/>
  </r>
  <r>
    <n v="2480"/>
    <s v="CA-2014-141992"/>
    <x v="3"/>
    <x v="249"/>
    <d v="2014-06-26T00:00:00"/>
    <x v="1"/>
    <s v="FO-14305"/>
    <x v="383"/>
    <x v="0"/>
    <s v="United States"/>
    <s v="Dallas"/>
    <x v="5"/>
    <n v="75220"/>
    <x v="2"/>
    <s v="OFF-SU-10002557"/>
    <x v="1"/>
    <x v="14"/>
    <x v="1329"/>
    <x v="2080"/>
    <n v="1"/>
    <n v="0.2"/>
    <n v="0.83879999999999999"/>
  </r>
  <r>
    <n v="2481"/>
    <s v="CA-2014-141992"/>
    <x v="3"/>
    <x v="249"/>
    <d v="2014-06-26T00:00:00"/>
    <x v="1"/>
    <s v="FO-14305"/>
    <x v="383"/>
    <x v="0"/>
    <s v="United States"/>
    <s v="Dallas"/>
    <x v="5"/>
    <n v="75220"/>
    <x v="2"/>
    <s v="OFF-ST-10003656"/>
    <x v="1"/>
    <x v="4"/>
    <x v="82"/>
    <x v="2081"/>
    <n v="2"/>
    <n v="0.2"/>
    <n v="-32.636600000000001"/>
  </r>
  <r>
    <n v="2482"/>
    <s v="CA-2014-147956"/>
    <x v="3"/>
    <x v="165"/>
    <d v="2015-01-01T00:00:00"/>
    <x v="1"/>
    <s v="AH-10210"/>
    <x v="117"/>
    <x v="0"/>
    <s v="United States"/>
    <s v="Seattle"/>
    <x v="4"/>
    <n v="98105"/>
    <x v="1"/>
    <s v="OFF-ST-10001097"/>
    <x v="1"/>
    <x v="4"/>
    <x v="740"/>
    <x v="2082"/>
    <n v="6"/>
    <n v="0"/>
    <n v="0"/>
  </r>
  <r>
    <n v="2483"/>
    <s v="CA-2014-126067"/>
    <x v="3"/>
    <x v="735"/>
    <d v="2014-09-04T00:00:00"/>
    <x v="1"/>
    <s v="KN-16705"/>
    <x v="607"/>
    <x v="2"/>
    <s v="United States"/>
    <s v="Seattle"/>
    <x v="4"/>
    <n v="98105"/>
    <x v="1"/>
    <s v="TEC-PH-10000912"/>
    <x v="2"/>
    <x v="7"/>
    <x v="1330"/>
    <x v="2083"/>
    <n v="4"/>
    <n v="0.2"/>
    <n v="11.429599999999999"/>
  </r>
  <r>
    <n v="2484"/>
    <s v="CA-2014-126067"/>
    <x v="3"/>
    <x v="735"/>
    <d v="2014-09-04T00:00:00"/>
    <x v="1"/>
    <s v="KN-16705"/>
    <x v="607"/>
    <x v="2"/>
    <s v="United States"/>
    <s v="Seattle"/>
    <x v="4"/>
    <n v="98105"/>
    <x v="1"/>
    <s v="FUR-TA-10000617"/>
    <x v="0"/>
    <x v="3"/>
    <x v="338"/>
    <x v="2084"/>
    <n v="5"/>
    <n v="0"/>
    <n v="250.30500000000004"/>
  </r>
  <r>
    <n v="2485"/>
    <s v="CA-2014-126067"/>
    <x v="3"/>
    <x v="735"/>
    <d v="2014-09-04T00:00:00"/>
    <x v="1"/>
    <s v="KN-16705"/>
    <x v="607"/>
    <x v="2"/>
    <s v="United States"/>
    <s v="Seattle"/>
    <x v="4"/>
    <n v="98105"/>
    <x v="1"/>
    <s v="OFF-BI-10001658"/>
    <x v="1"/>
    <x v="8"/>
    <x v="439"/>
    <x v="2085"/>
    <n v="5"/>
    <n v="0.2"/>
    <n v="32.396000000000001"/>
  </r>
  <r>
    <n v="2486"/>
    <s v="CA-2014-126067"/>
    <x v="3"/>
    <x v="735"/>
    <d v="2014-09-04T00:00:00"/>
    <x v="1"/>
    <s v="KN-16705"/>
    <x v="607"/>
    <x v="2"/>
    <s v="United States"/>
    <s v="Seattle"/>
    <x v="4"/>
    <n v="98105"/>
    <x v="1"/>
    <s v="OFF-AR-10003856"/>
    <x v="1"/>
    <x v="6"/>
    <x v="444"/>
    <x v="348"/>
    <n v="2"/>
    <n v="0"/>
    <n v="1.4455999999999998"/>
  </r>
  <r>
    <n v="2487"/>
    <s v="CA-2012-104514"/>
    <x v="1"/>
    <x v="98"/>
    <d v="2012-01-04T00:00:00"/>
    <x v="0"/>
    <s v="CB-12535"/>
    <x v="118"/>
    <x v="1"/>
    <s v="United States"/>
    <s v="Newark"/>
    <x v="13"/>
    <n v="19711"/>
    <x v="3"/>
    <s v="OFF-ST-10001837"/>
    <x v="1"/>
    <x v="4"/>
    <x v="1331"/>
    <x v="2086"/>
    <n v="2"/>
    <n v="0"/>
    <n v="22.235199999999999"/>
  </r>
  <r>
    <n v="2488"/>
    <s v="CA-2012-104514"/>
    <x v="1"/>
    <x v="98"/>
    <d v="2012-01-04T00:00:00"/>
    <x v="0"/>
    <s v="CB-12535"/>
    <x v="118"/>
    <x v="1"/>
    <s v="United States"/>
    <s v="Newark"/>
    <x v="13"/>
    <n v="19711"/>
    <x v="3"/>
    <s v="OFF-AR-10001473"/>
    <x v="1"/>
    <x v="6"/>
    <x v="1332"/>
    <x v="296"/>
    <n v="3"/>
    <n v="0"/>
    <n v="2.6568000000000005"/>
  </r>
  <r>
    <n v="2489"/>
    <s v="CA-2012-104514"/>
    <x v="1"/>
    <x v="98"/>
    <d v="2012-01-04T00:00:00"/>
    <x v="0"/>
    <s v="CB-12535"/>
    <x v="118"/>
    <x v="1"/>
    <s v="United States"/>
    <s v="Newark"/>
    <x v="13"/>
    <n v="19711"/>
    <x v="3"/>
    <s v="OFF-PA-10004285"/>
    <x v="1"/>
    <x v="10"/>
    <x v="1259"/>
    <x v="130"/>
    <n v="3"/>
    <n v="0"/>
    <n v="9.6191999999999993"/>
  </r>
  <r>
    <n v="2490"/>
    <s v="CA-2012-141040"/>
    <x v="1"/>
    <x v="330"/>
    <d v="2012-10-13T00:00:00"/>
    <x v="0"/>
    <s v="TB-21250"/>
    <x v="621"/>
    <x v="0"/>
    <s v="United States"/>
    <s v="New York City"/>
    <x v="15"/>
    <n v="10024"/>
    <x v="3"/>
    <s v="TEC-PH-10001835"/>
    <x v="2"/>
    <x v="7"/>
    <x v="1333"/>
    <x v="2087"/>
    <n v="4"/>
    <n v="0"/>
    <n v="303.3408"/>
  </r>
  <r>
    <n v="2491"/>
    <s v="CA-2012-141040"/>
    <x v="1"/>
    <x v="330"/>
    <d v="2012-10-13T00:00:00"/>
    <x v="0"/>
    <s v="TB-21250"/>
    <x v="621"/>
    <x v="0"/>
    <s v="United States"/>
    <s v="New York City"/>
    <x v="15"/>
    <n v="10024"/>
    <x v="3"/>
    <s v="OFF-PA-10002245"/>
    <x v="1"/>
    <x v="10"/>
    <x v="1334"/>
    <x v="100"/>
    <n v="4"/>
    <n v="0"/>
    <n v="10.763999999999999"/>
  </r>
  <r>
    <n v="2492"/>
    <s v="CA-2011-113579"/>
    <x v="2"/>
    <x v="736"/>
    <d v="2011-12-15T00:00:00"/>
    <x v="0"/>
    <s v="KD-16345"/>
    <x v="44"/>
    <x v="0"/>
    <s v="United States"/>
    <s v="Los Angeles"/>
    <x v="1"/>
    <n v="90049"/>
    <x v="1"/>
    <s v="OFF-PA-10001457"/>
    <x v="1"/>
    <x v="10"/>
    <x v="1091"/>
    <x v="2088"/>
    <n v="6"/>
    <n v="0"/>
    <n v="41.51039999999999"/>
  </r>
  <r>
    <n v="2493"/>
    <s v="CA-2011-144624"/>
    <x v="2"/>
    <x v="84"/>
    <d v="2011-11-23T00:00:00"/>
    <x v="1"/>
    <s v="JM-15865"/>
    <x v="622"/>
    <x v="0"/>
    <s v="United States"/>
    <s v="Jamestown"/>
    <x v="15"/>
    <n v="14701"/>
    <x v="3"/>
    <s v="TEC-PH-10002885"/>
    <x v="2"/>
    <x v="7"/>
    <x v="1127"/>
    <x v="2089"/>
    <n v="7"/>
    <n v="0"/>
    <n v="1228.1787000000004"/>
  </r>
  <r>
    <n v="2494"/>
    <s v="CA-2013-146206"/>
    <x v="0"/>
    <x v="545"/>
    <d v="2013-09-15T00:00:00"/>
    <x v="0"/>
    <s v="KT-16480"/>
    <x v="409"/>
    <x v="0"/>
    <s v="United States"/>
    <s v="Houston"/>
    <x v="5"/>
    <n v="77095"/>
    <x v="2"/>
    <s v="FUR-TA-10004086"/>
    <x v="0"/>
    <x v="3"/>
    <x v="824"/>
    <x v="2090"/>
    <n v="5"/>
    <n v="0.3"/>
    <n v="-34.39200000000001"/>
  </r>
  <r>
    <n v="2495"/>
    <s v="CA-2013-146206"/>
    <x v="0"/>
    <x v="545"/>
    <d v="2013-09-15T00:00:00"/>
    <x v="0"/>
    <s v="KT-16480"/>
    <x v="409"/>
    <x v="0"/>
    <s v="United States"/>
    <s v="Houston"/>
    <x v="5"/>
    <n v="77095"/>
    <x v="2"/>
    <s v="TEC-PH-10000895"/>
    <x v="2"/>
    <x v="7"/>
    <x v="1128"/>
    <x v="2091"/>
    <n v="5"/>
    <n v="0.2"/>
    <n v="53.997000000000043"/>
  </r>
  <r>
    <n v="2496"/>
    <s v="CA-2011-136644"/>
    <x v="2"/>
    <x v="737"/>
    <d v="2011-06-22T00:00:00"/>
    <x v="1"/>
    <s v="SC-20575"/>
    <x v="623"/>
    <x v="0"/>
    <s v="United States"/>
    <s v="Mishawaka"/>
    <x v="14"/>
    <n v="46544"/>
    <x v="2"/>
    <s v="FUR-CH-10000225"/>
    <x v="0"/>
    <x v="1"/>
    <x v="401"/>
    <x v="345"/>
    <n v="8"/>
    <n v="0"/>
    <n v="32.391999999999939"/>
  </r>
  <r>
    <n v="2497"/>
    <s v="CA-2012-122371"/>
    <x v="1"/>
    <x v="120"/>
    <d v="2012-10-01T00:00:00"/>
    <x v="1"/>
    <s v="BS-11800"/>
    <x v="354"/>
    <x v="2"/>
    <s v="United States"/>
    <s v="San Diego"/>
    <x v="1"/>
    <n v="92037"/>
    <x v="1"/>
    <s v="OFF-ST-10002370"/>
    <x v="1"/>
    <x v="4"/>
    <x v="80"/>
    <x v="2092"/>
    <n v="3"/>
    <n v="0"/>
    <n v="18.609299999999998"/>
  </r>
  <r>
    <n v="2498"/>
    <s v="CA-2012-122371"/>
    <x v="1"/>
    <x v="120"/>
    <d v="2012-10-01T00:00:00"/>
    <x v="1"/>
    <s v="BS-11800"/>
    <x v="354"/>
    <x v="2"/>
    <s v="United States"/>
    <s v="San Diego"/>
    <x v="1"/>
    <n v="92037"/>
    <x v="1"/>
    <s v="OFF-EN-10000056"/>
    <x v="1"/>
    <x v="12"/>
    <x v="627"/>
    <x v="2093"/>
    <n v="2"/>
    <n v="0"/>
    <n v="58.496199999999988"/>
  </r>
  <r>
    <n v="2499"/>
    <s v="CA-2013-126935"/>
    <x v="0"/>
    <x v="288"/>
    <d v="2013-05-25T00:00:00"/>
    <x v="1"/>
    <s v="BT-11395"/>
    <x v="387"/>
    <x v="1"/>
    <s v="United States"/>
    <s v="San Francisco"/>
    <x v="1"/>
    <n v="94109"/>
    <x v="1"/>
    <s v="OFF-BI-10004817"/>
    <x v="1"/>
    <x v="8"/>
    <x v="1199"/>
    <x v="2094"/>
    <n v="1"/>
    <n v="0.2"/>
    <n v="3.3543999999999996"/>
  </r>
  <r>
    <n v="2500"/>
    <s v="US-2014-133781"/>
    <x v="3"/>
    <x v="738"/>
    <d v="2014-06-24T00:00:00"/>
    <x v="2"/>
    <s v="DC-12850"/>
    <x v="419"/>
    <x v="0"/>
    <s v="United States"/>
    <s v="Miami"/>
    <x v="2"/>
    <n v="33178"/>
    <x v="0"/>
    <s v="OFF-EN-10004483"/>
    <x v="1"/>
    <x v="12"/>
    <x v="1335"/>
    <x v="2095"/>
    <n v="3"/>
    <n v="0.2"/>
    <n v="12.692699999999995"/>
  </r>
  <r>
    <n v="2501"/>
    <s v="CA-2014-131618"/>
    <x v="3"/>
    <x v="46"/>
    <d v="2014-06-21T00:00:00"/>
    <x v="2"/>
    <s v="LS-17200"/>
    <x v="624"/>
    <x v="1"/>
    <s v="United States"/>
    <s v="Skokie"/>
    <x v="10"/>
    <n v="60076"/>
    <x v="2"/>
    <s v="OFF-PA-10001892"/>
    <x v="1"/>
    <x v="10"/>
    <x v="815"/>
    <x v="2096"/>
    <n v="2"/>
    <n v="0.2"/>
    <n v="4.4311999999999996"/>
  </r>
  <r>
    <n v="2502"/>
    <s v="CA-2014-131618"/>
    <x v="3"/>
    <x v="46"/>
    <d v="2014-06-21T00:00:00"/>
    <x v="2"/>
    <s v="LS-17200"/>
    <x v="624"/>
    <x v="1"/>
    <s v="United States"/>
    <s v="Skokie"/>
    <x v="10"/>
    <n v="60076"/>
    <x v="2"/>
    <s v="OFF-BI-10000546"/>
    <x v="1"/>
    <x v="8"/>
    <x v="609"/>
    <x v="2097"/>
    <n v="4"/>
    <n v="0.8"/>
    <n v="-3.5711999999999993"/>
  </r>
  <r>
    <n v="2503"/>
    <s v="CA-2014-131618"/>
    <x v="3"/>
    <x v="46"/>
    <d v="2014-06-21T00:00:00"/>
    <x v="2"/>
    <s v="LS-17200"/>
    <x v="624"/>
    <x v="1"/>
    <s v="United States"/>
    <s v="Skokie"/>
    <x v="10"/>
    <n v="60076"/>
    <x v="2"/>
    <s v="OFF-BI-10001294"/>
    <x v="1"/>
    <x v="8"/>
    <x v="667"/>
    <x v="2098"/>
    <n v="4"/>
    <n v="0.8"/>
    <n v="-16.380000000000003"/>
  </r>
  <r>
    <n v="2504"/>
    <s v="CA-2013-149482"/>
    <x v="0"/>
    <x v="696"/>
    <d v="2013-11-20T00:00:00"/>
    <x v="1"/>
    <s v="RR-19315"/>
    <x v="625"/>
    <x v="0"/>
    <s v="United States"/>
    <s v="San Francisco"/>
    <x v="1"/>
    <n v="94110"/>
    <x v="1"/>
    <s v="OFF-LA-10000248"/>
    <x v="1"/>
    <x v="2"/>
    <x v="1212"/>
    <x v="1576"/>
    <n v="2"/>
    <n v="0"/>
    <n v="3.4685999999999999"/>
  </r>
  <r>
    <n v="2505"/>
    <s v="CA-2011-143917"/>
    <x v="2"/>
    <x v="739"/>
    <d v="2011-07-27T00:00:00"/>
    <x v="0"/>
    <s v="KL-16645"/>
    <x v="107"/>
    <x v="0"/>
    <s v="United States"/>
    <s v="San Francisco"/>
    <x v="1"/>
    <n v="94122"/>
    <x v="1"/>
    <s v="OFF-ST-10001228"/>
    <x v="1"/>
    <x v="4"/>
    <x v="228"/>
    <x v="2099"/>
    <n v="4"/>
    <n v="0"/>
    <n v="15.041600000000003"/>
  </r>
  <r>
    <n v="2506"/>
    <s v="CA-2011-143917"/>
    <x v="2"/>
    <x v="739"/>
    <d v="2011-07-27T00:00:00"/>
    <x v="0"/>
    <s v="KL-16645"/>
    <x v="107"/>
    <x v="0"/>
    <s v="United States"/>
    <s v="San Francisco"/>
    <x v="1"/>
    <n v="94122"/>
    <x v="1"/>
    <s v="OFF-SU-10000151"/>
    <x v="1"/>
    <x v="14"/>
    <x v="1336"/>
    <x v="2100"/>
    <n v="5"/>
    <n v="0"/>
    <n v="327.50599999999963"/>
  </r>
  <r>
    <n v="2507"/>
    <s v="CA-2011-143917"/>
    <x v="2"/>
    <x v="739"/>
    <d v="2011-07-27T00:00:00"/>
    <x v="0"/>
    <s v="KL-16645"/>
    <x v="107"/>
    <x v="0"/>
    <s v="United States"/>
    <s v="San Francisco"/>
    <x v="1"/>
    <n v="94122"/>
    <x v="1"/>
    <s v="FUR-FU-10004351"/>
    <x v="0"/>
    <x v="5"/>
    <x v="33"/>
    <x v="2101"/>
    <n v="8"/>
    <n v="0"/>
    <n v="34.284800000000004"/>
  </r>
  <r>
    <n v="2508"/>
    <s v="CA-2012-120397"/>
    <x v="1"/>
    <x v="740"/>
    <d v="2012-07-02T00:00:00"/>
    <x v="3"/>
    <s v="RB-19435"/>
    <x v="579"/>
    <x v="0"/>
    <s v="United States"/>
    <s v="Houston"/>
    <x v="5"/>
    <n v="77070"/>
    <x v="2"/>
    <s v="OFF-AP-10001293"/>
    <x v="1"/>
    <x v="9"/>
    <x v="1337"/>
    <x v="2102"/>
    <n v="4"/>
    <n v="0.8"/>
    <n v="-85.238399999999999"/>
  </r>
  <r>
    <n v="2509"/>
    <s v="CA-2014-163902"/>
    <x v="3"/>
    <x v="580"/>
    <d v="2014-03-09T00:00:00"/>
    <x v="1"/>
    <s v="MY-17380"/>
    <x v="199"/>
    <x v="1"/>
    <s v="United States"/>
    <s v="Los Angeles"/>
    <x v="1"/>
    <n v="90045"/>
    <x v="1"/>
    <s v="TEC-PH-10000675"/>
    <x v="2"/>
    <x v="7"/>
    <x v="1338"/>
    <x v="2103"/>
    <n v="3"/>
    <n v="0.2"/>
    <n v="14.758199999999995"/>
  </r>
  <r>
    <n v="2510"/>
    <s v="CA-2014-163902"/>
    <x v="3"/>
    <x v="580"/>
    <d v="2014-03-09T00:00:00"/>
    <x v="1"/>
    <s v="MY-17380"/>
    <x v="199"/>
    <x v="1"/>
    <s v="United States"/>
    <s v="Los Angeles"/>
    <x v="1"/>
    <n v="90045"/>
    <x v="1"/>
    <s v="TEC-AC-10000580"/>
    <x v="2"/>
    <x v="11"/>
    <x v="897"/>
    <x v="2104"/>
    <n v="6"/>
    <n v="0"/>
    <n v="52.79340000000002"/>
  </r>
  <r>
    <n v="2511"/>
    <s v="CA-2013-136812"/>
    <x v="0"/>
    <x v="741"/>
    <d v="2013-11-24T00:00:00"/>
    <x v="1"/>
    <s v="AW-10930"/>
    <x v="585"/>
    <x v="2"/>
    <s v="United States"/>
    <s v="Oklahoma City"/>
    <x v="26"/>
    <n v="73120"/>
    <x v="2"/>
    <s v="OFF-ST-10003470"/>
    <x v="1"/>
    <x v="4"/>
    <x v="1339"/>
    <x v="2105"/>
    <n v="4"/>
    <n v="0"/>
    <n v="55.895999999999958"/>
  </r>
  <r>
    <n v="2512"/>
    <s v="CA-2012-102722"/>
    <x v="1"/>
    <x v="24"/>
    <d v="2012-04-19T00:00:00"/>
    <x v="2"/>
    <s v="KW-16570"/>
    <x v="608"/>
    <x v="0"/>
    <s v="United States"/>
    <s v="Monroe"/>
    <x v="28"/>
    <n v="71203"/>
    <x v="0"/>
    <s v="TEC-AC-10003116"/>
    <x v="2"/>
    <x v="11"/>
    <x v="920"/>
    <x v="2106"/>
    <n v="6"/>
    <n v="0"/>
    <n v="41.534999999999997"/>
  </r>
  <r>
    <n v="2513"/>
    <s v="CA-2014-155089"/>
    <x v="3"/>
    <x v="574"/>
    <d v="2014-12-07T00:00:00"/>
    <x v="1"/>
    <s v="DB-12910"/>
    <x v="626"/>
    <x v="2"/>
    <s v="United States"/>
    <s v="Tampa"/>
    <x v="2"/>
    <n v="33614"/>
    <x v="0"/>
    <s v="OFF-BI-10002429"/>
    <x v="1"/>
    <x v="8"/>
    <x v="467"/>
    <x v="2107"/>
    <n v="5"/>
    <n v="0.7"/>
    <n v="-33.483999999999995"/>
  </r>
  <r>
    <n v="2514"/>
    <s v="CA-2013-124506"/>
    <x v="0"/>
    <x v="583"/>
    <d v="2013-11-18T00:00:00"/>
    <x v="1"/>
    <s v="BB-11545"/>
    <x v="179"/>
    <x v="1"/>
    <s v="United States"/>
    <s v="Chicago"/>
    <x v="10"/>
    <n v="60623"/>
    <x v="2"/>
    <s v="TEC-AC-10003280"/>
    <x v="2"/>
    <x v="11"/>
    <x v="1028"/>
    <x v="1679"/>
    <n v="4"/>
    <n v="0.2"/>
    <n v="1.1995999999999931"/>
  </r>
  <r>
    <n v="2515"/>
    <s v="CA-2013-124506"/>
    <x v="0"/>
    <x v="583"/>
    <d v="2013-11-18T00:00:00"/>
    <x v="1"/>
    <s v="BB-11545"/>
    <x v="179"/>
    <x v="1"/>
    <s v="United States"/>
    <s v="Chicago"/>
    <x v="10"/>
    <n v="60623"/>
    <x v="2"/>
    <s v="FUR-CH-10004540"/>
    <x v="0"/>
    <x v="1"/>
    <x v="862"/>
    <x v="1404"/>
    <n v="2"/>
    <n v="0.3"/>
    <n v="-2.0567999999999991"/>
  </r>
  <r>
    <n v="2516"/>
    <s v="CA-2011-106572"/>
    <x v="2"/>
    <x v="742"/>
    <d v="2011-09-10T00:00:00"/>
    <x v="1"/>
    <s v="NP-18700"/>
    <x v="413"/>
    <x v="0"/>
    <s v="United States"/>
    <s v="Bowling Green"/>
    <x v="24"/>
    <n v="43402"/>
    <x v="3"/>
    <s v="OFF-ST-10000585"/>
    <x v="1"/>
    <x v="4"/>
    <x v="541"/>
    <x v="2108"/>
    <n v="2"/>
    <n v="0.2"/>
    <n v="19.823999999999998"/>
  </r>
  <r>
    <n v="2517"/>
    <s v="CA-2011-128888"/>
    <x v="2"/>
    <x v="647"/>
    <d v="2011-11-22T00:00:00"/>
    <x v="1"/>
    <s v="PB-19105"/>
    <x v="287"/>
    <x v="0"/>
    <s v="United States"/>
    <s v="Houston"/>
    <x v="5"/>
    <n v="77095"/>
    <x v="2"/>
    <s v="OFF-EN-10003001"/>
    <x v="1"/>
    <x v="12"/>
    <x v="955"/>
    <x v="2109"/>
    <n v="9"/>
    <n v="0.2"/>
    <n v="204.07139999999995"/>
  </r>
  <r>
    <n v="2518"/>
    <s v="CA-2014-123134"/>
    <x v="3"/>
    <x v="743"/>
    <d v="2014-05-08T00:00:00"/>
    <x v="1"/>
    <s v="DW-13585"/>
    <x v="61"/>
    <x v="1"/>
    <s v="United States"/>
    <s v="Westfield"/>
    <x v="30"/>
    <n v="7090"/>
    <x v="3"/>
    <s v="FUR-FU-10003975"/>
    <x v="0"/>
    <x v="5"/>
    <x v="775"/>
    <x v="2110"/>
    <n v="3"/>
    <n v="0"/>
    <n v="12.992999999999988"/>
  </r>
  <r>
    <n v="2519"/>
    <s v="CA-2013-124352"/>
    <x v="0"/>
    <x v="680"/>
    <d v="2013-10-22T00:00:00"/>
    <x v="1"/>
    <s v="CD-12790"/>
    <x v="522"/>
    <x v="2"/>
    <s v="United States"/>
    <s v="Oklahoma City"/>
    <x v="26"/>
    <n v="73120"/>
    <x v="2"/>
    <s v="OFF-LA-10004559"/>
    <x v="1"/>
    <x v="2"/>
    <x v="1340"/>
    <x v="171"/>
    <n v="7"/>
    <n v="0"/>
    <n v="9.8783999999999992"/>
  </r>
  <r>
    <n v="2520"/>
    <s v="CA-2013-124352"/>
    <x v="0"/>
    <x v="680"/>
    <d v="2013-10-22T00:00:00"/>
    <x v="1"/>
    <s v="CD-12790"/>
    <x v="522"/>
    <x v="2"/>
    <s v="United States"/>
    <s v="Oklahoma City"/>
    <x v="26"/>
    <n v="73120"/>
    <x v="2"/>
    <s v="OFF-LA-10003223"/>
    <x v="1"/>
    <x v="2"/>
    <x v="602"/>
    <x v="2111"/>
    <n v="6"/>
    <n v="0"/>
    <n v="14.4354"/>
  </r>
  <r>
    <n v="2521"/>
    <s v="CA-2013-124352"/>
    <x v="0"/>
    <x v="680"/>
    <d v="2013-10-22T00:00:00"/>
    <x v="1"/>
    <s v="CD-12790"/>
    <x v="522"/>
    <x v="2"/>
    <s v="United States"/>
    <s v="Oklahoma City"/>
    <x v="26"/>
    <n v="73120"/>
    <x v="2"/>
    <s v="OFF-AP-10002651"/>
    <x v="1"/>
    <x v="9"/>
    <x v="1341"/>
    <x v="2112"/>
    <n v="3"/>
    <n v="0"/>
    <n v="251.89109999999988"/>
  </r>
  <r>
    <n v="2522"/>
    <s v="CA-2013-124352"/>
    <x v="0"/>
    <x v="680"/>
    <d v="2013-10-22T00:00:00"/>
    <x v="1"/>
    <s v="CD-12790"/>
    <x v="522"/>
    <x v="2"/>
    <s v="United States"/>
    <s v="Oklahoma City"/>
    <x v="26"/>
    <n v="73120"/>
    <x v="2"/>
    <s v="OFF-PA-10003177"/>
    <x v="1"/>
    <x v="10"/>
    <x v="89"/>
    <x v="91"/>
    <n v="2"/>
    <n v="0"/>
    <n v="6.2208000000000006"/>
  </r>
  <r>
    <n v="2523"/>
    <s v="CA-2013-124352"/>
    <x v="0"/>
    <x v="680"/>
    <d v="2013-10-22T00:00:00"/>
    <x v="1"/>
    <s v="CD-12790"/>
    <x v="522"/>
    <x v="2"/>
    <s v="United States"/>
    <s v="Oklahoma City"/>
    <x v="26"/>
    <n v="73120"/>
    <x v="2"/>
    <s v="TEC-PH-10003442"/>
    <x v="2"/>
    <x v="7"/>
    <x v="879"/>
    <x v="2113"/>
    <n v="1"/>
    <n v="0"/>
    <n v="1.375"/>
  </r>
  <r>
    <n v="2524"/>
    <s v="CA-2013-124352"/>
    <x v="0"/>
    <x v="680"/>
    <d v="2013-10-22T00:00:00"/>
    <x v="1"/>
    <s v="CD-12790"/>
    <x v="522"/>
    <x v="2"/>
    <s v="United States"/>
    <s v="Oklahoma City"/>
    <x v="26"/>
    <n v="73120"/>
    <x v="2"/>
    <s v="OFF-BI-10000977"/>
    <x v="1"/>
    <x v="8"/>
    <x v="982"/>
    <x v="2114"/>
    <n v="4"/>
    <n v="0"/>
    <n v="55.935999999999993"/>
  </r>
  <r>
    <n v="2525"/>
    <s v="CA-2012-124541"/>
    <x v="1"/>
    <x v="744"/>
    <d v="2012-04-10T00:00:00"/>
    <x v="1"/>
    <s v="TT-21220"/>
    <x v="627"/>
    <x v="0"/>
    <s v="United States"/>
    <s v="Houston"/>
    <x v="5"/>
    <n v="77041"/>
    <x v="2"/>
    <s v="OFF-AR-10004078"/>
    <x v="1"/>
    <x v="6"/>
    <x v="507"/>
    <x v="2115"/>
    <n v="9"/>
    <n v="0.2"/>
    <n v="5.2559999999999985"/>
  </r>
  <r>
    <n v="2526"/>
    <s v="CA-2012-124541"/>
    <x v="1"/>
    <x v="744"/>
    <d v="2012-04-10T00:00:00"/>
    <x v="1"/>
    <s v="TT-21220"/>
    <x v="627"/>
    <x v="0"/>
    <s v="United States"/>
    <s v="Houston"/>
    <x v="5"/>
    <n v="77041"/>
    <x v="2"/>
    <s v="TEC-AC-10002550"/>
    <x v="2"/>
    <x v="11"/>
    <x v="1342"/>
    <x v="2116"/>
    <n v="2"/>
    <n v="0.2"/>
    <n v="4.4603999999999999"/>
  </r>
  <r>
    <n v="2527"/>
    <s v="CA-2012-124541"/>
    <x v="1"/>
    <x v="744"/>
    <d v="2012-04-10T00:00:00"/>
    <x v="1"/>
    <s v="TT-21220"/>
    <x v="627"/>
    <x v="0"/>
    <s v="United States"/>
    <s v="Houston"/>
    <x v="5"/>
    <n v="77041"/>
    <x v="2"/>
    <s v="OFF-BI-10004965"/>
    <x v="1"/>
    <x v="8"/>
    <x v="1005"/>
    <x v="2117"/>
    <n v="3"/>
    <n v="0.8"/>
    <n v="-12.075000000000003"/>
  </r>
  <r>
    <n v="2528"/>
    <s v="CA-2012-124541"/>
    <x v="1"/>
    <x v="744"/>
    <d v="2012-04-10T00:00:00"/>
    <x v="1"/>
    <s v="TT-21220"/>
    <x v="627"/>
    <x v="0"/>
    <s v="United States"/>
    <s v="Houston"/>
    <x v="5"/>
    <n v="77041"/>
    <x v="2"/>
    <s v="OFF-BI-10004209"/>
    <x v="1"/>
    <x v="8"/>
    <x v="1206"/>
    <x v="2118"/>
    <n v="6"/>
    <n v="0.8"/>
    <n v="-16.884"/>
  </r>
  <r>
    <n v="2529"/>
    <s v="CA-2012-124541"/>
    <x v="1"/>
    <x v="744"/>
    <d v="2012-04-10T00:00:00"/>
    <x v="1"/>
    <s v="TT-21220"/>
    <x v="627"/>
    <x v="0"/>
    <s v="United States"/>
    <s v="Houston"/>
    <x v="5"/>
    <n v="77041"/>
    <x v="2"/>
    <s v="OFF-PA-10001526"/>
    <x v="1"/>
    <x v="10"/>
    <x v="1030"/>
    <x v="892"/>
    <n v="2"/>
    <n v="0.2"/>
    <n v="2.8884000000000007"/>
  </r>
  <r>
    <n v="2530"/>
    <s v="CA-2011-108707"/>
    <x v="2"/>
    <x v="745"/>
    <d v="2011-10-29T00:00:00"/>
    <x v="1"/>
    <s v="DB-12910"/>
    <x v="626"/>
    <x v="2"/>
    <s v="United States"/>
    <s v="Fort Lauderdale"/>
    <x v="2"/>
    <n v="33311"/>
    <x v="0"/>
    <s v="OFF-PA-10000788"/>
    <x v="1"/>
    <x v="10"/>
    <x v="731"/>
    <x v="563"/>
    <n v="2"/>
    <n v="0.2"/>
    <n v="3.6288"/>
  </r>
  <r>
    <n v="2531"/>
    <s v="CA-2011-111500"/>
    <x v="2"/>
    <x v="654"/>
    <d v="2011-08-21T00:00:00"/>
    <x v="1"/>
    <s v="DJ-13510"/>
    <x v="137"/>
    <x v="1"/>
    <s v="United States"/>
    <s v="Little Rock"/>
    <x v="36"/>
    <n v="72209"/>
    <x v="0"/>
    <s v="OFF-PA-10000595"/>
    <x v="1"/>
    <x v="10"/>
    <x v="1117"/>
    <x v="1159"/>
    <n v="5"/>
    <n v="0"/>
    <n v="52.531999999999996"/>
  </r>
  <r>
    <n v="2532"/>
    <s v="CA-2011-111500"/>
    <x v="2"/>
    <x v="654"/>
    <d v="2011-08-21T00:00:00"/>
    <x v="1"/>
    <s v="DJ-13510"/>
    <x v="137"/>
    <x v="1"/>
    <s v="United States"/>
    <s v="Little Rock"/>
    <x v="36"/>
    <n v="72209"/>
    <x v="0"/>
    <s v="OFF-BI-10000829"/>
    <x v="1"/>
    <x v="8"/>
    <x v="304"/>
    <x v="2119"/>
    <n v="4"/>
    <n v="0"/>
    <n v="8.2615999999999996"/>
  </r>
  <r>
    <n v="2533"/>
    <s v="CA-2011-111500"/>
    <x v="2"/>
    <x v="654"/>
    <d v="2011-08-21T00:00:00"/>
    <x v="1"/>
    <s v="DJ-13510"/>
    <x v="137"/>
    <x v="1"/>
    <s v="United States"/>
    <s v="Little Rock"/>
    <x v="36"/>
    <n v="72209"/>
    <x v="0"/>
    <s v="OFF-FA-10002676"/>
    <x v="1"/>
    <x v="13"/>
    <x v="1069"/>
    <x v="2120"/>
    <n v="7"/>
    <n v="0"/>
    <n v="4.5611999999999995"/>
  </r>
  <r>
    <n v="2534"/>
    <s v="CA-2011-111500"/>
    <x v="2"/>
    <x v="654"/>
    <d v="2011-08-21T00:00:00"/>
    <x v="1"/>
    <s v="DJ-13510"/>
    <x v="137"/>
    <x v="1"/>
    <s v="United States"/>
    <s v="Little Rock"/>
    <x v="36"/>
    <n v="72209"/>
    <x v="0"/>
    <s v="TEC-AC-10000844"/>
    <x v="2"/>
    <x v="11"/>
    <x v="106"/>
    <x v="2121"/>
    <n v="4"/>
    <n v="0"/>
    <n v="122.38559999999998"/>
  </r>
  <r>
    <n v="2535"/>
    <s v="US-2014-117723"/>
    <x v="3"/>
    <x v="733"/>
    <d v="2014-08-19T00:00:00"/>
    <x v="0"/>
    <s v="DL-13495"/>
    <x v="393"/>
    <x v="1"/>
    <s v="United States"/>
    <s v="Philadelphia"/>
    <x v="9"/>
    <n v="19120"/>
    <x v="3"/>
    <s v="OFF-ST-10004459"/>
    <x v="1"/>
    <x v="4"/>
    <x v="454"/>
    <x v="2122"/>
    <n v="6"/>
    <n v="0.2"/>
    <n v="-337.80600000000004"/>
  </r>
  <r>
    <n v="2536"/>
    <s v="CA-2012-143238"/>
    <x v="1"/>
    <x v="684"/>
    <d v="2012-09-08T00:00:00"/>
    <x v="2"/>
    <s v="LO-17170"/>
    <x v="628"/>
    <x v="1"/>
    <s v="United States"/>
    <s v="La Quinta"/>
    <x v="1"/>
    <n v="92253"/>
    <x v="1"/>
    <s v="TEC-AC-10003499"/>
    <x v="2"/>
    <x v="11"/>
    <x v="103"/>
    <x v="2123"/>
    <n v="4"/>
    <n v="0"/>
    <n v="18.064800000000002"/>
  </r>
  <r>
    <n v="2537"/>
    <s v="CA-2012-168746"/>
    <x v="1"/>
    <x v="746"/>
    <d v="2012-01-29T00:00:00"/>
    <x v="0"/>
    <s v="SV-20365"/>
    <x v="277"/>
    <x v="0"/>
    <s v="United States"/>
    <s v="Cleveland"/>
    <x v="24"/>
    <n v="44105"/>
    <x v="3"/>
    <s v="FUR-CH-10000513"/>
    <x v="0"/>
    <x v="1"/>
    <x v="70"/>
    <x v="2124"/>
    <n v="2"/>
    <n v="0.3"/>
    <n v="-54.595799999999997"/>
  </r>
  <r>
    <n v="2538"/>
    <s v="CA-2012-168746"/>
    <x v="1"/>
    <x v="746"/>
    <d v="2012-01-29T00:00:00"/>
    <x v="0"/>
    <s v="SV-20365"/>
    <x v="277"/>
    <x v="0"/>
    <s v="United States"/>
    <s v="Cleveland"/>
    <x v="24"/>
    <n v="44105"/>
    <x v="3"/>
    <s v="TEC-PH-10000895"/>
    <x v="2"/>
    <x v="7"/>
    <x v="1128"/>
    <x v="2125"/>
    <n v="4"/>
    <n v="0.4"/>
    <n v="-100.7944"/>
  </r>
  <r>
    <n v="2539"/>
    <s v="CA-2012-168746"/>
    <x v="1"/>
    <x v="746"/>
    <d v="2012-01-29T00:00:00"/>
    <x v="0"/>
    <s v="SV-20365"/>
    <x v="277"/>
    <x v="0"/>
    <s v="United States"/>
    <s v="Cleveland"/>
    <x v="24"/>
    <n v="44105"/>
    <x v="3"/>
    <s v="TEC-PH-10002555"/>
    <x v="2"/>
    <x v="7"/>
    <x v="1343"/>
    <x v="2126"/>
    <n v="1"/>
    <n v="0.4"/>
    <n v="-36.253"/>
  </r>
  <r>
    <n v="2540"/>
    <s v="CA-2012-113404"/>
    <x v="1"/>
    <x v="747"/>
    <d v="2012-07-16T00:00:00"/>
    <x v="3"/>
    <s v="EM-13810"/>
    <x v="613"/>
    <x v="1"/>
    <s v="United States"/>
    <s v="San Francisco"/>
    <x v="1"/>
    <n v="94122"/>
    <x v="1"/>
    <s v="FUR-CH-10003312"/>
    <x v="0"/>
    <x v="1"/>
    <x v="296"/>
    <x v="2127"/>
    <n v="6"/>
    <n v="0.2"/>
    <n v="-219.16440000000023"/>
  </r>
  <r>
    <n v="2541"/>
    <s v="CA-2012-113404"/>
    <x v="1"/>
    <x v="747"/>
    <d v="2012-07-16T00:00:00"/>
    <x v="3"/>
    <s v="EM-13810"/>
    <x v="613"/>
    <x v="1"/>
    <s v="United States"/>
    <s v="San Francisco"/>
    <x v="1"/>
    <n v="94122"/>
    <x v="1"/>
    <s v="FUR-CH-10004086"/>
    <x v="0"/>
    <x v="1"/>
    <x v="281"/>
    <x v="2128"/>
    <n v="3"/>
    <n v="0.2"/>
    <n v="78.767099999999971"/>
  </r>
  <r>
    <n v="2542"/>
    <s v="CA-2013-144792"/>
    <x v="0"/>
    <x v="567"/>
    <d v="2013-05-05T00:00:00"/>
    <x v="1"/>
    <s v="KD-16615"/>
    <x v="629"/>
    <x v="1"/>
    <s v="United States"/>
    <s v="Scottsdale"/>
    <x v="16"/>
    <n v="85254"/>
    <x v="1"/>
    <s v="FUR-FU-10002759"/>
    <x v="0"/>
    <x v="5"/>
    <x v="555"/>
    <x v="2129"/>
    <n v="7"/>
    <n v="0.2"/>
    <n v="22.377600000000001"/>
  </r>
  <r>
    <n v="2543"/>
    <s v="CA-2011-164385"/>
    <x v="2"/>
    <x v="467"/>
    <d v="2011-10-01T00:00:00"/>
    <x v="0"/>
    <s v="NB-18580"/>
    <x v="630"/>
    <x v="1"/>
    <s v="United States"/>
    <s v="Philadelphia"/>
    <x v="9"/>
    <n v="19134"/>
    <x v="3"/>
    <s v="OFF-AP-10002191"/>
    <x v="1"/>
    <x v="9"/>
    <x v="800"/>
    <x v="2130"/>
    <n v="3"/>
    <n v="0.2"/>
    <n v="14.39520000000001"/>
  </r>
  <r>
    <n v="2544"/>
    <s v="US-2013-114174"/>
    <x v="0"/>
    <x v="162"/>
    <d v="2013-09-15T00:00:00"/>
    <x v="1"/>
    <s v="AP-10720"/>
    <x v="399"/>
    <x v="2"/>
    <s v="United States"/>
    <s v="Malden"/>
    <x v="31"/>
    <n v="2148"/>
    <x v="3"/>
    <s v="FUR-BO-10003450"/>
    <x v="0"/>
    <x v="0"/>
    <x v="1344"/>
    <x v="2131"/>
    <n v="3"/>
    <n v="0"/>
    <n v="13.915199999999992"/>
  </r>
  <r>
    <n v="2545"/>
    <s v="US-2013-114174"/>
    <x v="0"/>
    <x v="162"/>
    <d v="2013-09-15T00:00:00"/>
    <x v="1"/>
    <s v="AP-10720"/>
    <x v="399"/>
    <x v="2"/>
    <s v="United States"/>
    <s v="Malden"/>
    <x v="31"/>
    <n v="2148"/>
    <x v="3"/>
    <s v="OFF-LA-10000248"/>
    <x v="1"/>
    <x v="2"/>
    <x v="1212"/>
    <x v="1816"/>
    <n v="4"/>
    <n v="0"/>
    <n v="6.9371999999999998"/>
  </r>
  <r>
    <n v="2546"/>
    <s v="CA-2014-108070"/>
    <x v="3"/>
    <x v="513"/>
    <d v="2014-04-21T00:00:00"/>
    <x v="1"/>
    <s v="JE-15745"/>
    <x v="32"/>
    <x v="0"/>
    <s v="United States"/>
    <s v="San Jose"/>
    <x v="1"/>
    <n v="95123"/>
    <x v="1"/>
    <s v="OFF-ST-10004804"/>
    <x v="1"/>
    <x v="4"/>
    <x v="230"/>
    <x v="2132"/>
    <n v="4"/>
    <n v="0"/>
    <n v="2.0592000000000041"/>
  </r>
  <r>
    <n v="2547"/>
    <s v="CA-2014-108070"/>
    <x v="3"/>
    <x v="513"/>
    <d v="2014-04-21T00:00:00"/>
    <x v="1"/>
    <s v="JE-15745"/>
    <x v="32"/>
    <x v="0"/>
    <s v="United States"/>
    <s v="San Jose"/>
    <x v="1"/>
    <n v="95123"/>
    <x v="1"/>
    <s v="FUR-BO-10001337"/>
    <x v="0"/>
    <x v="0"/>
    <x v="425"/>
    <x v="2133"/>
    <n v="1"/>
    <n v="0.15"/>
    <n v="-6.0489999999999995"/>
  </r>
  <r>
    <n v="2548"/>
    <s v="US-2012-128090"/>
    <x v="1"/>
    <x v="748"/>
    <d v="2012-08-22T00:00:00"/>
    <x v="1"/>
    <s v="JM-15865"/>
    <x v="622"/>
    <x v="0"/>
    <s v="United States"/>
    <s v="Phoenix"/>
    <x v="16"/>
    <n v="85023"/>
    <x v="1"/>
    <s v="OFF-AR-10002255"/>
    <x v="1"/>
    <x v="6"/>
    <x v="814"/>
    <x v="2134"/>
    <n v="1"/>
    <n v="0.2"/>
    <n v="0.25919999999999999"/>
  </r>
  <r>
    <n v="2549"/>
    <s v="US-2012-128090"/>
    <x v="1"/>
    <x v="748"/>
    <d v="2012-08-22T00:00:00"/>
    <x v="1"/>
    <s v="JM-15865"/>
    <x v="622"/>
    <x v="0"/>
    <s v="United States"/>
    <s v="Phoenix"/>
    <x v="16"/>
    <n v="85023"/>
    <x v="1"/>
    <s v="TEC-PH-10002624"/>
    <x v="2"/>
    <x v="7"/>
    <x v="1126"/>
    <x v="2135"/>
    <n v="5"/>
    <n v="0.2"/>
    <n v="211.49549999999977"/>
  </r>
  <r>
    <n v="2550"/>
    <s v="US-2012-128090"/>
    <x v="1"/>
    <x v="748"/>
    <d v="2012-08-22T00:00:00"/>
    <x v="1"/>
    <s v="JM-15865"/>
    <x v="622"/>
    <x v="0"/>
    <s v="United States"/>
    <s v="Phoenix"/>
    <x v="16"/>
    <n v="85023"/>
    <x v="1"/>
    <s v="OFF-PA-10001878"/>
    <x v="1"/>
    <x v="10"/>
    <x v="1161"/>
    <x v="2136"/>
    <n v="8"/>
    <n v="0.2"/>
    <n v="105.64559999999997"/>
  </r>
  <r>
    <n v="2551"/>
    <s v="US-2012-128090"/>
    <x v="1"/>
    <x v="748"/>
    <d v="2012-08-22T00:00:00"/>
    <x v="1"/>
    <s v="JM-15865"/>
    <x v="622"/>
    <x v="0"/>
    <s v="United States"/>
    <s v="Phoenix"/>
    <x v="16"/>
    <n v="85023"/>
    <x v="1"/>
    <s v="OFF-LA-10000452"/>
    <x v="1"/>
    <x v="2"/>
    <x v="804"/>
    <x v="1325"/>
    <n v="2"/>
    <n v="0.2"/>
    <n v="1.764"/>
  </r>
  <r>
    <n v="2552"/>
    <s v="CA-2014-101042"/>
    <x v="3"/>
    <x v="123"/>
    <d v="2014-11-24T00:00:00"/>
    <x v="1"/>
    <s v="AB-10105"/>
    <x v="455"/>
    <x v="0"/>
    <s v="United States"/>
    <s v="Henderson"/>
    <x v="0"/>
    <n v="42420"/>
    <x v="0"/>
    <s v="FUR-FU-10004665"/>
    <x v="0"/>
    <x v="5"/>
    <x v="1345"/>
    <x v="2137"/>
    <n v="6"/>
    <n v="0"/>
    <n v="213.68880000000001"/>
  </r>
  <r>
    <n v="2553"/>
    <s v="CA-2014-101042"/>
    <x v="3"/>
    <x v="123"/>
    <d v="2014-11-24T00:00:00"/>
    <x v="1"/>
    <s v="AB-10105"/>
    <x v="455"/>
    <x v="0"/>
    <s v="United States"/>
    <s v="Henderson"/>
    <x v="0"/>
    <n v="42420"/>
    <x v="0"/>
    <s v="OFF-BI-10000088"/>
    <x v="1"/>
    <x v="8"/>
    <x v="1025"/>
    <x v="2138"/>
    <n v="2"/>
    <n v="0"/>
    <n v="10.760400000000001"/>
  </r>
  <r>
    <n v="2554"/>
    <s v="CA-2013-155439"/>
    <x v="0"/>
    <x v="749"/>
    <d v="2013-09-19T00:00:00"/>
    <x v="1"/>
    <s v="PN-18775"/>
    <x v="43"/>
    <x v="2"/>
    <s v="United States"/>
    <s v="Columbia"/>
    <x v="20"/>
    <n v="29203"/>
    <x v="0"/>
    <s v="OFF-PA-10000029"/>
    <x v="1"/>
    <x v="10"/>
    <x v="803"/>
    <x v="243"/>
    <n v="4"/>
    <n v="0"/>
    <n v="12.441600000000001"/>
  </r>
  <r>
    <n v="2555"/>
    <s v="CA-2013-118626"/>
    <x v="0"/>
    <x v="243"/>
    <d v="2013-08-21T00:00:00"/>
    <x v="1"/>
    <s v="JC-15775"/>
    <x v="547"/>
    <x v="0"/>
    <s v="United States"/>
    <s v="Tallahassee"/>
    <x v="2"/>
    <n v="32303"/>
    <x v="0"/>
    <s v="TEC-PH-10000369"/>
    <x v="2"/>
    <x v="7"/>
    <x v="1346"/>
    <x v="2139"/>
    <n v="7"/>
    <n v="0.2"/>
    <n v="70.554400000000072"/>
  </r>
  <r>
    <n v="2556"/>
    <s v="CA-2012-111458"/>
    <x v="1"/>
    <x v="120"/>
    <d v="2012-09-30T00:00:00"/>
    <x v="1"/>
    <s v="PF-19165"/>
    <x v="58"/>
    <x v="0"/>
    <s v="United States"/>
    <s v="New York City"/>
    <x v="15"/>
    <n v="10035"/>
    <x v="3"/>
    <s v="TEC-AC-10001590"/>
    <x v="2"/>
    <x v="11"/>
    <x v="1347"/>
    <x v="1424"/>
    <n v="2"/>
    <n v="0"/>
    <n v="12"/>
  </r>
  <r>
    <n v="2557"/>
    <s v="US-2013-126844"/>
    <x v="0"/>
    <x v="750"/>
    <d v="2013-10-15T00:00:00"/>
    <x v="1"/>
    <s v="BW-11110"/>
    <x v="308"/>
    <x v="1"/>
    <s v="United States"/>
    <s v="Houston"/>
    <x v="5"/>
    <n v="77070"/>
    <x v="2"/>
    <s v="FUR-FU-10004909"/>
    <x v="0"/>
    <x v="5"/>
    <x v="1348"/>
    <x v="2140"/>
    <n v="8"/>
    <n v="0.6"/>
    <n v="-32.320000000000007"/>
  </r>
  <r>
    <n v="2558"/>
    <s v="US-2012-112508"/>
    <x v="1"/>
    <x v="539"/>
    <d v="2012-03-30T00:00:00"/>
    <x v="1"/>
    <s v="BP-11185"/>
    <x v="130"/>
    <x v="1"/>
    <s v="United States"/>
    <s v="Coral Springs"/>
    <x v="2"/>
    <n v="33065"/>
    <x v="0"/>
    <s v="OFF-AP-10002287"/>
    <x v="1"/>
    <x v="9"/>
    <x v="1274"/>
    <x v="2141"/>
    <n v="2"/>
    <n v="0.2"/>
    <n v="0.52439999999999998"/>
  </r>
  <r>
    <n v="2559"/>
    <s v="CA-2012-147788"/>
    <x v="1"/>
    <x v="70"/>
    <d v="2012-06-04T00:00:00"/>
    <x v="1"/>
    <s v="TM-21010"/>
    <x v="612"/>
    <x v="0"/>
    <s v="United States"/>
    <s v="Orem"/>
    <x v="7"/>
    <n v="84057"/>
    <x v="1"/>
    <s v="FUR-BO-10004357"/>
    <x v="0"/>
    <x v="0"/>
    <x v="1349"/>
    <x v="2142"/>
    <n v="7"/>
    <n v="0"/>
    <n v="140.68599999999989"/>
  </r>
  <r>
    <n v="2560"/>
    <s v="CA-2012-147788"/>
    <x v="1"/>
    <x v="70"/>
    <d v="2012-06-04T00:00:00"/>
    <x v="1"/>
    <s v="TM-21010"/>
    <x v="612"/>
    <x v="0"/>
    <s v="United States"/>
    <s v="Orem"/>
    <x v="7"/>
    <n v="84057"/>
    <x v="1"/>
    <s v="OFF-LA-10003766"/>
    <x v="1"/>
    <x v="2"/>
    <x v="360"/>
    <x v="2143"/>
    <n v="5"/>
    <n v="0"/>
    <n v="7.5600000000000005"/>
  </r>
  <r>
    <n v="2561"/>
    <s v="CA-2012-147788"/>
    <x v="1"/>
    <x v="70"/>
    <d v="2012-06-04T00:00:00"/>
    <x v="1"/>
    <s v="TM-21010"/>
    <x v="612"/>
    <x v="0"/>
    <s v="United States"/>
    <s v="Orem"/>
    <x v="7"/>
    <n v="84057"/>
    <x v="1"/>
    <s v="OFF-ST-10000046"/>
    <x v="1"/>
    <x v="4"/>
    <x v="757"/>
    <x v="2144"/>
    <n v="2"/>
    <n v="0"/>
    <n v="61.38900000000001"/>
  </r>
  <r>
    <n v="2562"/>
    <s v="CA-2012-144288"/>
    <x v="1"/>
    <x v="707"/>
    <d v="2012-12-31T00:00:00"/>
    <x v="1"/>
    <s v="MB-17305"/>
    <x v="93"/>
    <x v="0"/>
    <s v="United States"/>
    <s v="Nashville"/>
    <x v="18"/>
    <n v="37211"/>
    <x v="0"/>
    <s v="OFF-LA-10003190"/>
    <x v="1"/>
    <x v="2"/>
    <x v="1163"/>
    <x v="2145"/>
    <n v="4"/>
    <n v="0.2"/>
    <n v="3.3408000000000002"/>
  </r>
  <r>
    <n v="2563"/>
    <s v="CA-2012-144288"/>
    <x v="1"/>
    <x v="707"/>
    <d v="2012-12-31T00:00:00"/>
    <x v="1"/>
    <s v="MB-17305"/>
    <x v="93"/>
    <x v="0"/>
    <s v="United States"/>
    <s v="Nashville"/>
    <x v="18"/>
    <n v="37211"/>
    <x v="0"/>
    <s v="OFF-PA-10002787"/>
    <x v="1"/>
    <x v="10"/>
    <x v="1267"/>
    <x v="563"/>
    <n v="2"/>
    <n v="0.2"/>
    <n v="3.6288"/>
  </r>
  <r>
    <n v="2564"/>
    <s v="CA-2012-110632"/>
    <x v="1"/>
    <x v="751"/>
    <d v="2012-03-22T00:00:00"/>
    <x v="0"/>
    <s v="HR-14830"/>
    <x v="403"/>
    <x v="1"/>
    <s v="United States"/>
    <s v="New York City"/>
    <x v="15"/>
    <n v="10009"/>
    <x v="3"/>
    <s v="TEC-AC-10000387"/>
    <x v="2"/>
    <x v="11"/>
    <x v="1350"/>
    <x v="2146"/>
    <n v="1"/>
    <n v="0"/>
    <n v="2.7035999999999998"/>
  </r>
  <r>
    <n v="2565"/>
    <s v="CA-2012-110632"/>
    <x v="1"/>
    <x v="751"/>
    <d v="2012-03-22T00:00:00"/>
    <x v="0"/>
    <s v="HR-14830"/>
    <x v="403"/>
    <x v="1"/>
    <s v="United States"/>
    <s v="New York City"/>
    <x v="15"/>
    <n v="10009"/>
    <x v="3"/>
    <s v="OFF-ST-10001291"/>
    <x v="1"/>
    <x v="4"/>
    <x v="1017"/>
    <x v="2147"/>
    <n v="2"/>
    <n v="0"/>
    <n v="9.1313999999999993"/>
  </r>
  <r>
    <n v="2566"/>
    <s v="CA-2014-109589"/>
    <x v="3"/>
    <x v="202"/>
    <d v="2014-12-25T00:00:00"/>
    <x v="2"/>
    <s v="BD-11635"/>
    <x v="631"/>
    <x v="0"/>
    <s v="United States"/>
    <s v="Bowling Green"/>
    <x v="0"/>
    <n v="42104"/>
    <x v="0"/>
    <s v="TEC-AC-10003116"/>
    <x v="2"/>
    <x v="11"/>
    <x v="920"/>
    <x v="2148"/>
    <n v="4"/>
    <n v="0"/>
    <n v="27.689999999999998"/>
  </r>
  <r>
    <n v="2567"/>
    <s v="CA-2014-123967"/>
    <x v="3"/>
    <x v="752"/>
    <d v="2014-11-04T00:00:00"/>
    <x v="0"/>
    <s v="SF-20200"/>
    <x v="227"/>
    <x v="0"/>
    <s v="United States"/>
    <s v="Bellingham"/>
    <x v="4"/>
    <n v="98226"/>
    <x v="1"/>
    <s v="OFF-BI-10001308"/>
    <x v="1"/>
    <x v="8"/>
    <x v="1351"/>
    <x v="2149"/>
    <n v="5"/>
    <n v="0.2"/>
    <n v="7.8499999999999979"/>
  </r>
  <r>
    <n v="2568"/>
    <s v="CA-2014-123967"/>
    <x v="3"/>
    <x v="752"/>
    <d v="2014-11-04T00:00:00"/>
    <x v="0"/>
    <s v="SF-20200"/>
    <x v="227"/>
    <x v="0"/>
    <s v="United States"/>
    <s v="Bellingham"/>
    <x v="4"/>
    <n v="98226"/>
    <x v="1"/>
    <s v="FUR-TA-10003954"/>
    <x v="0"/>
    <x v="3"/>
    <x v="1208"/>
    <x v="2150"/>
    <n v="9"/>
    <n v="0"/>
    <n v="239.90580000000011"/>
  </r>
  <r>
    <n v="2569"/>
    <s v="CA-2014-148929"/>
    <x v="3"/>
    <x v="210"/>
    <d v="2014-09-12T00:00:00"/>
    <x v="1"/>
    <s v="SP-20620"/>
    <x v="407"/>
    <x v="1"/>
    <s v="United States"/>
    <s v="New York City"/>
    <x v="15"/>
    <n v="10011"/>
    <x v="3"/>
    <s v="OFF-ST-10003282"/>
    <x v="1"/>
    <x v="4"/>
    <x v="42"/>
    <x v="2151"/>
    <n v="8"/>
    <n v="0"/>
    <n v="133.86240000000004"/>
  </r>
  <r>
    <n v="2570"/>
    <s v="CA-2014-134404"/>
    <x v="3"/>
    <x v="753"/>
    <d v="2014-12-28T00:00:00"/>
    <x v="3"/>
    <s v="DR-12880"/>
    <x v="112"/>
    <x v="1"/>
    <s v="United States"/>
    <s v="Newark"/>
    <x v="24"/>
    <n v="43055"/>
    <x v="3"/>
    <s v="TEC-PH-10000576"/>
    <x v="2"/>
    <x v="7"/>
    <x v="807"/>
    <x v="2152"/>
    <n v="2"/>
    <n v="0.4"/>
    <n v="-35.617400000000004"/>
  </r>
  <r>
    <n v="2571"/>
    <s v="CA-2014-134404"/>
    <x v="3"/>
    <x v="753"/>
    <d v="2014-12-28T00:00:00"/>
    <x v="3"/>
    <s v="DR-12880"/>
    <x v="112"/>
    <x v="1"/>
    <s v="United States"/>
    <s v="Newark"/>
    <x v="24"/>
    <n v="43055"/>
    <x v="3"/>
    <s v="OFF-AR-10004441"/>
    <x v="1"/>
    <x v="6"/>
    <x v="153"/>
    <x v="2153"/>
    <n v="4"/>
    <n v="0.2"/>
    <n v="3.6431999999999998"/>
  </r>
  <r>
    <n v="2572"/>
    <s v="CA-2014-109778"/>
    <x v="3"/>
    <x v="11"/>
    <d v="2014-07-22T00:00:00"/>
    <x v="1"/>
    <s v="VM-21685"/>
    <x v="91"/>
    <x v="2"/>
    <s v="United States"/>
    <s v="Woodstock"/>
    <x v="10"/>
    <n v="60098"/>
    <x v="2"/>
    <s v="OFF-AR-10003759"/>
    <x v="1"/>
    <x v="6"/>
    <x v="838"/>
    <x v="2154"/>
    <n v="2"/>
    <n v="0.2"/>
    <n v="0.90999999999999981"/>
  </r>
  <r>
    <n v="2573"/>
    <s v="CA-2013-155845"/>
    <x v="0"/>
    <x v="399"/>
    <d v="2013-08-16T00:00:00"/>
    <x v="0"/>
    <s v="CM-12235"/>
    <x v="632"/>
    <x v="0"/>
    <s v="United States"/>
    <s v="Carrollton"/>
    <x v="5"/>
    <n v="75007"/>
    <x v="2"/>
    <s v="TEC-AC-10004145"/>
    <x v="2"/>
    <x v="11"/>
    <x v="1264"/>
    <x v="2155"/>
    <n v="7"/>
    <n v="0.2"/>
    <n v="52.497900000000016"/>
  </r>
  <r>
    <n v="2574"/>
    <s v="CA-2014-145128"/>
    <x v="3"/>
    <x v="362"/>
    <d v="2014-07-15T00:00:00"/>
    <x v="1"/>
    <s v="SM-20320"/>
    <x v="598"/>
    <x v="2"/>
    <s v="United States"/>
    <s v="Lafayette"/>
    <x v="14"/>
    <n v="47905"/>
    <x v="2"/>
    <s v="FUR-FU-10000293"/>
    <x v="0"/>
    <x v="5"/>
    <x v="783"/>
    <x v="1893"/>
    <n v="5"/>
    <n v="0"/>
    <n v="31.586999999999961"/>
  </r>
  <r>
    <n v="2575"/>
    <s v="CA-2011-129091"/>
    <x v="2"/>
    <x v="754"/>
    <d v="2011-11-27T00:00:00"/>
    <x v="1"/>
    <s v="RA-19885"/>
    <x v="19"/>
    <x v="1"/>
    <s v="United States"/>
    <s v="Columbus"/>
    <x v="32"/>
    <n v="31907"/>
    <x v="0"/>
    <s v="OFF-EN-10004955"/>
    <x v="1"/>
    <x v="12"/>
    <x v="881"/>
    <x v="2156"/>
    <n v="3"/>
    <n v="0"/>
    <n v="7.9527000000000001"/>
  </r>
  <r>
    <n v="2576"/>
    <s v="CA-2011-129091"/>
    <x v="2"/>
    <x v="754"/>
    <d v="2011-11-27T00:00:00"/>
    <x v="1"/>
    <s v="RA-19885"/>
    <x v="19"/>
    <x v="1"/>
    <s v="United States"/>
    <s v="Columbus"/>
    <x v="32"/>
    <n v="31907"/>
    <x v="0"/>
    <s v="OFF-BI-10001071"/>
    <x v="1"/>
    <x v="8"/>
    <x v="663"/>
    <x v="2157"/>
    <n v="5"/>
    <n v="0"/>
    <n v="156.751"/>
  </r>
  <r>
    <n v="2577"/>
    <s v="CA-2011-129091"/>
    <x v="2"/>
    <x v="754"/>
    <d v="2011-11-27T00:00:00"/>
    <x v="1"/>
    <s v="RA-19885"/>
    <x v="19"/>
    <x v="1"/>
    <s v="United States"/>
    <s v="Columbus"/>
    <x v="32"/>
    <n v="31907"/>
    <x v="0"/>
    <s v="OFF-EN-10001990"/>
    <x v="1"/>
    <x v="12"/>
    <x v="33"/>
    <x v="716"/>
    <n v="2"/>
    <n v="0"/>
    <n v="5.3391999999999991"/>
  </r>
  <r>
    <n v="2578"/>
    <s v="CA-2011-129091"/>
    <x v="2"/>
    <x v="754"/>
    <d v="2011-11-27T00:00:00"/>
    <x v="1"/>
    <s v="RA-19885"/>
    <x v="19"/>
    <x v="1"/>
    <s v="United States"/>
    <s v="Columbus"/>
    <x v="32"/>
    <n v="31907"/>
    <x v="0"/>
    <s v="OFF-AP-10002734"/>
    <x v="1"/>
    <x v="9"/>
    <x v="1352"/>
    <x v="2158"/>
    <n v="3"/>
    <n v="0"/>
    <n v="290.30160000000001"/>
  </r>
  <r>
    <n v="2579"/>
    <s v="US-2011-155502"/>
    <x v="2"/>
    <x v="755"/>
    <d v="2011-02-01T00:00:00"/>
    <x v="1"/>
    <s v="SD-20485"/>
    <x v="174"/>
    <x v="2"/>
    <s v="United States"/>
    <s v="Alexandria"/>
    <x v="17"/>
    <n v="22304"/>
    <x v="0"/>
    <s v="FUR-FU-10004587"/>
    <x v="0"/>
    <x v="5"/>
    <x v="1353"/>
    <x v="2159"/>
    <n v="3"/>
    <n v="0"/>
    <n v="30.7818"/>
  </r>
  <r>
    <n v="2580"/>
    <s v="US-2011-155502"/>
    <x v="2"/>
    <x v="755"/>
    <d v="2011-02-01T00:00:00"/>
    <x v="1"/>
    <s v="SD-20485"/>
    <x v="174"/>
    <x v="2"/>
    <s v="United States"/>
    <s v="Alexandria"/>
    <x v="17"/>
    <n v="22304"/>
    <x v="0"/>
    <s v="OFF-ST-10004337"/>
    <x v="1"/>
    <x v="4"/>
    <x v="839"/>
    <x v="2160"/>
    <n v="8"/>
    <n v="0"/>
    <n v="0"/>
  </r>
  <r>
    <n v="2581"/>
    <s v="US-2011-155502"/>
    <x v="2"/>
    <x v="755"/>
    <d v="2011-02-01T00:00:00"/>
    <x v="1"/>
    <s v="SD-20485"/>
    <x v="174"/>
    <x v="2"/>
    <s v="United States"/>
    <s v="Alexandria"/>
    <x v="17"/>
    <n v="22304"/>
    <x v="0"/>
    <s v="OFF-PA-10003072"/>
    <x v="1"/>
    <x v="10"/>
    <x v="918"/>
    <x v="541"/>
    <n v="3"/>
    <n v="0"/>
    <n v="9.3312000000000008"/>
  </r>
  <r>
    <n v="2582"/>
    <s v="US-2011-155502"/>
    <x v="2"/>
    <x v="755"/>
    <d v="2011-02-01T00:00:00"/>
    <x v="1"/>
    <s v="SD-20485"/>
    <x v="174"/>
    <x v="2"/>
    <s v="United States"/>
    <s v="Alexandria"/>
    <x v="17"/>
    <n v="22304"/>
    <x v="0"/>
    <s v="OFF-PA-10000380"/>
    <x v="1"/>
    <x v="10"/>
    <x v="1281"/>
    <x v="1459"/>
    <n v="2"/>
    <n v="0"/>
    <n v="8.34"/>
  </r>
  <r>
    <n v="2583"/>
    <s v="US-2011-155502"/>
    <x v="2"/>
    <x v="755"/>
    <d v="2011-02-01T00:00:00"/>
    <x v="1"/>
    <s v="SD-20485"/>
    <x v="174"/>
    <x v="2"/>
    <s v="United States"/>
    <s v="Alexandria"/>
    <x v="17"/>
    <n v="22304"/>
    <x v="0"/>
    <s v="TEC-PH-10004833"/>
    <x v="2"/>
    <x v="7"/>
    <x v="1354"/>
    <x v="2161"/>
    <n v="13"/>
    <n v="0"/>
    <n v="0"/>
  </r>
  <r>
    <n v="2584"/>
    <s v="US-2011-155502"/>
    <x v="2"/>
    <x v="755"/>
    <d v="2011-02-01T00:00:00"/>
    <x v="1"/>
    <s v="SD-20485"/>
    <x v="174"/>
    <x v="2"/>
    <s v="United States"/>
    <s v="Alexandria"/>
    <x v="17"/>
    <n v="22304"/>
    <x v="0"/>
    <s v="FUR-FU-10001847"/>
    <x v="0"/>
    <x v="5"/>
    <x v="1355"/>
    <x v="2162"/>
    <n v="3"/>
    <n v="0"/>
    <n v="4.4711999999999996"/>
  </r>
  <r>
    <n v="2585"/>
    <s v="US-2011-155502"/>
    <x v="2"/>
    <x v="755"/>
    <d v="2011-02-01T00:00:00"/>
    <x v="1"/>
    <s v="SD-20485"/>
    <x v="174"/>
    <x v="2"/>
    <s v="United States"/>
    <s v="Alexandria"/>
    <x v="17"/>
    <n v="22304"/>
    <x v="0"/>
    <s v="TEC-PH-10002103"/>
    <x v="2"/>
    <x v="7"/>
    <x v="534"/>
    <x v="2163"/>
    <n v="2"/>
    <n v="0"/>
    <n v="52.634399999999999"/>
  </r>
  <r>
    <n v="2586"/>
    <s v="CA-2012-121041"/>
    <x v="1"/>
    <x v="502"/>
    <d v="2012-11-10T00:00:00"/>
    <x v="1"/>
    <s v="CS-12250"/>
    <x v="294"/>
    <x v="1"/>
    <s v="United States"/>
    <s v="Haltom City"/>
    <x v="5"/>
    <n v="76117"/>
    <x v="2"/>
    <s v="OFF-EN-10001137"/>
    <x v="1"/>
    <x v="12"/>
    <x v="315"/>
    <x v="2164"/>
    <n v="2"/>
    <n v="0.2"/>
    <n v="2.1475999999999997"/>
  </r>
  <r>
    <n v="2587"/>
    <s v="CA-2014-131695"/>
    <x v="3"/>
    <x v="160"/>
    <d v="2014-07-07T00:00:00"/>
    <x v="1"/>
    <s v="RA-19285"/>
    <x v="267"/>
    <x v="0"/>
    <s v="United States"/>
    <s v="New York City"/>
    <x v="15"/>
    <n v="10024"/>
    <x v="3"/>
    <s v="OFF-ST-10001476"/>
    <x v="1"/>
    <x v="4"/>
    <x v="827"/>
    <x v="2165"/>
    <n v="7"/>
    <n v="0"/>
    <n v="67.113900000000015"/>
  </r>
  <r>
    <n v="2588"/>
    <s v="CA-2014-131695"/>
    <x v="3"/>
    <x v="160"/>
    <d v="2014-07-07T00:00:00"/>
    <x v="1"/>
    <s v="RA-19285"/>
    <x v="267"/>
    <x v="0"/>
    <s v="United States"/>
    <s v="New York City"/>
    <x v="15"/>
    <n v="10024"/>
    <x v="3"/>
    <s v="FUR-FU-10002045"/>
    <x v="0"/>
    <x v="5"/>
    <x v="1356"/>
    <x v="749"/>
    <n v="1"/>
    <n v="0"/>
    <n v="9.7812000000000019"/>
  </r>
  <r>
    <n v="2589"/>
    <s v="CA-2013-137729"/>
    <x v="0"/>
    <x v="465"/>
    <d v="2013-05-10T00:00:00"/>
    <x v="1"/>
    <s v="BF-11005"/>
    <x v="593"/>
    <x v="2"/>
    <s v="United States"/>
    <s v="Los Angeles"/>
    <x v="1"/>
    <n v="90004"/>
    <x v="1"/>
    <s v="OFF-ST-10001505"/>
    <x v="1"/>
    <x v="4"/>
    <x v="1174"/>
    <x v="156"/>
    <n v="1"/>
    <n v="0"/>
    <n v="1.0165999999999995"/>
  </r>
  <r>
    <n v="2590"/>
    <s v="CA-2013-137729"/>
    <x v="0"/>
    <x v="465"/>
    <d v="2013-05-10T00:00:00"/>
    <x v="1"/>
    <s v="BF-11005"/>
    <x v="593"/>
    <x v="2"/>
    <s v="United States"/>
    <s v="Los Angeles"/>
    <x v="1"/>
    <n v="90004"/>
    <x v="1"/>
    <s v="TEC-PH-10001433"/>
    <x v="2"/>
    <x v="7"/>
    <x v="237"/>
    <x v="2166"/>
    <n v="3"/>
    <n v="0.2"/>
    <n v="21.539699999999996"/>
  </r>
  <r>
    <n v="2591"/>
    <s v="US-2013-115455"/>
    <x v="0"/>
    <x v="162"/>
    <d v="2013-09-15T00:00:00"/>
    <x v="1"/>
    <s v="SE-20110"/>
    <x v="339"/>
    <x v="0"/>
    <s v="United States"/>
    <s v="Wheeling"/>
    <x v="10"/>
    <n v="60090"/>
    <x v="2"/>
    <s v="FUR-FU-10004671"/>
    <x v="0"/>
    <x v="5"/>
    <x v="1357"/>
    <x v="2167"/>
    <n v="2"/>
    <n v="0.6"/>
    <n v="-7.774799999999999"/>
  </r>
  <r>
    <n v="2592"/>
    <s v="US-2013-115455"/>
    <x v="0"/>
    <x v="162"/>
    <d v="2013-09-15T00:00:00"/>
    <x v="1"/>
    <s v="SE-20110"/>
    <x v="339"/>
    <x v="0"/>
    <s v="United States"/>
    <s v="Wheeling"/>
    <x v="10"/>
    <n v="60090"/>
    <x v="2"/>
    <s v="FUR-TA-10003569"/>
    <x v="0"/>
    <x v="3"/>
    <x v="1358"/>
    <x v="2168"/>
    <n v="3"/>
    <n v="0.5"/>
    <n v="-300.73500000000001"/>
  </r>
  <r>
    <n v="2593"/>
    <s v="CA-2014-128300"/>
    <x v="3"/>
    <x v="221"/>
    <d v="2014-11-27T00:00:00"/>
    <x v="0"/>
    <s v="RS-19765"/>
    <x v="276"/>
    <x v="1"/>
    <s v="United States"/>
    <s v="Summerville"/>
    <x v="20"/>
    <n v="29483"/>
    <x v="0"/>
    <s v="TEC-PH-10002807"/>
    <x v="2"/>
    <x v="7"/>
    <x v="1230"/>
    <x v="2169"/>
    <n v="2"/>
    <n v="0"/>
    <n v="39.549999999999997"/>
  </r>
  <r>
    <n v="2594"/>
    <s v="CA-2014-128300"/>
    <x v="3"/>
    <x v="221"/>
    <d v="2014-11-27T00:00:00"/>
    <x v="0"/>
    <s v="RS-19765"/>
    <x v="276"/>
    <x v="1"/>
    <s v="United States"/>
    <s v="Summerville"/>
    <x v="20"/>
    <n v="29483"/>
    <x v="0"/>
    <s v="OFF-BI-10001597"/>
    <x v="1"/>
    <x v="8"/>
    <x v="790"/>
    <x v="2170"/>
    <n v="8"/>
    <n v="0"/>
    <n v="157.36319999999998"/>
  </r>
  <r>
    <n v="2595"/>
    <s v="CA-2014-149048"/>
    <x v="3"/>
    <x v="726"/>
    <d v="2014-05-18T00:00:00"/>
    <x v="1"/>
    <s v="BM-11650"/>
    <x v="312"/>
    <x v="1"/>
    <s v="United States"/>
    <s v="Columbus"/>
    <x v="14"/>
    <n v="47201"/>
    <x v="2"/>
    <s v="OFF-EN-10003296"/>
    <x v="1"/>
    <x v="12"/>
    <x v="229"/>
    <x v="2171"/>
    <n v="2"/>
    <n v="0"/>
    <n v="81.432000000000002"/>
  </r>
  <r>
    <n v="2596"/>
    <s v="CA-2014-149048"/>
    <x v="3"/>
    <x v="726"/>
    <d v="2014-05-18T00:00:00"/>
    <x v="1"/>
    <s v="BM-11650"/>
    <x v="312"/>
    <x v="1"/>
    <s v="United States"/>
    <s v="Columbus"/>
    <x v="14"/>
    <n v="47201"/>
    <x v="2"/>
    <s v="OFF-BI-10004632"/>
    <x v="1"/>
    <x v="8"/>
    <x v="564"/>
    <x v="2172"/>
    <n v="3"/>
    <n v="0"/>
    <n v="411.73649999999998"/>
  </r>
  <r>
    <n v="2597"/>
    <s v="CA-2014-149048"/>
    <x v="3"/>
    <x v="726"/>
    <d v="2014-05-18T00:00:00"/>
    <x v="1"/>
    <s v="BM-11650"/>
    <x v="312"/>
    <x v="1"/>
    <s v="United States"/>
    <s v="Columbus"/>
    <x v="14"/>
    <n v="47201"/>
    <x v="2"/>
    <s v="TEC-PH-10002310"/>
    <x v="2"/>
    <x v="7"/>
    <x v="1359"/>
    <x v="2173"/>
    <n v="3"/>
    <n v="0"/>
    <n v="158.75190000000003"/>
  </r>
  <r>
    <n v="2598"/>
    <s v="CA-2014-149048"/>
    <x v="3"/>
    <x v="726"/>
    <d v="2014-05-18T00:00:00"/>
    <x v="1"/>
    <s v="BM-11650"/>
    <x v="312"/>
    <x v="1"/>
    <s v="United States"/>
    <s v="Columbus"/>
    <x v="14"/>
    <n v="47201"/>
    <x v="2"/>
    <s v="OFF-ST-10000078"/>
    <x v="1"/>
    <x v="4"/>
    <x v="1218"/>
    <x v="2174"/>
    <n v="2"/>
    <n v="0"/>
    <n v="95.461199999999963"/>
  </r>
  <r>
    <n v="2599"/>
    <s v="CA-2014-149048"/>
    <x v="3"/>
    <x v="726"/>
    <d v="2014-05-18T00:00:00"/>
    <x v="1"/>
    <s v="BM-11650"/>
    <x v="312"/>
    <x v="1"/>
    <s v="United States"/>
    <s v="Columbus"/>
    <x v="14"/>
    <n v="47201"/>
    <x v="2"/>
    <s v="OFF-PA-10001752"/>
    <x v="1"/>
    <x v="10"/>
    <x v="1360"/>
    <x v="1830"/>
    <n v="3"/>
    <n v="0"/>
    <n v="7.3206000000000007"/>
  </r>
  <r>
    <n v="2600"/>
    <s v="CA-2014-108553"/>
    <x v="3"/>
    <x v="756"/>
    <d v="2014-04-30T00:00:00"/>
    <x v="1"/>
    <s v="SK-19990"/>
    <x v="85"/>
    <x v="0"/>
    <s v="United States"/>
    <s v="New York City"/>
    <x v="15"/>
    <n v="10024"/>
    <x v="3"/>
    <s v="OFF-AP-10000026"/>
    <x v="1"/>
    <x v="9"/>
    <x v="1282"/>
    <x v="2175"/>
    <n v="2"/>
    <n v="0"/>
    <n v="35.362599999999986"/>
  </r>
  <r>
    <n v="2601"/>
    <s v="CA-2014-108553"/>
    <x v="3"/>
    <x v="756"/>
    <d v="2014-04-30T00:00:00"/>
    <x v="1"/>
    <s v="SK-19990"/>
    <x v="85"/>
    <x v="0"/>
    <s v="United States"/>
    <s v="New York City"/>
    <x v="15"/>
    <n v="10024"/>
    <x v="3"/>
    <s v="OFF-SU-10002573"/>
    <x v="1"/>
    <x v="14"/>
    <x v="350"/>
    <x v="2176"/>
    <n v="7"/>
    <n v="0"/>
    <n v="36.812999999999988"/>
  </r>
  <r>
    <n v="2602"/>
    <s v="CA-2013-165848"/>
    <x v="0"/>
    <x v="30"/>
    <d v="2013-06-05T00:00:00"/>
    <x v="3"/>
    <s v="EN-13780"/>
    <x v="633"/>
    <x v="0"/>
    <s v="United States"/>
    <s v="New York City"/>
    <x v="15"/>
    <n v="10035"/>
    <x v="3"/>
    <s v="OFF-PA-10000349"/>
    <x v="1"/>
    <x v="10"/>
    <x v="33"/>
    <x v="1830"/>
    <n v="3"/>
    <n v="0"/>
    <n v="7.0218000000000007"/>
  </r>
  <r>
    <n v="2603"/>
    <s v="CA-2013-165848"/>
    <x v="0"/>
    <x v="30"/>
    <d v="2013-06-05T00:00:00"/>
    <x v="3"/>
    <s v="EN-13780"/>
    <x v="633"/>
    <x v="0"/>
    <s v="United States"/>
    <s v="New York City"/>
    <x v="15"/>
    <n v="10035"/>
    <x v="3"/>
    <s v="TEC-MA-10003356"/>
    <x v="2"/>
    <x v="15"/>
    <x v="1361"/>
    <x v="2177"/>
    <n v="3"/>
    <n v="0"/>
    <n v="364.45949999999993"/>
  </r>
  <r>
    <n v="2604"/>
    <s v="CA-2013-165848"/>
    <x v="0"/>
    <x v="30"/>
    <d v="2013-06-05T00:00:00"/>
    <x v="3"/>
    <s v="EN-13780"/>
    <x v="633"/>
    <x v="0"/>
    <s v="United States"/>
    <s v="New York City"/>
    <x v="15"/>
    <n v="10035"/>
    <x v="3"/>
    <s v="FUR-BO-10000362"/>
    <x v="0"/>
    <x v="0"/>
    <x v="1037"/>
    <x v="2178"/>
    <n v="1"/>
    <n v="0.2"/>
    <n v="5.129400000000004"/>
  </r>
  <r>
    <n v="2605"/>
    <s v="CA-2013-165848"/>
    <x v="0"/>
    <x v="30"/>
    <d v="2013-06-05T00:00:00"/>
    <x v="3"/>
    <s v="EN-13780"/>
    <x v="633"/>
    <x v="0"/>
    <s v="United States"/>
    <s v="New York City"/>
    <x v="15"/>
    <n v="10035"/>
    <x v="3"/>
    <s v="FUR-FU-10003878"/>
    <x v="0"/>
    <x v="5"/>
    <x v="671"/>
    <x v="2179"/>
    <n v="4"/>
    <n v="0"/>
    <n v="20.780799999999999"/>
  </r>
  <r>
    <n v="2606"/>
    <s v="CA-2011-112718"/>
    <x v="2"/>
    <x v="757"/>
    <d v="2011-12-21T00:00:00"/>
    <x v="1"/>
    <s v="KN-16450"/>
    <x v="634"/>
    <x v="1"/>
    <s v="United States"/>
    <s v="Jacksonville"/>
    <x v="2"/>
    <n v="32216"/>
    <x v="0"/>
    <s v="OFF-BI-10000591"/>
    <x v="1"/>
    <x v="8"/>
    <x v="1045"/>
    <x v="2180"/>
    <n v="1"/>
    <n v="0.7"/>
    <n v="-0.85579999999999989"/>
  </r>
  <r>
    <n v="2607"/>
    <s v="CA-2013-154053"/>
    <x v="0"/>
    <x v="758"/>
    <d v="2013-03-11T00:00:00"/>
    <x v="1"/>
    <s v="MG-17890"/>
    <x v="450"/>
    <x v="2"/>
    <s v="United States"/>
    <s v="San Diego"/>
    <x v="1"/>
    <n v="92024"/>
    <x v="1"/>
    <s v="OFF-AR-10003727"/>
    <x v="1"/>
    <x v="6"/>
    <x v="1362"/>
    <x v="2181"/>
    <n v="1"/>
    <n v="0"/>
    <n v="4.9270999999999976"/>
  </r>
  <r>
    <n v="2608"/>
    <s v="CA-2011-127446"/>
    <x v="2"/>
    <x v="641"/>
    <d v="2011-11-30T00:00:00"/>
    <x v="1"/>
    <s v="MC-17590"/>
    <x v="565"/>
    <x v="1"/>
    <s v="United States"/>
    <s v="Arlington"/>
    <x v="5"/>
    <n v="76017"/>
    <x v="2"/>
    <s v="TEC-AC-10001635"/>
    <x v="2"/>
    <x v="11"/>
    <x v="1363"/>
    <x v="1072"/>
    <n v="3"/>
    <n v="0.2"/>
    <n v="0"/>
  </r>
  <r>
    <n v="2609"/>
    <s v="CA-2011-127446"/>
    <x v="2"/>
    <x v="641"/>
    <d v="2011-11-30T00:00:00"/>
    <x v="1"/>
    <s v="MC-17590"/>
    <x v="565"/>
    <x v="1"/>
    <s v="United States"/>
    <s v="Arlington"/>
    <x v="5"/>
    <n v="76017"/>
    <x v="2"/>
    <s v="OFF-LA-10001317"/>
    <x v="1"/>
    <x v="2"/>
    <x v="391"/>
    <x v="2182"/>
    <n v="1"/>
    <n v="0.2"/>
    <n v="0.88200000000000001"/>
  </r>
  <r>
    <n v="2610"/>
    <s v="CA-2011-127446"/>
    <x v="2"/>
    <x v="641"/>
    <d v="2011-11-30T00:00:00"/>
    <x v="1"/>
    <s v="MC-17590"/>
    <x v="565"/>
    <x v="1"/>
    <s v="United States"/>
    <s v="Arlington"/>
    <x v="5"/>
    <n v="76017"/>
    <x v="2"/>
    <s v="FUR-TA-10000577"/>
    <x v="0"/>
    <x v="3"/>
    <x v="3"/>
    <x v="2183"/>
    <n v="5"/>
    <n v="0.3"/>
    <n v="-121.87349999999992"/>
  </r>
  <r>
    <n v="2611"/>
    <s v="CA-2011-127446"/>
    <x v="2"/>
    <x v="641"/>
    <d v="2011-11-30T00:00:00"/>
    <x v="1"/>
    <s v="MC-17590"/>
    <x v="565"/>
    <x v="1"/>
    <s v="United States"/>
    <s v="Arlington"/>
    <x v="5"/>
    <n v="76017"/>
    <x v="2"/>
    <s v="OFF-LA-10000248"/>
    <x v="1"/>
    <x v="2"/>
    <x v="1212"/>
    <x v="2184"/>
    <n v="2"/>
    <n v="0.2"/>
    <n v="1.9925999999999999"/>
  </r>
  <r>
    <n v="2612"/>
    <s v="CA-2011-127446"/>
    <x v="2"/>
    <x v="641"/>
    <d v="2011-11-30T00:00:00"/>
    <x v="1"/>
    <s v="MC-17590"/>
    <x v="565"/>
    <x v="1"/>
    <s v="United States"/>
    <s v="Arlington"/>
    <x v="5"/>
    <n v="76017"/>
    <x v="2"/>
    <s v="OFF-PA-10000955"/>
    <x v="1"/>
    <x v="10"/>
    <x v="774"/>
    <x v="937"/>
    <n v="3"/>
    <n v="0.2"/>
    <n v="5.1011999999999995"/>
  </r>
  <r>
    <n v="2613"/>
    <s v="CA-2011-127446"/>
    <x v="2"/>
    <x v="641"/>
    <d v="2011-11-30T00:00:00"/>
    <x v="1"/>
    <s v="MC-17590"/>
    <x v="565"/>
    <x v="1"/>
    <s v="United States"/>
    <s v="Arlington"/>
    <x v="5"/>
    <n v="76017"/>
    <x v="2"/>
    <s v="FUR-FU-10000221"/>
    <x v="0"/>
    <x v="5"/>
    <x v="529"/>
    <x v="861"/>
    <n v="3"/>
    <n v="0.6"/>
    <n v="-3.9624000000000006"/>
  </r>
  <r>
    <n v="2614"/>
    <s v="CA-2013-137204"/>
    <x v="0"/>
    <x v="236"/>
    <d v="2013-05-06T00:00:00"/>
    <x v="1"/>
    <s v="BO-11350"/>
    <x v="635"/>
    <x v="1"/>
    <s v="United States"/>
    <s v="Los Angeles"/>
    <x v="1"/>
    <n v="90045"/>
    <x v="1"/>
    <s v="FUR-CH-10002304"/>
    <x v="0"/>
    <x v="1"/>
    <x v="782"/>
    <x v="2185"/>
    <n v="2"/>
    <n v="0.2"/>
    <n v="2.5980000000000008"/>
  </r>
  <r>
    <n v="2615"/>
    <s v="CA-2011-147298"/>
    <x v="2"/>
    <x v="759"/>
    <d v="2011-05-03T00:00:00"/>
    <x v="1"/>
    <s v="AG-10300"/>
    <x v="636"/>
    <x v="1"/>
    <s v="United States"/>
    <s v="Los Angeles"/>
    <x v="1"/>
    <n v="90049"/>
    <x v="1"/>
    <s v="FUR-CH-10004886"/>
    <x v="0"/>
    <x v="1"/>
    <x v="366"/>
    <x v="2186"/>
    <n v="3"/>
    <n v="0.2"/>
    <n v="23.027999999999992"/>
  </r>
  <r>
    <n v="2616"/>
    <s v="CA-2011-147298"/>
    <x v="2"/>
    <x v="759"/>
    <d v="2011-05-03T00:00:00"/>
    <x v="1"/>
    <s v="AG-10300"/>
    <x v="636"/>
    <x v="1"/>
    <s v="United States"/>
    <s v="Los Angeles"/>
    <x v="1"/>
    <n v="90049"/>
    <x v="1"/>
    <s v="OFF-BI-10001525"/>
    <x v="1"/>
    <x v="8"/>
    <x v="31"/>
    <x v="2187"/>
    <n v="6"/>
    <n v="0.2"/>
    <n v="5.714999999999999"/>
  </r>
  <r>
    <n v="2617"/>
    <s v="CA-2014-147942"/>
    <x v="3"/>
    <x v="719"/>
    <d v="2014-04-06T00:00:00"/>
    <x v="1"/>
    <s v="MS-17365"/>
    <x v="333"/>
    <x v="0"/>
    <s v="United States"/>
    <s v="San Francisco"/>
    <x v="1"/>
    <n v="94110"/>
    <x v="1"/>
    <s v="OFF-LA-10003663"/>
    <x v="1"/>
    <x v="2"/>
    <x v="1364"/>
    <x v="399"/>
    <n v="2"/>
    <n v="0"/>
    <n v="2.7166000000000001"/>
  </r>
  <r>
    <n v="2618"/>
    <s v="CA-2014-147942"/>
    <x v="3"/>
    <x v="719"/>
    <d v="2014-04-06T00:00:00"/>
    <x v="1"/>
    <s v="MS-17365"/>
    <x v="333"/>
    <x v="0"/>
    <s v="United States"/>
    <s v="San Francisco"/>
    <x v="1"/>
    <n v="94110"/>
    <x v="1"/>
    <s v="OFF-BI-10001294"/>
    <x v="1"/>
    <x v="8"/>
    <x v="667"/>
    <x v="2188"/>
    <n v="13"/>
    <n v="0.2"/>
    <n v="38.024999999999977"/>
  </r>
  <r>
    <n v="2619"/>
    <s v="CA-2014-115931"/>
    <x v="3"/>
    <x v="66"/>
    <d v="2014-12-27T00:00:00"/>
    <x v="1"/>
    <s v="JM-15655"/>
    <x v="487"/>
    <x v="1"/>
    <s v="United States"/>
    <s v="Carlsbad"/>
    <x v="27"/>
    <n v="88220"/>
    <x v="1"/>
    <s v="OFF-AR-10000369"/>
    <x v="1"/>
    <x v="6"/>
    <x v="377"/>
    <x v="2189"/>
    <n v="3"/>
    <n v="0"/>
    <n v="1.0841999999999998"/>
  </r>
  <r>
    <n v="2620"/>
    <s v="CA-2014-115931"/>
    <x v="3"/>
    <x v="66"/>
    <d v="2014-12-27T00:00:00"/>
    <x v="1"/>
    <s v="JM-15655"/>
    <x v="487"/>
    <x v="1"/>
    <s v="United States"/>
    <s v="Carlsbad"/>
    <x v="27"/>
    <n v="88220"/>
    <x v="1"/>
    <s v="TEC-PH-10001300"/>
    <x v="2"/>
    <x v="7"/>
    <x v="1002"/>
    <x v="2190"/>
    <n v="4"/>
    <n v="0.2"/>
    <n v="6.7039999999999971"/>
  </r>
  <r>
    <n v="2621"/>
    <s v="CA-2014-115931"/>
    <x v="3"/>
    <x v="66"/>
    <d v="2014-12-27T00:00:00"/>
    <x v="1"/>
    <s v="JM-15655"/>
    <x v="487"/>
    <x v="1"/>
    <s v="United States"/>
    <s v="Carlsbad"/>
    <x v="27"/>
    <n v="88220"/>
    <x v="1"/>
    <s v="OFF-ST-10000876"/>
    <x v="1"/>
    <x v="4"/>
    <x v="251"/>
    <x v="2191"/>
    <n v="3"/>
    <n v="0"/>
    <n v="10.4496"/>
  </r>
  <r>
    <n v="2622"/>
    <s v="CA-2014-115931"/>
    <x v="3"/>
    <x v="66"/>
    <d v="2014-12-27T00:00:00"/>
    <x v="1"/>
    <s v="JM-15655"/>
    <x v="487"/>
    <x v="1"/>
    <s v="United States"/>
    <s v="Carlsbad"/>
    <x v="27"/>
    <n v="88220"/>
    <x v="1"/>
    <s v="OFF-LA-10001404"/>
    <x v="1"/>
    <x v="2"/>
    <x v="916"/>
    <x v="1782"/>
    <n v="5"/>
    <n v="0"/>
    <n v="8.6715"/>
  </r>
  <r>
    <n v="2623"/>
    <s v="CA-2011-164861"/>
    <x v="2"/>
    <x v="640"/>
    <d v="2011-12-06T00:00:00"/>
    <x v="0"/>
    <s v="MC-17635"/>
    <x v="637"/>
    <x v="1"/>
    <s v="United States"/>
    <s v="Saint Louis"/>
    <x v="25"/>
    <n v="63116"/>
    <x v="2"/>
    <s v="OFF-PA-10001972"/>
    <x v="1"/>
    <x v="10"/>
    <x v="1169"/>
    <x v="243"/>
    <n v="4"/>
    <n v="0"/>
    <n v="12.441600000000001"/>
  </r>
  <r>
    <n v="2624"/>
    <s v="CA-2014-127180"/>
    <x v="3"/>
    <x v="760"/>
    <d v="2014-10-25T00:00:00"/>
    <x v="2"/>
    <s v="TA-21385"/>
    <x v="638"/>
    <x v="2"/>
    <s v="United States"/>
    <s v="New York City"/>
    <x v="15"/>
    <n v="10024"/>
    <x v="3"/>
    <s v="TEC-CO-10004722"/>
    <x v="2"/>
    <x v="16"/>
    <x v="1365"/>
    <x v="2192"/>
    <n v="4"/>
    <n v="0.2"/>
    <n v="3919.9887999999992"/>
  </r>
  <r>
    <n v="2625"/>
    <s v="CA-2014-127180"/>
    <x v="3"/>
    <x v="760"/>
    <d v="2014-10-25T00:00:00"/>
    <x v="2"/>
    <s v="TA-21385"/>
    <x v="638"/>
    <x v="2"/>
    <s v="United States"/>
    <s v="New York City"/>
    <x v="15"/>
    <n v="10024"/>
    <x v="3"/>
    <s v="TEC-PH-10001494"/>
    <x v="2"/>
    <x v="7"/>
    <x v="708"/>
    <x v="2193"/>
    <n v="8"/>
    <n v="0"/>
    <n v="647.89200000000005"/>
  </r>
  <r>
    <n v="2626"/>
    <s v="CA-2014-127180"/>
    <x v="3"/>
    <x v="760"/>
    <d v="2014-10-25T00:00:00"/>
    <x v="2"/>
    <s v="TA-21385"/>
    <x v="638"/>
    <x v="2"/>
    <s v="United States"/>
    <s v="New York City"/>
    <x v="15"/>
    <n v="10024"/>
    <x v="3"/>
    <s v="OFF-EN-10002500"/>
    <x v="1"/>
    <x v="12"/>
    <x v="118"/>
    <x v="1019"/>
    <n v="5"/>
    <n v="0"/>
    <n v="28.754999999999995"/>
  </r>
  <r>
    <n v="2627"/>
    <s v="CA-2014-127180"/>
    <x v="3"/>
    <x v="760"/>
    <d v="2014-10-25T00:00:00"/>
    <x v="2"/>
    <s v="TA-21385"/>
    <x v="638"/>
    <x v="2"/>
    <s v="United States"/>
    <s v="New York City"/>
    <x v="15"/>
    <n v="10024"/>
    <x v="3"/>
    <s v="TEC-PH-10003800"/>
    <x v="2"/>
    <x v="7"/>
    <x v="504"/>
    <x v="2194"/>
    <n v="1"/>
    <n v="0"/>
    <n v="0.52989999999999782"/>
  </r>
  <r>
    <n v="2628"/>
    <s v="US-2014-165344"/>
    <x v="3"/>
    <x v="38"/>
    <d v="2014-11-16T00:00:00"/>
    <x v="2"/>
    <s v="SB-20290"/>
    <x v="115"/>
    <x v="1"/>
    <s v="United States"/>
    <s v="Springfield"/>
    <x v="24"/>
    <n v="45503"/>
    <x v="3"/>
    <s v="TEC-AC-10002399"/>
    <x v="2"/>
    <x v="11"/>
    <x v="448"/>
    <x v="2195"/>
    <n v="4"/>
    <n v="0.2"/>
    <n v="9.1295999999999964"/>
  </r>
  <r>
    <n v="2629"/>
    <s v="US-2014-165344"/>
    <x v="3"/>
    <x v="38"/>
    <d v="2014-11-16T00:00:00"/>
    <x v="2"/>
    <s v="SB-20290"/>
    <x v="115"/>
    <x v="1"/>
    <s v="United States"/>
    <s v="Springfield"/>
    <x v="24"/>
    <n v="45503"/>
    <x v="3"/>
    <s v="TEC-MA-10002210"/>
    <x v="2"/>
    <x v="15"/>
    <x v="1366"/>
    <x v="2196"/>
    <n v="7"/>
    <n v="0.7"/>
    <n v="-935.95949999999993"/>
  </r>
  <r>
    <n v="2630"/>
    <s v="US-2014-165344"/>
    <x v="3"/>
    <x v="38"/>
    <d v="2014-11-16T00:00:00"/>
    <x v="2"/>
    <s v="SB-20290"/>
    <x v="115"/>
    <x v="1"/>
    <s v="United States"/>
    <s v="Springfield"/>
    <x v="24"/>
    <n v="45503"/>
    <x v="3"/>
    <s v="OFF-BI-10003196"/>
    <x v="1"/>
    <x v="8"/>
    <x v="1367"/>
    <x v="2197"/>
    <n v="10"/>
    <n v="0.7"/>
    <n v="-7.4799999999999969"/>
  </r>
  <r>
    <n v="2631"/>
    <s v="CA-2012-168186"/>
    <x v="1"/>
    <x v="229"/>
    <d v="2012-09-15T00:00:00"/>
    <x v="1"/>
    <s v="AB-10150"/>
    <x v="492"/>
    <x v="0"/>
    <s v="United States"/>
    <s v="Tulsa"/>
    <x v="26"/>
    <n v="74133"/>
    <x v="2"/>
    <s v="OFF-PA-10000477"/>
    <x v="1"/>
    <x v="10"/>
    <x v="1205"/>
    <x v="1830"/>
    <n v="3"/>
    <n v="0"/>
    <n v="7.0218000000000007"/>
  </r>
  <r>
    <n v="2632"/>
    <s v="US-2014-110604"/>
    <x v="3"/>
    <x v="356"/>
    <d v="2014-05-21T00:00:00"/>
    <x v="1"/>
    <s v="JF-15295"/>
    <x v="639"/>
    <x v="0"/>
    <s v="United States"/>
    <s v="Seattle"/>
    <x v="4"/>
    <n v="98103"/>
    <x v="1"/>
    <s v="FUR-FU-10000076"/>
    <x v="0"/>
    <x v="5"/>
    <x v="875"/>
    <x v="792"/>
    <n v="2"/>
    <n v="0"/>
    <n v="17.182800000000004"/>
  </r>
  <r>
    <n v="2633"/>
    <s v="US-2014-110604"/>
    <x v="3"/>
    <x v="356"/>
    <d v="2014-05-21T00:00:00"/>
    <x v="1"/>
    <s v="JF-15295"/>
    <x v="639"/>
    <x v="0"/>
    <s v="United States"/>
    <s v="Seattle"/>
    <x v="4"/>
    <n v="98103"/>
    <x v="1"/>
    <s v="FUR-CH-10002017"/>
    <x v="0"/>
    <x v="1"/>
    <x v="1368"/>
    <x v="2198"/>
    <n v="2"/>
    <n v="0.2"/>
    <n v="4.2623999999999977"/>
  </r>
  <r>
    <n v="2634"/>
    <s v="US-2014-110604"/>
    <x v="3"/>
    <x v="356"/>
    <d v="2014-05-21T00:00:00"/>
    <x v="1"/>
    <s v="JF-15295"/>
    <x v="639"/>
    <x v="0"/>
    <s v="United States"/>
    <s v="Seattle"/>
    <x v="4"/>
    <n v="98103"/>
    <x v="1"/>
    <s v="FUR-CH-10004287"/>
    <x v="0"/>
    <x v="1"/>
    <x v="156"/>
    <x v="2199"/>
    <n v="1"/>
    <n v="0.2"/>
    <n v="24.857999999999983"/>
  </r>
  <r>
    <n v="2635"/>
    <s v="CA-2012-116750"/>
    <x v="1"/>
    <x v="761"/>
    <d v="2012-07-10T00:00:00"/>
    <x v="0"/>
    <s v="BF-10975"/>
    <x v="541"/>
    <x v="1"/>
    <s v="United States"/>
    <s v="Fayetteville"/>
    <x v="3"/>
    <n v="28314"/>
    <x v="0"/>
    <s v="FUR-FU-10003829"/>
    <x v="0"/>
    <x v="5"/>
    <x v="1369"/>
    <x v="1268"/>
    <n v="2"/>
    <n v="0.2"/>
    <n v="0.73919999999999941"/>
  </r>
  <r>
    <n v="2636"/>
    <s v="CA-2012-116750"/>
    <x v="1"/>
    <x v="761"/>
    <d v="2012-07-10T00:00:00"/>
    <x v="0"/>
    <s v="BF-10975"/>
    <x v="541"/>
    <x v="1"/>
    <s v="United States"/>
    <s v="Fayetteville"/>
    <x v="3"/>
    <n v="28314"/>
    <x v="0"/>
    <s v="OFF-BI-10004728"/>
    <x v="1"/>
    <x v="8"/>
    <x v="539"/>
    <x v="2200"/>
    <n v="5"/>
    <n v="0.7"/>
    <n v="-5.7840000000000007"/>
  </r>
  <r>
    <n v="2637"/>
    <s v="CA-2012-162369"/>
    <x v="1"/>
    <x v="762"/>
    <d v="2012-08-19T00:00:00"/>
    <x v="1"/>
    <s v="TT-21265"/>
    <x v="640"/>
    <x v="1"/>
    <s v="United States"/>
    <s v="Los Angeles"/>
    <x v="1"/>
    <n v="90045"/>
    <x v="1"/>
    <s v="OFF-ST-10000046"/>
    <x v="1"/>
    <x v="4"/>
    <x v="757"/>
    <x v="2144"/>
    <n v="2"/>
    <n v="0"/>
    <n v="61.38900000000001"/>
  </r>
  <r>
    <n v="2638"/>
    <s v="CA-2014-108441"/>
    <x v="3"/>
    <x v="492"/>
    <d v="2014-06-19T00:00:00"/>
    <x v="1"/>
    <s v="SB-20170"/>
    <x v="641"/>
    <x v="0"/>
    <s v="United States"/>
    <s v="New York City"/>
    <x v="15"/>
    <n v="10035"/>
    <x v="3"/>
    <s v="OFF-PA-10000697"/>
    <x v="1"/>
    <x v="10"/>
    <x v="1370"/>
    <x v="2201"/>
    <n v="4"/>
    <n v="0"/>
    <n v="9.3295999999999992"/>
  </r>
  <r>
    <n v="2639"/>
    <s v="CA-2014-108441"/>
    <x v="3"/>
    <x v="492"/>
    <d v="2014-06-19T00:00:00"/>
    <x v="1"/>
    <s v="SB-20170"/>
    <x v="641"/>
    <x v="0"/>
    <s v="United States"/>
    <s v="New York City"/>
    <x v="15"/>
    <n v="10035"/>
    <x v="3"/>
    <s v="OFF-BI-10000848"/>
    <x v="1"/>
    <x v="8"/>
    <x v="515"/>
    <x v="535"/>
    <n v="3"/>
    <n v="0.2"/>
    <n v="4.2665999999999986"/>
  </r>
  <r>
    <n v="2640"/>
    <s v="CA-2014-108441"/>
    <x v="3"/>
    <x v="492"/>
    <d v="2014-06-19T00:00:00"/>
    <x v="1"/>
    <s v="SB-20170"/>
    <x v="641"/>
    <x v="0"/>
    <s v="United States"/>
    <s v="New York City"/>
    <x v="15"/>
    <n v="10035"/>
    <x v="3"/>
    <s v="OFF-AR-10004691"/>
    <x v="1"/>
    <x v="6"/>
    <x v="1371"/>
    <x v="2202"/>
    <n v="3"/>
    <n v="0"/>
    <n v="16.676400000000001"/>
  </r>
  <r>
    <n v="2641"/>
    <s v="CA-2014-108441"/>
    <x v="3"/>
    <x v="492"/>
    <d v="2014-06-19T00:00:00"/>
    <x v="1"/>
    <s v="SB-20170"/>
    <x v="641"/>
    <x v="0"/>
    <s v="United States"/>
    <s v="New York City"/>
    <x v="15"/>
    <n v="10035"/>
    <x v="3"/>
    <s v="FUR-CH-10000595"/>
    <x v="0"/>
    <x v="1"/>
    <x v="463"/>
    <x v="2203"/>
    <n v="4"/>
    <n v="0.1"/>
    <n v="143.03999999999996"/>
  </r>
  <r>
    <n v="2642"/>
    <s v="CA-2012-169740"/>
    <x v="1"/>
    <x v="763"/>
    <d v="2012-02-25T00:00:00"/>
    <x v="1"/>
    <s v="LM-17065"/>
    <x v="215"/>
    <x v="0"/>
    <s v="United States"/>
    <s v="Hot Springs"/>
    <x v="36"/>
    <n v="71901"/>
    <x v="0"/>
    <s v="TEC-AC-10000927"/>
    <x v="2"/>
    <x v="11"/>
    <x v="694"/>
    <x v="809"/>
    <n v="1"/>
    <n v="0"/>
    <n v="2.9989999999999988"/>
  </r>
  <r>
    <n v="2643"/>
    <s v="CA-2013-124051"/>
    <x v="0"/>
    <x v="723"/>
    <d v="2013-12-31T00:00:00"/>
    <x v="2"/>
    <s v="KA-16525"/>
    <x v="567"/>
    <x v="0"/>
    <s v="United States"/>
    <s v="Aurora"/>
    <x v="10"/>
    <n v="60505"/>
    <x v="2"/>
    <s v="OFF-PA-10001289"/>
    <x v="1"/>
    <x v="10"/>
    <x v="952"/>
    <x v="781"/>
    <n v="6"/>
    <n v="0.2"/>
    <n v="67.442399999999992"/>
  </r>
  <r>
    <n v="2644"/>
    <s v="CA-2013-149111"/>
    <x v="0"/>
    <x v="764"/>
    <d v="2013-04-22T00:00:00"/>
    <x v="0"/>
    <s v="BF-11170"/>
    <x v="408"/>
    <x v="2"/>
    <s v="United States"/>
    <s v="Raleigh"/>
    <x v="3"/>
    <n v="27604"/>
    <x v="0"/>
    <s v="TEC-PH-10003092"/>
    <x v="2"/>
    <x v="7"/>
    <x v="516"/>
    <x v="2204"/>
    <n v="1"/>
    <n v="0.2"/>
    <n v="4.1390999999999991"/>
  </r>
  <r>
    <n v="2645"/>
    <s v="CA-2013-149111"/>
    <x v="0"/>
    <x v="764"/>
    <d v="2013-04-22T00:00:00"/>
    <x v="0"/>
    <s v="BF-11170"/>
    <x v="408"/>
    <x v="2"/>
    <s v="United States"/>
    <s v="Raleigh"/>
    <x v="3"/>
    <n v="27604"/>
    <x v="0"/>
    <s v="FUR-FU-10000206"/>
    <x v="0"/>
    <x v="5"/>
    <x v="392"/>
    <x v="2205"/>
    <n v="8"/>
    <n v="0.2"/>
    <n v="6.2855999999999987"/>
  </r>
  <r>
    <n v="2646"/>
    <s v="CA-2011-131002"/>
    <x v="2"/>
    <x v="557"/>
    <d v="2011-09-12T00:00:00"/>
    <x v="0"/>
    <s v="TB-21400"/>
    <x v="483"/>
    <x v="0"/>
    <s v="United States"/>
    <s v="Tulsa"/>
    <x v="26"/>
    <n v="74133"/>
    <x v="2"/>
    <s v="FUR-FU-10004270"/>
    <x v="0"/>
    <x v="5"/>
    <x v="1372"/>
    <x v="2206"/>
    <n v="3"/>
    <n v="0"/>
    <n v="23.652900000000002"/>
  </r>
  <r>
    <n v="2647"/>
    <s v="CA-2011-131002"/>
    <x v="2"/>
    <x v="557"/>
    <d v="2011-09-12T00:00:00"/>
    <x v="0"/>
    <s v="TB-21400"/>
    <x v="483"/>
    <x v="0"/>
    <s v="United States"/>
    <s v="Tulsa"/>
    <x v="26"/>
    <n v="74133"/>
    <x v="2"/>
    <s v="OFF-BI-10000948"/>
    <x v="1"/>
    <x v="8"/>
    <x v="1373"/>
    <x v="2207"/>
    <n v="3"/>
    <n v="0"/>
    <n v="20.120699999999999"/>
  </r>
  <r>
    <n v="2648"/>
    <s v="CA-2011-131002"/>
    <x v="2"/>
    <x v="557"/>
    <d v="2011-09-12T00:00:00"/>
    <x v="0"/>
    <s v="TB-21400"/>
    <x v="483"/>
    <x v="0"/>
    <s v="United States"/>
    <s v="Tulsa"/>
    <x v="26"/>
    <n v="74133"/>
    <x v="2"/>
    <s v="OFF-PA-10000223"/>
    <x v="1"/>
    <x v="10"/>
    <x v="1374"/>
    <x v="91"/>
    <n v="2"/>
    <n v="0"/>
    <n v="6.2208000000000006"/>
  </r>
  <r>
    <n v="2649"/>
    <s v="CA-2011-131002"/>
    <x v="2"/>
    <x v="557"/>
    <d v="2011-09-12T00:00:00"/>
    <x v="0"/>
    <s v="TB-21400"/>
    <x v="483"/>
    <x v="0"/>
    <s v="United States"/>
    <s v="Tulsa"/>
    <x v="26"/>
    <n v="74133"/>
    <x v="2"/>
    <s v="FUR-FU-10004665"/>
    <x v="0"/>
    <x v="5"/>
    <x v="1345"/>
    <x v="2137"/>
    <n v="6"/>
    <n v="0"/>
    <n v="213.68880000000001"/>
  </r>
  <r>
    <n v="2650"/>
    <s v="CA-2011-131002"/>
    <x v="2"/>
    <x v="557"/>
    <d v="2011-09-12T00:00:00"/>
    <x v="0"/>
    <s v="TB-21400"/>
    <x v="483"/>
    <x v="0"/>
    <s v="United States"/>
    <s v="Tulsa"/>
    <x v="26"/>
    <n v="74133"/>
    <x v="2"/>
    <s v="TEC-PH-10000215"/>
    <x v="2"/>
    <x v="7"/>
    <x v="139"/>
    <x v="1245"/>
    <n v="3"/>
    <n v="0"/>
    <n v="28.309500000000007"/>
  </r>
  <r>
    <n v="2651"/>
    <s v="US-2013-146794"/>
    <x v="0"/>
    <x v="182"/>
    <d v="2013-10-02T00:00:00"/>
    <x v="1"/>
    <s v="SH-19975"/>
    <x v="64"/>
    <x v="1"/>
    <s v="United States"/>
    <s v="Hesperia"/>
    <x v="1"/>
    <n v="92345"/>
    <x v="1"/>
    <s v="FUR-BO-10004467"/>
    <x v="0"/>
    <x v="0"/>
    <x v="883"/>
    <x v="2208"/>
    <n v="5"/>
    <n v="0.15"/>
    <n v="19.997999999999976"/>
  </r>
  <r>
    <n v="2652"/>
    <s v="CA-2014-112515"/>
    <x v="3"/>
    <x v="697"/>
    <d v="2014-09-22T00:00:00"/>
    <x v="0"/>
    <s v="AS-10225"/>
    <x v="127"/>
    <x v="1"/>
    <s v="United States"/>
    <s v="Provo"/>
    <x v="7"/>
    <n v="84604"/>
    <x v="1"/>
    <s v="OFF-BI-10000829"/>
    <x v="1"/>
    <x v="8"/>
    <x v="304"/>
    <x v="2209"/>
    <n v="3"/>
    <n v="0.2"/>
    <n v="3.5021999999999989"/>
  </r>
  <r>
    <n v="2653"/>
    <s v="CA-2014-112515"/>
    <x v="3"/>
    <x v="697"/>
    <d v="2014-09-22T00:00:00"/>
    <x v="0"/>
    <s v="AS-10225"/>
    <x v="127"/>
    <x v="1"/>
    <s v="United States"/>
    <s v="Provo"/>
    <x v="7"/>
    <n v="84604"/>
    <x v="1"/>
    <s v="OFF-BI-10003712"/>
    <x v="1"/>
    <x v="8"/>
    <x v="689"/>
    <x v="696"/>
    <n v="3"/>
    <n v="0.2"/>
    <n v="4.2716999999999992"/>
  </r>
  <r>
    <n v="2654"/>
    <s v="CA-2014-112515"/>
    <x v="3"/>
    <x v="697"/>
    <d v="2014-09-22T00:00:00"/>
    <x v="0"/>
    <s v="AS-10225"/>
    <x v="127"/>
    <x v="1"/>
    <s v="United States"/>
    <s v="Provo"/>
    <x v="7"/>
    <n v="84604"/>
    <x v="1"/>
    <s v="OFF-PA-10000062"/>
    <x v="1"/>
    <x v="10"/>
    <x v="1375"/>
    <x v="2210"/>
    <n v="3"/>
    <n v="0"/>
    <n v="80.791200000000003"/>
  </r>
  <r>
    <n v="2655"/>
    <s v="CA-2014-112515"/>
    <x v="3"/>
    <x v="697"/>
    <d v="2014-09-22T00:00:00"/>
    <x v="0"/>
    <s v="AS-10225"/>
    <x v="127"/>
    <x v="1"/>
    <s v="United States"/>
    <s v="Provo"/>
    <x v="7"/>
    <n v="84604"/>
    <x v="1"/>
    <s v="FUR-BO-10003404"/>
    <x v="0"/>
    <x v="0"/>
    <x v="1376"/>
    <x v="2211"/>
    <n v="3"/>
    <n v="0"/>
    <n v="77.576399999999921"/>
  </r>
  <r>
    <n v="2656"/>
    <s v="CA-2014-112515"/>
    <x v="3"/>
    <x v="697"/>
    <d v="2014-09-22T00:00:00"/>
    <x v="0"/>
    <s v="AS-10225"/>
    <x v="127"/>
    <x v="1"/>
    <s v="United States"/>
    <s v="Provo"/>
    <x v="7"/>
    <n v="84604"/>
    <x v="1"/>
    <s v="OFF-BI-10004233"/>
    <x v="1"/>
    <x v="8"/>
    <x v="1377"/>
    <x v="2212"/>
    <n v="2"/>
    <n v="0.2"/>
    <n v="8.9543999999999997"/>
  </r>
  <r>
    <n v="2657"/>
    <s v="CA-2014-112515"/>
    <x v="3"/>
    <x v="697"/>
    <d v="2014-09-22T00:00:00"/>
    <x v="0"/>
    <s v="AS-10225"/>
    <x v="127"/>
    <x v="1"/>
    <s v="United States"/>
    <s v="Provo"/>
    <x v="7"/>
    <n v="84604"/>
    <x v="1"/>
    <s v="OFF-ST-10001272"/>
    <x v="1"/>
    <x v="4"/>
    <x v="528"/>
    <x v="2213"/>
    <n v="2"/>
    <n v="0"/>
    <n v="65.435000000000002"/>
  </r>
  <r>
    <n v="2658"/>
    <s v="CA-2014-112515"/>
    <x v="3"/>
    <x v="697"/>
    <d v="2014-09-22T00:00:00"/>
    <x v="0"/>
    <s v="AS-10225"/>
    <x v="127"/>
    <x v="1"/>
    <s v="United States"/>
    <s v="Provo"/>
    <x v="7"/>
    <n v="84604"/>
    <x v="1"/>
    <s v="OFF-LA-10001175"/>
    <x v="1"/>
    <x v="2"/>
    <x v="773"/>
    <x v="936"/>
    <n v="5"/>
    <n v="0"/>
    <n v="7.056"/>
  </r>
  <r>
    <n v="2659"/>
    <s v="CA-2013-150343"/>
    <x v="0"/>
    <x v="765"/>
    <d v="2013-08-21T00:00:00"/>
    <x v="1"/>
    <s v="PK-19075"/>
    <x v="7"/>
    <x v="0"/>
    <s v="United States"/>
    <s v="San Francisco"/>
    <x v="1"/>
    <n v="94110"/>
    <x v="1"/>
    <s v="OFF-EN-10004030"/>
    <x v="1"/>
    <x v="12"/>
    <x v="135"/>
    <x v="139"/>
    <n v="3"/>
    <n v="0"/>
    <n v="5.1042000000000005"/>
  </r>
  <r>
    <n v="2660"/>
    <s v="CA-2012-135538"/>
    <x v="1"/>
    <x v="100"/>
    <d v="2012-12-28T00:00:00"/>
    <x v="1"/>
    <s v="HR-14830"/>
    <x v="403"/>
    <x v="1"/>
    <s v="United States"/>
    <s v="Gilbert"/>
    <x v="16"/>
    <n v="85234"/>
    <x v="1"/>
    <s v="FUR-CH-10004287"/>
    <x v="0"/>
    <x v="1"/>
    <x v="156"/>
    <x v="2214"/>
    <n v="4"/>
    <n v="0.2"/>
    <n v="99.431999999999931"/>
  </r>
  <r>
    <n v="2661"/>
    <s v="CA-2014-123372"/>
    <x v="3"/>
    <x v="354"/>
    <d v="2014-12-03T00:00:00"/>
    <x v="1"/>
    <s v="DG-13300"/>
    <x v="375"/>
    <x v="1"/>
    <s v="United States"/>
    <s v="New York City"/>
    <x v="15"/>
    <n v="10035"/>
    <x v="3"/>
    <s v="TEC-PH-10002834"/>
    <x v="2"/>
    <x v="7"/>
    <x v="1378"/>
    <x v="2215"/>
    <n v="11"/>
    <n v="0"/>
    <n v="494.97250000000003"/>
  </r>
  <r>
    <n v="2662"/>
    <s v="CA-2014-123372"/>
    <x v="3"/>
    <x v="354"/>
    <d v="2014-12-03T00:00:00"/>
    <x v="1"/>
    <s v="DG-13300"/>
    <x v="375"/>
    <x v="1"/>
    <s v="United States"/>
    <s v="New York City"/>
    <x v="15"/>
    <n v="10035"/>
    <x v="3"/>
    <s v="OFF-EN-10003055"/>
    <x v="1"/>
    <x v="12"/>
    <x v="873"/>
    <x v="1105"/>
    <n v="2"/>
    <n v="0"/>
    <n v="35.981999999999992"/>
  </r>
  <r>
    <n v="2663"/>
    <s v="CA-2014-159604"/>
    <x v="3"/>
    <x v="349"/>
    <d v="2014-04-16T00:00:00"/>
    <x v="2"/>
    <s v="CL-12700"/>
    <x v="642"/>
    <x v="2"/>
    <s v="United States"/>
    <s v="Springfield"/>
    <x v="25"/>
    <n v="65807"/>
    <x v="2"/>
    <s v="OFF-BI-10003460"/>
    <x v="1"/>
    <x v="8"/>
    <x v="234"/>
    <x v="2216"/>
    <n v="2"/>
    <n v="0"/>
    <n v="4.2047999999999996"/>
  </r>
  <r>
    <n v="2664"/>
    <s v="CA-2013-164784"/>
    <x v="0"/>
    <x v="766"/>
    <d v="2013-05-05T00:00:00"/>
    <x v="2"/>
    <s v="HF-14995"/>
    <x v="520"/>
    <x v="0"/>
    <s v="United States"/>
    <s v="Memphis"/>
    <x v="18"/>
    <n v="38109"/>
    <x v="0"/>
    <s v="OFF-LA-10001569"/>
    <x v="1"/>
    <x v="2"/>
    <x v="633"/>
    <x v="2217"/>
    <n v="1"/>
    <n v="0.2"/>
    <n v="1.2948"/>
  </r>
  <r>
    <n v="2665"/>
    <s v="CA-2013-164784"/>
    <x v="0"/>
    <x v="766"/>
    <d v="2013-05-05T00:00:00"/>
    <x v="2"/>
    <s v="HF-14995"/>
    <x v="520"/>
    <x v="0"/>
    <s v="United States"/>
    <s v="Memphis"/>
    <x v="18"/>
    <n v="38109"/>
    <x v="0"/>
    <s v="FUR-TA-10004534"/>
    <x v="0"/>
    <x v="3"/>
    <x v="121"/>
    <x v="2218"/>
    <n v="3"/>
    <n v="0.4"/>
    <n v="-142.07100000000008"/>
  </r>
  <r>
    <n v="2666"/>
    <s v="CA-2013-164784"/>
    <x v="0"/>
    <x v="766"/>
    <d v="2013-05-05T00:00:00"/>
    <x v="2"/>
    <s v="HF-14995"/>
    <x v="520"/>
    <x v="0"/>
    <s v="United States"/>
    <s v="Memphis"/>
    <x v="18"/>
    <n v="38109"/>
    <x v="0"/>
    <s v="OFF-BI-10002954"/>
    <x v="1"/>
    <x v="8"/>
    <x v="1179"/>
    <x v="2219"/>
    <n v="2"/>
    <n v="0.7"/>
    <n v="-2.0107999999999997"/>
  </r>
  <r>
    <n v="2667"/>
    <s v="CA-2013-111794"/>
    <x v="0"/>
    <x v="393"/>
    <d v="2013-10-02T00:00:00"/>
    <x v="3"/>
    <s v="HG-15025"/>
    <x v="643"/>
    <x v="0"/>
    <s v="United States"/>
    <s v="Amarillo"/>
    <x v="5"/>
    <n v="79109"/>
    <x v="2"/>
    <s v="TEC-AC-10003832"/>
    <x v="2"/>
    <x v="11"/>
    <x v="458"/>
    <x v="2220"/>
    <n v="3"/>
    <n v="0.2"/>
    <n v="20.8719"/>
  </r>
  <r>
    <n v="2668"/>
    <s v="CA-2013-111794"/>
    <x v="0"/>
    <x v="393"/>
    <d v="2013-10-02T00:00:00"/>
    <x v="3"/>
    <s v="HG-15025"/>
    <x v="643"/>
    <x v="0"/>
    <s v="United States"/>
    <s v="Amarillo"/>
    <x v="5"/>
    <n v="79109"/>
    <x v="2"/>
    <s v="OFF-PA-10000474"/>
    <x v="1"/>
    <x v="10"/>
    <x v="33"/>
    <x v="2221"/>
    <n v="1"/>
    <n v="0.2"/>
    <n v="9.568799999999996"/>
  </r>
  <r>
    <n v="2669"/>
    <s v="US-2012-139759"/>
    <x v="1"/>
    <x v="767"/>
    <d v="2012-08-30T00:00:00"/>
    <x v="1"/>
    <s v="NL-18310"/>
    <x v="644"/>
    <x v="2"/>
    <s v="United States"/>
    <s v="Los Angeles"/>
    <x v="1"/>
    <n v="90045"/>
    <x v="1"/>
    <s v="FUR-CH-10002774"/>
    <x v="0"/>
    <x v="1"/>
    <x v="23"/>
    <x v="1597"/>
    <n v="1"/>
    <n v="0.2"/>
    <n v="4.5881999999999987"/>
  </r>
  <r>
    <n v="2670"/>
    <s v="US-2012-139759"/>
    <x v="1"/>
    <x v="767"/>
    <d v="2012-08-30T00:00:00"/>
    <x v="1"/>
    <s v="NL-18310"/>
    <x v="644"/>
    <x v="2"/>
    <s v="United States"/>
    <s v="Los Angeles"/>
    <x v="1"/>
    <n v="90045"/>
    <x v="1"/>
    <s v="OFF-AP-10002765"/>
    <x v="1"/>
    <x v="9"/>
    <x v="1252"/>
    <x v="2222"/>
    <n v="4"/>
    <n v="0"/>
    <n v="29.668800000000005"/>
  </r>
  <r>
    <n v="2671"/>
    <s v="CA-2011-126403"/>
    <x v="2"/>
    <x v="340"/>
    <d v="2011-09-12T00:00:00"/>
    <x v="0"/>
    <s v="RR-19525"/>
    <x v="645"/>
    <x v="1"/>
    <s v="United States"/>
    <s v="Lowell"/>
    <x v="31"/>
    <n v="1852"/>
    <x v="3"/>
    <s v="OFF-PA-10001144"/>
    <x v="1"/>
    <x v="10"/>
    <x v="161"/>
    <x v="1696"/>
    <n v="3"/>
    <n v="0"/>
    <n v="79.891199999999998"/>
  </r>
  <r>
    <n v="2672"/>
    <s v="CA-2011-126403"/>
    <x v="2"/>
    <x v="340"/>
    <d v="2011-09-12T00:00:00"/>
    <x v="0"/>
    <s v="RR-19525"/>
    <x v="645"/>
    <x v="1"/>
    <s v="United States"/>
    <s v="Lowell"/>
    <x v="31"/>
    <n v="1852"/>
    <x v="3"/>
    <s v="FUR-CH-10003761"/>
    <x v="0"/>
    <x v="1"/>
    <x v="1379"/>
    <x v="2223"/>
    <n v="6"/>
    <n v="0"/>
    <n v="212.18759999999997"/>
  </r>
  <r>
    <n v="2673"/>
    <s v="CA-2011-126403"/>
    <x v="2"/>
    <x v="340"/>
    <d v="2011-09-12T00:00:00"/>
    <x v="0"/>
    <s v="RR-19525"/>
    <x v="645"/>
    <x v="1"/>
    <s v="United States"/>
    <s v="Lowell"/>
    <x v="31"/>
    <n v="1852"/>
    <x v="3"/>
    <s v="OFF-PA-10004665"/>
    <x v="1"/>
    <x v="10"/>
    <x v="1380"/>
    <x v="2224"/>
    <n v="2"/>
    <n v="0"/>
    <n v="12.837999999999999"/>
  </r>
  <r>
    <n v="2674"/>
    <s v="CA-2011-126403"/>
    <x v="2"/>
    <x v="340"/>
    <d v="2011-09-12T00:00:00"/>
    <x v="0"/>
    <s v="RR-19525"/>
    <x v="645"/>
    <x v="1"/>
    <s v="United States"/>
    <s v="Lowell"/>
    <x v="31"/>
    <n v="1852"/>
    <x v="3"/>
    <s v="OFF-ST-10000078"/>
    <x v="1"/>
    <x v="4"/>
    <x v="1218"/>
    <x v="2225"/>
    <n v="5"/>
    <n v="0"/>
    <n v="238.65299999999991"/>
  </r>
  <r>
    <n v="2675"/>
    <s v="CA-2014-136875"/>
    <x v="3"/>
    <x v="734"/>
    <d v="2014-12-04T00:00:00"/>
    <x v="3"/>
    <s v="TC-21295"/>
    <x v="646"/>
    <x v="0"/>
    <s v="United States"/>
    <s v="San Diego"/>
    <x v="1"/>
    <n v="92024"/>
    <x v="1"/>
    <s v="OFF-PA-10000357"/>
    <x v="1"/>
    <x v="10"/>
    <x v="1219"/>
    <x v="1696"/>
    <n v="3"/>
    <n v="0"/>
    <n v="79.891199999999998"/>
  </r>
  <r>
    <n v="2676"/>
    <s v="CA-2014-132185"/>
    <x v="3"/>
    <x v="344"/>
    <d v="2014-12-03T00:00:00"/>
    <x v="1"/>
    <s v="DB-13615"/>
    <x v="140"/>
    <x v="0"/>
    <s v="United States"/>
    <s v="Asheville"/>
    <x v="3"/>
    <n v="28806"/>
    <x v="0"/>
    <s v="OFF-AR-10000422"/>
    <x v="1"/>
    <x v="6"/>
    <x v="892"/>
    <x v="2216"/>
    <n v="5"/>
    <n v="0.2"/>
    <n v="0.76649999999999974"/>
  </r>
  <r>
    <n v="2677"/>
    <s v="CA-2014-132185"/>
    <x v="3"/>
    <x v="344"/>
    <d v="2014-12-03T00:00:00"/>
    <x v="1"/>
    <s v="DB-13615"/>
    <x v="140"/>
    <x v="0"/>
    <s v="United States"/>
    <s v="Asheville"/>
    <x v="3"/>
    <n v="28806"/>
    <x v="0"/>
    <s v="OFF-AP-10001205"/>
    <x v="1"/>
    <x v="9"/>
    <x v="1285"/>
    <x v="2226"/>
    <n v="1"/>
    <n v="0.2"/>
    <n v="4.3584000000000032"/>
  </r>
  <r>
    <n v="2678"/>
    <s v="US-2011-160780"/>
    <x v="2"/>
    <x v="261"/>
    <d v="2011-06-21T00:00:00"/>
    <x v="3"/>
    <s v="SV-20785"/>
    <x v="647"/>
    <x v="0"/>
    <s v="United States"/>
    <s v="Pueblo"/>
    <x v="22"/>
    <n v="81001"/>
    <x v="1"/>
    <s v="OFF-BI-10001116"/>
    <x v="1"/>
    <x v="8"/>
    <x v="1066"/>
    <x v="2227"/>
    <n v="7"/>
    <n v="0.7"/>
    <n v="-8.1311999999999998"/>
  </r>
  <r>
    <n v="2679"/>
    <s v="US-2011-160780"/>
    <x v="2"/>
    <x v="261"/>
    <d v="2011-06-21T00:00:00"/>
    <x v="3"/>
    <s v="SV-20785"/>
    <x v="647"/>
    <x v="0"/>
    <s v="United States"/>
    <s v="Pueblo"/>
    <x v="22"/>
    <n v="81001"/>
    <x v="1"/>
    <s v="OFF-BI-10002931"/>
    <x v="1"/>
    <x v="8"/>
    <x v="727"/>
    <x v="2228"/>
    <n v="2"/>
    <n v="0.7"/>
    <n v="-16.775999999999996"/>
  </r>
  <r>
    <n v="2680"/>
    <s v="CA-2014-127026"/>
    <x v="3"/>
    <x v="276"/>
    <d v="2014-01-28T00:00:00"/>
    <x v="1"/>
    <s v="MH-18115"/>
    <x v="414"/>
    <x v="2"/>
    <s v="United States"/>
    <s v="Jackson"/>
    <x v="12"/>
    <n v="49201"/>
    <x v="2"/>
    <s v="OFF-BI-10000546"/>
    <x v="1"/>
    <x v="8"/>
    <x v="609"/>
    <x v="936"/>
    <n v="5"/>
    <n v="0"/>
    <n v="7.056"/>
  </r>
  <r>
    <n v="2681"/>
    <s v="CA-2014-127026"/>
    <x v="3"/>
    <x v="276"/>
    <d v="2014-01-28T00:00:00"/>
    <x v="1"/>
    <s v="MH-18115"/>
    <x v="414"/>
    <x v="2"/>
    <s v="United States"/>
    <s v="Jackson"/>
    <x v="12"/>
    <n v="49201"/>
    <x v="2"/>
    <s v="TEC-AC-10002049"/>
    <x v="2"/>
    <x v="11"/>
    <x v="688"/>
    <x v="1008"/>
    <n v="5"/>
    <n v="0"/>
    <n v="111.59099999999995"/>
  </r>
  <r>
    <n v="2682"/>
    <s v="CA-2014-127026"/>
    <x v="3"/>
    <x v="276"/>
    <d v="2014-01-28T00:00:00"/>
    <x v="1"/>
    <s v="MH-18115"/>
    <x v="414"/>
    <x v="2"/>
    <s v="United States"/>
    <s v="Jackson"/>
    <x v="12"/>
    <n v="49201"/>
    <x v="2"/>
    <s v="OFF-BI-10001196"/>
    <x v="1"/>
    <x v="8"/>
    <x v="1381"/>
    <x v="2229"/>
    <n v="4"/>
    <n v="0"/>
    <n v="42.074399999999997"/>
  </r>
  <r>
    <n v="2683"/>
    <s v="CA-2014-127026"/>
    <x v="3"/>
    <x v="276"/>
    <d v="2014-01-28T00:00:00"/>
    <x v="1"/>
    <s v="MH-18115"/>
    <x v="414"/>
    <x v="2"/>
    <s v="United States"/>
    <s v="Jackson"/>
    <x v="12"/>
    <n v="49201"/>
    <x v="2"/>
    <s v="TEC-MA-10002981"/>
    <x v="2"/>
    <x v="15"/>
    <x v="1382"/>
    <x v="2230"/>
    <n v="3"/>
    <n v="0.1"/>
    <n v="152.08829999999998"/>
  </r>
  <r>
    <n v="2684"/>
    <s v="CA-2014-127026"/>
    <x v="3"/>
    <x v="276"/>
    <d v="2014-01-28T00:00:00"/>
    <x v="1"/>
    <s v="MH-18115"/>
    <x v="414"/>
    <x v="2"/>
    <s v="United States"/>
    <s v="Jackson"/>
    <x v="12"/>
    <n v="49201"/>
    <x v="2"/>
    <s v="TEC-PH-10003601"/>
    <x v="2"/>
    <x v="7"/>
    <x v="1383"/>
    <x v="2231"/>
    <n v="1"/>
    <n v="0"/>
    <n v="49.496999999999986"/>
  </r>
  <r>
    <n v="2685"/>
    <s v="CA-2014-137085"/>
    <x v="3"/>
    <x v="222"/>
    <d v="2014-07-07T00:00:00"/>
    <x v="1"/>
    <s v="CT-11995"/>
    <x v="564"/>
    <x v="0"/>
    <s v="United States"/>
    <s v="Los Angeles"/>
    <x v="1"/>
    <n v="90004"/>
    <x v="1"/>
    <s v="OFF-BI-10000632"/>
    <x v="1"/>
    <x v="8"/>
    <x v="1288"/>
    <x v="2232"/>
    <n v="9"/>
    <n v="0.2"/>
    <n v="101.57939999999999"/>
  </r>
  <r>
    <n v="2686"/>
    <s v="CA-2013-133123"/>
    <x v="0"/>
    <x v="47"/>
    <d v="2013-09-12T00:00:00"/>
    <x v="1"/>
    <s v="KB-16315"/>
    <x v="41"/>
    <x v="0"/>
    <s v="United States"/>
    <s v="Thomasville"/>
    <x v="3"/>
    <n v="27360"/>
    <x v="0"/>
    <s v="OFF-EN-10003055"/>
    <x v="1"/>
    <x v="12"/>
    <x v="873"/>
    <x v="2233"/>
    <n v="3"/>
    <n v="0.2"/>
    <n v="29.984999999999985"/>
  </r>
  <r>
    <n v="2687"/>
    <s v="CA-2013-133123"/>
    <x v="0"/>
    <x v="47"/>
    <d v="2013-09-12T00:00:00"/>
    <x v="1"/>
    <s v="KB-16315"/>
    <x v="41"/>
    <x v="0"/>
    <s v="United States"/>
    <s v="Thomasville"/>
    <x v="3"/>
    <n v="27360"/>
    <x v="0"/>
    <s v="OFF-BI-10001031"/>
    <x v="1"/>
    <x v="8"/>
    <x v="865"/>
    <x v="2234"/>
    <n v="2"/>
    <n v="0.7"/>
    <n v="-2.4563999999999995"/>
  </r>
  <r>
    <n v="2688"/>
    <s v="US-2013-128195"/>
    <x v="0"/>
    <x v="578"/>
    <d v="2013-08-06T00:00:00"/>
    <x v="2"/>
    <s v="RA-19285"/>
    <x v="267"/>
    <x v="0"/>
    <s v="United States"/>
    <s v="Peoria"/>
    <x v="10"/>
    <n v="61604"/>
    <x v="2"/>
    <s v="OFF-BI-10002003"/>
    <x v="1"/>
    <x v="8"/>
    <x v="1384"/>
    <x v="2235"/>
    <n v="5"/>
    <n v="0.8"/>
    <n v="-6.5670000000000019"/>
  </r>
  <r>
    <n v="2689"/>
    <s v="CA-2012-153220"/>
    <x v="1"/>
    <x v="768"/>
    <d v="2012-11-14T00:00:00"/>
    <x v="2"/>
    <s v="YC-21895"/>
    <x v="289"/>
    <x v="1"/>
    <s v="United States"/>
    <s v="Los Angeles"/>
    <x v="1"/>
    <n v="90032"/>
    <x v="1"/>
    <s v="OFF-PA-10003016"/>
    <x v="1"/>
    <x v="10"/>
    <x v="1385"/>
    <x v="2236"/>
    <n v="5"/>
    <n v="0"/>
    <n v="7.0649999999999995"/>
  </r>
  <r>
    <n v="2690"/>
    <s v="CA-2011-123064"/>
    <x v="2"/>
    <x v="479"/>
    <d v="2011-07-02T00:00:00"/>
    <x v="2"/>
    <s v="RA-19915"/>
    <x v="154"/>
    <x v="0"/>
    <s v="United States"/>
    <s v="Chicago"/>
    <x v="10"/>
    <n v="60653"/>
    <x v="2"/>
    <s v="OFF-AR-10004582"/>
    <x v="1"/>
    <x v="6"/>
    <x v="1175"/>
    <x v="797"/>
    <n v="4"/>
    <n v="0.2"/>
    <n v="1.6399999999999995"/>
  </r>
  <r>
    <n v="2691"/>
    <s v="CA-2014-156412"/>
    <x v="3"/>
    <x v="769"/>
    <d v="2014-12-09T00:00:00"/>
    <x v="1"/>
    <s v="CM-12160"/>
    <x v="380"/>
    <x v="0"/>
    <s v="United States"/>
    <s v="Philadelphia"/>
    <x v="9"/>
    <n v="19134"/>
    <x v="3"/>
    <s v="OFF-BI-10004364"/>
    <x v="1"/>
    <x v="8"/>
    <x v="302"/>
    <x v="2237"/>
    <n v="3"/>
    <n v="0.7"/>
    <n v="-4.4550000000000001"/>
  </r>
  <r>
    <n v="2692"/>
    <s v="US-2013-144211"/>
    <x v="0"/>
    <x v="770"/>
    <d v="2013-09-03T00:00:00"/>
    <x v="1"/>
    <s v="CS-12130"/>
    <x v="79"/>
    <x v="0"/>
    <s v="United States"/>
    <s v="Englewood"/>
    <x v="22"/>
    <n v="80112"/>
    <x v="1"/>
    <s v="OFF-PA-10002246"/>
    <x v="1"/>
    <x v="10"/>
    <x v="1386"/>
    <x v="1154"/>
    <n v="3"/>
    <n v="0.2"/>
    <n v="5.6115000000000004"/>
  </r>
  <r>
    <n v="2693"/>
    <s v="US-2013-144211"/>
    <x v="0"/>
    <x v="770"/>
    <d v="2013-09-03T00:00:00"/>
    <x v="1"/>
    <s v="CS-12130"/>
    <x v="79"/>
    <x v="0"/>
    <s v="United States"/>
    <s v="Englewood"/>
    <x v="22"/>
    <n v="80112"/>
    <x v="1"/>
    <s v="TEC-PH-10002890"/>
    <x v="2"/>
    <x v="7"/>
    <x v="1387"/>
    <x v="2238"/>
    <n v="3"/>
    <n v="0.2"/>
    <n v="8.1432000000000002"/>
  </r>
  <r>
    <n v="2694"/>
    <s v="CA-2013-138079"/>
    <x v="0"/>
    <x v="115"/>
    <d v="2013-01-28T00:00:00"/>
    <x v="1"/>
    <s v="AJ-10795"/>
    <x v="295"/>
    <x v="1"/>
    <s v="United States"/>
    <s v="Seattle"/>
    <x v="4"/>
    <n v="98115"/>
    <x v="1"/>
    <s v="FUR-FU-10001475"/>
    <x v="0"/>
    <x v="5"/>
    <x v="499"/>
    <x v="2239"/>
    <n v="5"/>
    <n v="0"/>
    <n v="37.366"/>
  </r>
  <r>
    <n v="2695"/>
    <s v="CA-2011-143182"/>
    <x v="2"/>
    <x v="771"/>
    <d v="2011-10-20T00:00:00"/>
    <x v="1"/>
    <s v="DL-12865"/>
    <x v="297"/>
    <x v="0"/>
    <s v="United States"/>
    <s v="Hialeah"/>
    <x v="2"/>
    <n v="33012"/>
    <x v="0"/>
    <s v="FUR-FU-10004270"/>
    <x v="0"/>
    <x v="5"/>
    <x v="1372"/>
    <x v="2240"/>
    <n v="1"/>
    <n v="0.2"/>
    <n v="4.0383000000000013"/>
  </r>
  <r>
    <n v="2696"/>
    <s v="CA-2013-161662"/>
    <x v="0"/>
    <x v="569"/>
    <d v="2013-02-09T00:00:00"/>
    <x v="2"/>
    <s v="BE-11410"/>
    <x v="648"/>
    <x v="0"/>
    <s v="United States"/>
    <s v="Lancaster"/>
    <x v="24"/>
    <n v="43130"/>
    <x v="3"/>
    <s v="OFF-PA-10003465"/>
    <x v="1"/>
    <x v="10"/>
    <x v="418"/>
    <x v="2241"/>
    <n v="2"/>
    <n v="0.2"/>
    <n v="10.623199999999997"/>
  </r>
  <r>
    <n v="2697"/>
    <s v="CA-2011-145317"/>
    <x v="2"/>
    <x v="772"/>
    <d v="2011-03-23T00:00:00"/>
    <x v="1"/>
    <s v="SM-20320"/>
    <x v="598"/>
    <x v="2"/>
    <s v="United States"/>
    <s v="Jacksonville"/>
    <x v="2"/>
    <n v="32216"/>
    <x v="0"/>
    <s v="TEC-MA-10003626"/>
    <x v="2"/>
    <x v="15"/>
    <x v="1388"/>
    <x v="2242"/>
    <n v="4"/>
    <n v="0.5"/>
    <n v="-16.426000000000045"/>
  </r>
  <r>
    <n v="2698"/>
    <s v="CA-2011-145317"/>
    <x v="2"/>
    <x v="772"/>
    <d v="2011-03-23T00:00:00"/>
    <x v="1"/>
    <s v="SM-20320"/>
    <x v="598"/>
    <x v="2"/>
    <s v="United States"/>
    <s v="Jacksonville"/>
    <x v="2"/>
    <n v="32216"/>
    <x v="0"/>
    <s v="TEC-MA-10002412"/>
    <x v="2"/>
    <x v="15"/>
    <x v="1389"/>
    <x v="2243"/>
    <n v="6"/>
    <n v="0.5"/>
    <n v="-1811.0784000000021"/>
  </r>
  <r>
    <n v="2699"/>
    <s v="CA-2011-145317"/>
    <x v="2"/>
    <x v="772"/>
    <d v="2011-03-23T00:00:00"/>
    <x v="1"/>
    <s v="SM-20320"/>
    <x v="598"/>
    <x v="2"/>
    <s v="United States"/>
    <s v="Jacksonville"/>
    <x v="2"/>
    <n v="32216"/>
    <x v="0"/>
    <s v="OFF-PA-10001804"/>
    <x v="1"/>
    <x v="10"/>
    <x v="128"/>
    <x v="2244"/>
    <n v="4"/>
    <n v="0.2"/>
    <n v="7.4815999999999994"/>
  </r>
  <r>
    <n v="2700"/>
    <s v="CA-2011-145317"/>
    <x v="2"/>
    <x v="772"/>
    <d v="2011-03-23T00:00:00"/>
    <x v="1"/>
    <s v="SM-20320"/>
    <x v="598"/>
    <x v="2"/>
    <s v="United States"/>
    <s v="Jacksonville"/>
    <x v="2"/>
    <n v="32216"/>
    <x v="0"/>
    <s v="OFF-AR-10003183"/>
    <x v="1"/>
    <x v="6"/>
    <x v="1390"/>
    <x v="2245"/>
    <n v="3"/>
    <n v="0.2"/>
    <n v="1.0019999999999993"/>
  </r>
  <r>
    <n v="2701"/>
    <s v="CA-2011-145317"/>
    <x v="2"/>
    <x v="772"/>
    <d v="2011-03-23T00:00:00"/>
    <x v="1"/>
    <s v="SM-20320"/>
    <x v="598"/>
    <x v="2"/>
    <s v="United States"/>
    <s v="Jacksonville"/>
    <x v="2"/>
    <n v="32216"/>
    <x v="0"/>
    <s v="FUR-FU-10004270"/>
    <x v="0"/>
    <x v="5"/>
    <x v="1372"/>
    <x v="2246"/>
    <n v="2"/>
    <n v="0.2"/>
    <n v="8.0766000000000027"/>
  </r>
  <r>
    <n v="2702"/>
    <s v="CA-2011-145317"/>
    <x v="2"/>
    <x v="772"/>
    <d v="2011-03-23T00:00:00"/>
    <x v="1"/>
    <s v="SM-20320"/>
    <x v="598"/>
    <x v="2"/>
    <s v="United States"/>
    <s v="Jacksonville"/>
    <x v="2"/>
    <n v="32216"/>
    <x v="0"/>
    <s v="OFF-FA-10003112"/>
    <x v="1"/>
    <x v="13"/>
    <x v="33"/>
    <x v="2247"/>
    <n v="3"/>
    <n v="0.2"/>
    <n v="5.9174999999999986"/>
  </r>
  <r>
    <n v="2703"/>
    <s v="CA-2011-145317"/>
    <x v="2"/>
    <x v="772"/>
    <d v="2011-03-23T00:00:00"/>
    <x v="1"/>
    <s v="SM-20320"/>
    <x v="598"/>
    <x v="2"/>
    <s v="United States"/>
    <s v="Jacksonville"/>
    <x v="2"/>
    <n v="32216"/>
    <x v="0"/>
    <s v="FUR-FU-10001986"/>
    <x v="0"/>
    <x v="5"/>
    <x v="1133"/>
    <x v="1919"/>
    <n v="3"/>
    <n v="0.2"/>
    <n v="15.29399999999999"/>
  </r>
  <r>
    <n v="2704"/>
    <s v="CA-2011-143413"/>
    <x v="2"/>
    <x v="773"/>
    <d v="2011-05-30T00:00:00"/>
    <x v="1"/>
    <s v="RP-19390"/>
    <x v="261"/>
    <x v="0"/>
    <s v="United States"/>
    <s v="Baltimore"/>
    <x v="39"/>
    <n v="21215"/>
    <x v="3"/>
    <s v="OFF-PA-10002319"/>
    <x v="1"/>
    <x v="10"/>
    <x v="1391"/>
    <x v="2248"/>
    <n v="3"/>
    <n v="0"/>
    <n v="56.977199999999996"/>
  </r>
  <r>
    <n v="2705"/>
    <s v="CA-2014-156818"/>
    <x v="3"/>
    <x v="497"/>
    <d v="2014-07-14T00:00:00"/>
    <x v="0"/>
    <s v="JD-16015"/>
    <x v="557"/>
    <x v="0"/>
    <s v="United States"/>
    <s v="New York City"/>
    <x v="15"/>
    <n v="10009"/>
    <x v="3"/>
    <s v="TEC-AC-10002323"/>
    <x v="2"/>
    <x v="11"/>
    <x v="175"/>
    <x v="2249"/>
    <n v="6"/>
    <n v="0"/>
    <n v="17.238000000000007"/>
  </r>
  <r>
    <n v="2706"/>
    <s v="CA-2014-155873"/>
    <x v="3"/>
    <x v="114"/>
    <d v="2014-06-22T00:00:00"/>
    <x v="1"/>
    <s v="AB-10255"/>
    <x v="437"/>
    <x v="2"/>
    <s v="United States"/>
    <s v="Carlsbad"/>
    <x v="27"/>
    <n v="88220"/>
    <x v="1"/>
    <s v="OFF-SU-10001165"/>
    <x v="1"/>
    <x v="14"/>
    <x v="1039"/>
    <x v="1459"/>
    <n v="2"/>
    <n v="0"/>
    <n v="4.3368000000000002"/>
  </r>
  <r>
    <n v="2707"/>
    <s v="CA-2014-155873"/>
    <x v="3"/>
    <x v="114"/>
    <d v="2014-06-22T00:00:00"/>
    <x v="1"/>
    <s v="AB-10255"/>
    <x v="437"/>
    <x v="2"/>
    <s v="United States"/>
    <s v="Carlsbad"/>
    <x v="27"/>
    <n v="88220"/>
    <x v="1"/>
    <s v="OFF-PA-10001246"/>
    <x v="1"/>
    <x v="10"/>
    <x v="1392"/>
    <x v="541"/>
    <n v="3"/>
    <n v="0"/>
    <n v="9.3312000000000008"/>
  </r>
  <r>
    <n v="2708"/>
    <s v="CA-2014-155873"/>
    <x v="3"/>
    <x v="114"/>
    <d v="2014-06-22T00:00:00"/>
    <x v="1"/>
    <s v="AB-10255"/>
    <x v="437"/>
    <x v="2"/>
    <s v="United States"/>
    <s v="Carlsbad"/>
    <x v="27"/>
    <n v="88220"/>
    <x v="1"/>
    <s v="OFF-PA-10001815"/>
    <x v="1"/>
    <x v="10"/>
    <x v="1393"/>
    <x v="2250"/>
    <n v="4"/>
    <n v="0"/>
    <n v="92.236799999999988"/>
  </r>
  <r>
    <n v="2709"/>
    <s v="CA-2012-121797"/>
    <x v="1"/>
    <x v="564"/>
    <d v="2012-02-06T00:00:00"/>
    <x v="1"/>
    <s v="CC-12145"/>
    <x v="230"/>
    <x v="0"/>
    <s v="United States"/>
    <s v="Los Angeles"/>
    <x v="1"/>
    <n v="90049"/>
    <x v="1"/>
    <s v="FUR-FU-10001876"/>
    <x v="0"/>
    <x v="5"/>
    <x v="1394"/>
    <x v="2251"/>
    <n v="7"/>
    <n v="0"/>
    <n v="81.849599999999981"/>
  </r>
  <r>
    <n v="2710"/>
    <s v="CA-2012-121797"/>
    <x v="1"/>
    <x v="564"/>
    <d v="2012-02-06T00:00:00"/>
    <x v="1"/>
    <s v="CC-12145"/>
    <x v="230"/>
    <x v="0"/>
    <s v="United States"/>
    <s v="Los Angeles"/>
    <x v="1"/>
    <n v="90049"/>
    <x v="1"/>
    <s v="TEC-MA-10000488"/>
    <x v="2"/>
    <x v="15"/>
    <x v="1129"/>
    <x v="2252"/>
    <n v="3"/>
    <n v="0.2"/>
    <n v="215.99729999999977"/>
  </r>
  <r>
    <n v="2711"/>
    <s v="US-2012-120572"/>
    <x v="1"/>
    <x v="555"/>
    <d v="2012-12-15T00:00:00"/>
    <x v="1"/>
    <s v="GH-14425"/>
    <x v="485"/>
    <x v="0"/>
    <s v="United States"/>
    <s v="Jacksonville"/>
    <x v="2"/>
    <n v="32216"/>
    <x v="0"/>
    <s v="OFF-BI-10001098"/>
    <x v="1"/>
    <x v="8"/>
    <x v="405"/>
    <x v="2253"/>
    <n v="2"/>
    <n v="0.7"/>
    <n v="-8.9795999999999978"/>
  </r>
  <r>
    <n v="2712"/>
    <s v="CA-2014-132430"/>
    <x v="3"/>
    <x v="449"/>
    <d v="2014-10-12T00:00:00"/>
    <x v="2"/>
    <s v="CP-12085"/>
    <x v="434"/>
    <x v="1"/>
    <s v="United States"/>
    <s v="Lakewood"/>
    <x v="24"/>
    <n v="44107"/>
    <x v="3"/>
    <s v="FUR-FU-10003577"/>
    <x v="0"/>
    <x v="5"/>
    <x v="608"/>
    <x v="2254"/>
    <n v="4"/>
    <n v="0.2"/>
    <n v="9.1775999999999982"/>
  </r>
  <r>
    <n v="2713"/>
    <s v="CA-2014-146031"/>
    <x v="3"/>
    <x v="570"/>
    <d v="2014-08-02T00:00:00"/>
    <x v="0"/>
    <s v="GM-14440"/>
    <x v="306"/>
    <x v="0"/>
    <s v="United States"/>
    <s v="Troy"/>
    <x v="15"/>
    <n v="12180"/>
    <x v="3"/>
    <s v="OFF-AR-10002656"/>
    <x v="1"/>
    <x v="6"/>
    <x v="157"/>
    <x v="1847"/>
    <n v="9"/>
    <n v="0"/>
    <n v="22.244399999999995"/>
  </r>
  <r>
    <n v="2714"/>
    <s v="CA-2011-110100"/>
    <x v="2"/>
    <x v="573"/>
    <d v="2011-04-29T00:00:00"/>
    <x v="1"/>
    <s v="LC-16885"/>
    <x v="62"/>
    <x v="0"/>
    <s v="United States"/>
    <s v="Wilmington"/>
    <x v="3"/>
    <n v="28403"/>
    <x v="0"/>
    <s v="TEC-PH-10004531"/>
    <x v="2"/>
    <x v="7"/>
    <x v="1395"/>
    <x v="214"/>
    <n v="3"/>
    <n v="0.2"/>
    <n v="37.796999999999997"/>
  </r>
  <r>
    <n v="2715"/>
    <s v="CA-2012-103723"/>
    <x v="1"/>
    <x v="494"/>
    <d v="2012-12-06T00:00:00"/>
    <x v="1"/>
    <s v="BT-11305"/>
    <x v="457"/>
    <x v="2"/>
    <s v="United States"/>
    <s v="Seattle"/>
    <x v="4"/>
    <n v="98105"/>
    <x v="1"/>
    <s v="OFF-AR-10003251"/>
    <x v="1"/>
    <x v="6"/>
    <x v="1041"/>
    <x v="2255"/>
    <n v="5"/>
    <n v="0"/>
    <n v="5.56"/>
  </r>
  <r>
    <n v="2716"/>
    <s v="CA-2011-127187"/>
    <x v="2"/>
    <x v="774"/>
    <d v="2011-12-08T00:00:00"/>
    <x v="1"/>
    <s v="CP-12085"/>
    <x v="434"/>
    <x v="1"/>
    <s v="United States"/>
    <s v="New York City"/>
    <x v="15"/>
    <n v="10024"/>
    <x v="3"/>
    <s v="TEC-PH-10000673"/>
    <x v="2"/>
    <x v="7"/>
    <x v="1396"/>
    <x v="2256"/>
    <n v="2"/>
    <n v="0"/>
    <n v="62.3904"/>
  </r>
  <r>
    <n v="2717"/>
    <s v="CA-2014-128475"/>
    <x v="3"/>
    <x v="775"/>
    <d v="2014-09-02T00:00:00"/>
    <x v="1"/>
    <s v="SC-20680"/>
    <x v="649"/>
    <x v="2"/>
    <s v="United States"/>
    <s v="Columbus"/>
    <x v="32"/>
    <n v="31907"/>
    <x v="0"/>
    <s v="TEC-AC-10000158"/>
    <x v="2"/>
    <x v="11"/>
    <x v="353"/>
    <x v="2257"/>
    <n v="2"/>
    <n v="0"/>
    <n v="15.1158"/>
  </r>
  <r>
    <n v="2718"/>
    <s v="CA-2011-100006"/>
    <x v="2"/>
    <x v="557"/>
    <d v="2011-09-13T00:00:00"/>
    <x v="1"/>
    <s v="DK-13375"/>
    <x v="589"/>
    <x v="0"/>
    <s v="United States"/>
    <s v="New York City"/>
    <x v="15"/>
    <n v="10024"/>
    <x v="3"/>
    <s v="TEC-PH-10002075"/>
    <x v="2"/>
    <x v="7"/>
    <x v="1397"/>
    <x v="2258"/>
    <n v="3"/>
    <n v="0"/>
    <n v="109.61129999999999"/>
  </r>
  <r>
    <n v="2719"/>
    <s v="CA-2014-144827"/>
    <x v="3"/>
    <x v="202"/>
    <d v="2014-12-28T00:00:00"/>
    <x v="1"/>
    <s v="SE-20110"/>
    <x v="339"/>
    <x v="0"/>
    <s v="United States"/>
    <s v="Costa Mesa"/>
    <x v="1"/>
    <n v="92627"/>
    <x v="1"/>
    <s v="OFF-ST-10004340"/>
    <x v="1"/>
    <x v="4"/>
    <x v="809"/>
    <x v="2259"/>
    <n v="2"/>
    <n v="0"/>
    <n v="33.577200000000005"/>
  </r>
  <r>
    <n v="2720"/>
    <s v="CA-2011-110030"/>
    <x v="2"/>
    <x v="776"/>
    <d v="2011-12-08T00:00:00"/>
    <x v="0"/>
    <s v="LF-17185"/>
    <x v="166"/>
    <x v="0"/>
    <s v="United States"/>
    <s v="Houston"/>
    <x v="5"/>
    <n v="77095"/>
    <x v="2"/>
    <s v="FUR-FU-10002759"/>
    <x v="0"/>
    <x v="5"/>
    <x v="555"/>
    <x v="112"/>
    <n v="3"/>
    <n v="0.6"/>
    <n v="-14.385599999999997"/>
  </r>
  <r>
    <n v="2721"/>
    <s v="CA-2011-121286"/>
    <x v="2"/>
    <x v="130"/>
    <d v="2011-11-08T00:00:00"/>
    <x v="0"/>
    <s v="ON-18715"/>
    <x v="21"/>
    <x v="1"/>
    <s v="United States"/>
    <s v="Cary"/>
    <x v="3"/>
    <n v="27511"/>
    <x v="0"/>
    <s v="OFF-FA-10000585"/>
    <x v="1"/>
    <x v="13"/>
    <x v="202"/>
    <x v="1357"/>
    <n v="3"/>
    <n v="0.2"/>
    <n v="2.7222"/>
  </r>
  <r>
    <n v="2722"/>
    <s v="CA-2011-121286"/>
    <x v="2"/>
    <x v="130"/>
    <d v="2011-11-08T00:00:00"/>
    <x v="0"/>
    <s v="ON-18715"/>
    <x v="21"/>
    <x v="1"/>
    <s v="United States"/>
    <s v="Cary"/>
    <x v="3"/>
    <n v="27511"/>
    <x v="0"/>
    <s v="OFF-AP-10004859"/>
    <x v="1"/>
    <x v="9"/>
    <x v="921"/>
    <x v="2260"/>
    <n v="5"/>
    <n v="0.2"/>
    <n v="5.0960000000000001"/>
  </r>
  <r>
    <n v="2723"/>
    <s v="CA-2013-164735"/>
    <x v="0"/>
    <x v="167"/>
    <d v="2013-04-20T00:00:00"/>
    <x v="0"/>
    <s v="TB-21400"/>
    <x v="483"/>
    <x v="0"/>
    <s v="United States"/>
    <s v="Alexandria"/>
    <x v="17"/>
    <n v="22304"/>
    <x v="0"/>
    <s v="OFF-ST-10001558"/>
    <x v="1"/>
    <x v="4"/>
    <x v="712"/>
    <x v="2261"/>
    <n v="5"/>
    <n v="0"/>
    <n v="12.18"/>
  </r>
  <r>
    <n v="2724"/>
    <s v="CA-2011-153479"/>
    <x v="2"/>
    <x v="777"/>
    <d v="2011-10-08T00:00:00"/>
    <x v="1"/>
    <s v="DF-13135"/>
    <x v="650"/>
    <x v="0"/>
    <s v="United States"/>
    <s v="Vallejo"/>
    <x v="1"/>
    <n v="94591"/>
    <x v="1"/>
    <s v="OFF-LA-10004689"/>
    <x v="1"/>
    <x v="2"/>
    <x v="261"/>
    <x v="2262"/>
    <n v="5"/>
    <n v="0"/>
    <n v="6.7915000000000001"/>
  </r>
  <r>
    <n v="2725"/>
    <s v="CA-2011-153479"/>
    <x v="2"/>
    <x v="777"/>
    <d v="2011-10-08T00:00:00"/>
    <x v="1"/>
    <s v="DF-13135"/>
    <x v="650"/>
    <x v="0"/>
    <s v="United States"/>
    <s v="Vallejo"/>
    <x v="1"/>
    <n v="94591"/>
    <x v="1"/>
    <s v="OFF-BI-10002867"/>
    <x v="1"/>
    <x v="8"/>
    <x v="963"/>
    <x v="2263"/>
    <n v="2"/>
    <n v="0.2"/>
    <n v="31.085599999999989"/>
  </r>
  <r>
    <n v="2726"/>
    <s v="CA-2014-149888"/>
    <x v="3"/>
    <x v="659"/>
    <d v="2014-11-14T00:00:00"/>
    <x v="1"/>
    <s v="EP-13915"/>
    <x v="212"/>
    <x v="0"/>
    <s v="United States"/>
    <s v="Philadelphia"/>
    <x v="9"/>
    <n v="19120"/>
    <x v="3"/>
    <s v="TEC-PH-10003811"/>
    <x v="2"/>
    <x v="7"/>
    <x v="1187"/>
    <x v="2264"/>
    <n v="5"/>
    <n v="0.4"/>
    <n v="-71.994000000000028"/>
  </r>
  <r>
    <n v="2727"/>
    <s v="CA-2014-149888"/>
    <x v="3"/>
    <x v="659"/>
    <d v="2014-11-14T00:00:00"/>
    <x v="1"/>
    <s v="EP-13915"/>
    <x v="212"/>
    <x v="0"/>
    <s v="United States"/>
    <s v="Philadelphia"/>
    <x v="9"/>
    <n v="19120"/>
    <x v="3"/>
    <s v="FUR-TA-10000849"/>
    <x v="0"/>
    <x v="3"/>
    <x v="1318"/>
    <x v="2265"/>
    <n v="4"/>
    <n v="0.4"/>
    <n v="-140.14079999999996"/>
  </r>
  <r>
    <n v="2728"/>
    <s v="CA-2014-119193"/>
    <x v="3"/>
    <x v="66"/>
    <d v="2014-12-25T00:00:00"/>
    <x v="2"/>
    <s v="SK-19990"/>
    <x v="85"/>
    <x v="0"/>
    <s v="United States"/>
    <s v="Toledo"/>
    <x v="24"/>
    <n v="43615"/>
    <x v="3"/>
    <s v="OFF-BI-10000848"/>
    <x v="1"/>
    <x v="8"/>
    <x v="515"/>
    <x v="2266"/>
    <n v="1"/>
    <n v="0.7"/>
    <n v="-1.3128000000000002"/>
  </r>
  <r>
    <n v="2729"/>
    <s v="CA-2014-119193"/>
    <x v="3"/>
    <x v="66"/>
    <d v="2014-12-25T00:00:00"/>
    <x v="2"/>
    <s v="SK-19990"/>
    <x v="85"/>
    <x v="0"/>
    <s v="United States"/>
    <s v="Toledo"/>
    <x v="24"/>
    <n v="43615"/>
    <x v="3"/>
    <s v="TEC-PH-10003072"/>
    <x v="2"/>
    <x v="7"/>
    <x v="1310"/>
    <x v="2267"/>
    <n v="7"/>
    <n v="0.4"/>
    <n v="94.49369999999999"/>
  </r>
  <r>
    <n v="2730"/>
    <s v="CA-2014-104801"/>
    <x v="3"/>
    <x v="778"/>
    <d v="2014-02-20T00:00:00"/>
    <x v="1"/>
    <s v="FH-14350"/>
    <x v="651"/>
    <x v="0"/>
    <s v="United States"/>
    <s v="Seattle"/>
    <x v="4"/>
    <n v="98105"/>
    <x v="1"/>
    <s v="OFF-AR-10001547"/>
    <x v="1"/>
    <x v="6"/>
    <x v="147"/>
    <x v="153"/>
    <n v="3"/>
    <n v="0"/>
    <n v="1.7901"/>
  </r>
  <r>
    <n v="2731"/>
    <s v="CA-2014-104801"/>
    <x v="3"/>
    <x v="778"/>
    <d v="2014-02-20T00:00:00"/>
    <x v="1"/>
    <s v="FH-14350"/>
    <x v="651"/>
    <x v="0"/>
    <s v="United States"/>
    <s v="Seattle"/>
    <x v="4"/>
    <n v="98105"/>
    <x v="1"/>
    <s v="TEC-AC-10001838"/>
    <x v="2"/>
    <x v="11"/>
    <x v="645"/>
    <x v="2268"/>
    <n v="4"/>
    <n v="0"/>
    <n v="343.98280000000005"/>
  </r>
  <r>
    <n v="2732"/>
    <s v="CA-2014-104801"/>
    <x v="3"/>
    <x v="778"/>
    <d v="2014-02-20T00:00:00"/>
    <x v="1"/>
    <s v="FH-14350"/>
    <x v="651"/>
    <x v="0"/>
    <s v="United States"/>
    <s v="Seattle"/>
    <x v="4"/>
    <n v="98105"/>
    <x v="1"/>
    <s v="FUR-FU-10004017"/>
    <x v="0"/>
    <x v="5"/>
    <x v="215"/>
    <x v="2269"/>
    <n v="1"/>
    <n v="0"/>
    <n v="21.506"/>
  </r>
  <r>
    <n v="2733"/>
    <s v="CA-2011-107594"/>
    <x v="2"/>
    <x v="779"/>
    <d v="2011-07-06T00:00:00"/>
    <x v="1"/>
    <s v="EH-13945"/>
    <x v="13"/>
    <x v="0"/>
    <s v="United States"/>
    <s v="Plainfield"/>
    <x v="30"/>
    <n v="7060"/>
    <x v="3"/>
    <s v="TEC-PH-10002923"/>
    <x v="2"/>
    <x v="7"/>
    <x v="680"/>
    <x v="2270"/>
    <n v="2"/>
    <n v="0"/>
    <n v="19.974600000000002"/>
  </r>
  <r>
    <n v="2734"/>
    <s v="CA-2011-107594"/>
    <x v="2"/>
    <x v="779"/>
    <d v="2011-07-06T00:00:00"/>
    <x v="1"/>
    <s v="EH-13945"/>
    <x v="13"/>
    <x v="0"/>
    <s v="United States"/>
    <s v="Plainfield"/>
    <x v="30"/>
    <n v="7060"/>
    <x v="3"/>
    <s v="OFF-AR-10000716"/>
    <x v="1"/>
    <x v="6"/>
    <x v="786"/>
    <x v="2271"/>
    <n v="1"/>
    <n v="0"/>
    <n v="2.1762000000000001"/>
  </r>
  <r>
    <n v="2735"/>
    <s v="CA-2012-129770"/>
    <x v="1"/>
    <x v="780"/>
    <d v="2012-02-23T00:00:00"/>
    <x v="0"/>
    <s v="JE-15715"/>
    <x v="555"/>
    <x v="0"/>
    <s v="United States"/>
    <s v="Las Cruces"/>
    <x v="27"/>
    <n v="88001"/>
    <x v="1"/>
    <s v="OFF-PA-10000249"/>
    <x v="1"/>
    <x v="10"/>
    <x v="33"/>
    <x v="338"/>
    <n v="4"/>
    <n v="0"/>
    <n v="23.086399999999998"/>
  </r>
  <r>
    <n v="2736"/>
    <s v="CA-2012-115798"/>
    <x v="1"/>
    <x v="50"/>
    <d v="2012-11-19T00:00:00"/>
    <x v="1"/>
    <s v="KL-16645"/>
    <x v="107"/>
    <x v="0"/>
    <s v="United States"/>
    <s v="Newark"/>
    <x v="13"/>
    <n v="19711"/>
    <x v="3"/>
    <s v="TEC-PH-10003691"/>
    <x v="2"/>
    <x v="7"/>
    <x v="1398"/>
    <x v="2258"/>
    <n v="3"/>
    <n v="0"/>
    <n v="94.492500000000007"/>
  </r>
  <r>
    <n v="2737"/>
    <s v="CA-2012-115798"/>
    <x v="1"/>
    <x v="50"/>
    <d v="2012-11-19T00:00:00"/>
    <x v="1"/>
    <s v="KL-16645"/>
    <x v="107"/>
    <x v="0"/>
    <s v="United States"/>
    <s v="Newark"/>
    <x v="13"/>
    <n v="19711"/>
    <x v="3"/>
    <s v="OFF-PA-10001560"/>
    <x v="1"/>
    <x v="10"/>
    <x v="664"/>
    <x v="2272"/>
    <n v="7"/>
    <n v="0"/>
    <n v="19.871600000000001"/>
  </r>
  <r>
    <n v="2738"/>
    <s v="CA-2012-115798"/>
    <x v="1"/>
    <x v="50"/>
    <d v="2012-11-19T00:00:00"/>
    <x v="1"/>
    <s v="KL-16645"/>
    <x v="107"/>
    <x v="0"/>
    <s v="United States"/>
    <s v="Newark"/>
    <x v="13"/>
    <n v="19711"/>
    <x v="3"/>
    <s v="FUR-BO-10004467"/>
    <x v="0"/>
    <x v="0"/>
    <x v="883"/>
    <x v="674"/>
    <n v="3"/>
    <n v="0"/>
    <n v="56.994299999999981"/>
  </r>
  <r>
    <n v="2739"/>
    <s v="CA-2012-115798"/>
    <x v="1"/>
    <x v="50"/>
    <d v="2012-11-19T00:00:00"/>
    <x v="1"/>
    <s v="KL-16645"/>
    <x v="107"/>
    <x v="0"/>
    <s v="United States"/>
    <s v="Newark"/>
    <x v="13"/>
    <n v="19711"/>
    <x v="3"/>
    <s v="TEC-PH-10001819"/>
    <x v="2"/>
    <x v="7"/>
    <x v="805"/>
    <x v="2273"/>
    <n v="2"/>
    <n v="0"/>
    <n v="43.190399999999997"/>
  </r>
  <r>
    <n v="2740"/>
    <s v="CA-2014-122707"/>
    <x v="3"/>
    <x v="513"/>
    <d v="2014-04-19T00:00:00"/>
    <x v="2"/>
    <s v="EB-13750"/>
    <x v="494"/>
    <x v="1"/>
    <s v="United States"/>
    <s v="Hoover"/>
    <x v="19"/>
    <n v="35244"/>
    <x v="0"/>
    <s v="OFF-SU-10000157"/>
    <x v="1"/>
    <x v="14"/>
    <x v="1399"/>
    <x v="2274"/>
    <n v="4"/>
    <n v="0"/>
    <n v="9.5448000000000093"/>
  </r>
  <r>
    <n v="2741"/>
    <s v="CA-2014-122707"/>
    <x v="3"/>
    <x v="513"/>
    <d v="2014-04-19T00:00:00"/>
    <x v="2"/>
    <s v="EB-13750"/>
    <x v="494"/>
    <x v="1"/>
    <s v="United States"/>
    <s v="Hoover"/>
    <x v="19"/>
    <n v="35244"/>
    <x v="0"/>
    <s v="TEC-AC-10004227"/>
    <x v="2"/>
    <x v="11"/>
    <x v="1400"/>
    <x v="2275"/>
    <n v="2"/>
    <n v="0"/>
    <n v="1.558799999999998"/>
  </r>
  <r>
    <n v="2742"/>
    <s v="CA-2013-165015"/>
    <x v="0"/>
    <x v="781"/>
    <d v="2013-02-27T00:00:00"/>
    <x v="0"/>
    <s v="BD-11725"/>
    <x v="232"/>
    <x v="0"/>
    <s v="United States"/>
    <s v="Newark"/>
    <x v="24"/>
    <n v="43055"/>
    <x v="3"/>
    <s v="OFF-EN-10003134"/>
    <x v="1"/>
    <x v="12"/>
    <x v="33"/>
    <x v="670"/>
    <n v="5"/>
    <n v="0.2"/>
    <n v="17.52"/>
  </r>
  <r>
    <n v="2743"/>
    <s v="CA-2011-149244"/>
    <x v="2"/>
    <x v="130"/>
    <d v="2011-11-08T00:00:00"/>
    <x v="1"/>
    <s v="MS-17530"/>
    <x v="652"/>
    <x v="0"/>
    <s v="United States"/>
    <s v="San Diego"/>
    <x v="1"/>
    <n v="92037"/>
    <x v="1"/>
    <s v="FUR-FU-10004671"/>
    <x v="0"/>
    <x v="5"/>
    <x v="1357"/>
    <x v="2276"/>
    <n v="2"/>
    <n v="0"/>
    <n v="13.429200000000002"/>
  </r>
  <r>
    <n v="2744"/>
    <s v="CA-2012-140144"/>
    <x v="1"/>
    <x v="782"/>
    <d v="2012-06-25T00:00:00"/>
    <x v="0"/>
    <s v="SC-20770"/>
    <x v="34"/>
    <x v="1"/>
    <s v="United States"/>
    <s v="San Francisco"/>
    <x v="1"/>
    <n v="94122"/>
    <x v="1"/>
    <s v="FUR-FU-10002253"/>
    <x v="0"/>
    <x v="5"/>
    <x v="587"/>
    <x v="2277"/>
    <n v="6"/>
    <n v="0"/>
    <n v="100.4796"/>
  </r>
  <r>
    <n v="2745"/>
    <s v="CA-2012-140144"/>
    <x v="1"/>
    <x v="782"/>
    <d v="2012-06-25T00:00:00"/>
    <x v="0"/>
    <s v="SC-20770"/>
    <x v="34"/>
    <x v="1"/>
    <s v="United States"/>
    <s v="San Francisco"/>
    <x v="1"/>
    <n v="94122"/>
    <x v="1"/>
    <s v="TEC-PH-10002726"/>
    <x v="2"/>
    <x v="7"/>
    <x v="66"/>
    <x v="2278"/>
    <n v="3"/>
    <n v="0.2"/>
    <n v="47.241"/>
  </r>
  <r>
    <n v="2746"/>
    <s v="CA-2014-163321"/>
    <x v="3"/>
    <x v="783"/>
    <d v="2014-08-12T00:00:00"/>
    <x v="0"/>
    <s v="FM-14380"/>
    <x v="248"/>
    <x v="0"/>
    <s v="United States"/>
    <s v="Jacksonville"/>
    <x v="3"/>
    <n v="28540"/>
    <x v="0"/>
    <s v="TEC-AC-10004571"/>
    <x v="2"/>
    <x v="11"/>
    <x v="404"/>
    <x v="2279"/>
    <n v="1"/>
    <n v="0.2"/>
    <n v="21.997800000000002"/>
  </r>
  <r>
    <n v="2747"/>
    <s v="CA-2011-155887"/>
    <x v="2"/>
    <x v="552"/>
    <d v="2011-05-17T00:00:00"/>
    <x v="1"/>
    <s v="KT-16480"/>
    <x v="409"/>
    <x v="0"/>
    <s v="United States"/>
    <s v="Franklin"/>
    <x v="31"/>
    <n v="2038"/>
    <x v="3"/>
    <s v="FUR-TA-10002228"/>
    <x v="0"/>
    <x v="3"/>
    <x v="596"/>
    <x v="2280"/>
    <n v="3"/>
    <n v="0.3"/>
    <n v="-130.0104"/>
  </r>
  <r>
    <n v="2748"/>
    <s v="US-2012-165449"/>
    <x v="1"/>
    <x v="6"/>
    <d v="2012-11-26T00:00:00"/>
    <x v="1"/>
    <s v="AP-10720"/>
    <x v="399"/>
    <x v="2"/>
    <s v="United States"/>
    <s v="Frisco"/>
    <x v="5"/>
    <n v="75034"/>
    <x v="2"/>
    <s v="TEC-AC-10004127"/>
    <x v="2"/>
    <x v="11"/>
    <x v="1401"/>
    <x v="220"/>
    <n v="4"/>
    <n v="0.2"/>
    <n v="-1.3583999999999987"/>
  </r>
  <r>
    <n v="2749"/>
    <s v="CA-2012-110247"/>
    <x v="1"/>
    <x v="784"/>
    <d v="2012-12-08T00:00:00"/>
    <x v="1"/>
    <s v="RH-19555"/>
    <x v="653"/>
    <x v="0"/>
    <s v="United States"/>
    <s v="Tallahassee"/>
    <x v="2"/>
    <n v="32303"/>
    <x v="0"/>
    <s v="OFF-BI-10001553"/>
    <x v="1"/>
    <x v="8"/>
    <x v="1293"/>
    <x v="2281"/>
    <n v="3"/>
    <n v="0.7"/>
    <n v="-6.0323999999999991"/>
  </r>
  <r>
    <n v="2750"/>
    <s v="US-2011-141257"/>
    <x v="2"/>
    <x v="785"/>
    <d v="2011-06-14T00:00:00"/>
    <x v="1"/>
    <s v="CS-11950"/>
    <x v="229"/>
    <x v="0"/>
    <s v="United States"/>
    <s v="Seattle"/>
    <x v="4"/>
    <n v="98115"/>
    <x v="1"/>
    <s v="FUR-CH-10002758"/>
    <x v="0"/>
    <x v="1"/>
    <x v="1402"/>
    <x v="2282"/>
    <n v="3"/>
    <n v="0.2"/>
    <n v="73.19399999999996"/>
  </r>
  <r>
    <n v="2751"/>
    <s v="CA-2011-154669"/>
    <x v="2"/>
    <x v="233"/>
    <d v="2011-08-11T00:00:00"/>
    <x v="0"/>
    <s v="TM-21010"/>
    <x v="612"/>
    <x v="0"/>
    <s v="United States"/>
    <s v="Vacaville"/>
    <x v="1"/>
    <n v="95687"/>
    <x v="1"/>
    <s v="OFF-ST-10000532"/>
    <x v="1"/>
    <x v="4"/>
    <x v="1403"/>
    <x v="2283"/>
    <n v="11"/>
    <n v="0"/>
    <n v="110.05279999999999"/>
  </r>
  <r>
    <n v="2752"/>
    <s v="CA-2011-158029"/>
    <x v="2"/>
    <x v="542"/>
    <d v="2011-05-30T00:00:00"/>
    <x v="1"/>
    <s v="HF-14995"/>
    <x v="520"/>
    <x v="0"/>
    <s v="United States"/>
    <s v="Los Angeles"/>
    <x v="1"/>
    <n v="90008"/>
    <x v="1"/>
    <s v="FUR-CH-10000988"/>
    <x v="0"/>
    <x v="1"/>
    <x v="1132"/>
    <x v="2284"/>
    <n v="2"/>
    <n v="0.2"/>
    <n v="22.529599999999995"/>
  </r>
  <r>
    <n v="2753"/>
    <s v="CA-2012-155306"/>
    <x v="1"/>
    <x v="786"/>
    <d v="2012-04-21T00:00:00"/>
    <x v="1"/>
    <s v="GA-14515"/>
    <x v="654"/>
    <x v="0"/>
    <s v="United States"/>
    <s v="San Francisco"/>
    <x v="1"/>
    <n v="94122"/>
    <x v="1"/>
    <s v="OFF-AR-10003251"/>
    <x v="1"/>
    <x v="6"/>
    <x v="1041"/>
    <x v="348"/>
    <n v="2"/>
    <n v="0"/>
    <n v="2.2239999999999998"/>
  </r>
  <r>
    <n v="2754"/>
    <s v="CA-2012-155306"/>
    <x v="1"/>
    <x v="786"/>
    <d v="2012-04-21T00:00:00"/>
    <x v="1"/>
    <s v="GA-14515"/>
    <x v="654"/>
    <x v="0"/>
    <s v="United States"/>
    <s v="San Francisco"/>
    <x v="1"/>
    <n v="94122"/>
    <x v="1"/>
    <s v="TEC-AC-10003174"/>
    <x v="2"/>
    <x v="11"/>
    <x v="614"/>
    <x v="2285"/>
    <n v="3"/>
    <n v="0"/>
    <n v="129.34800000000001"/>
  </r>
  <r>
    <n v="2755"/>
    <s v="CA-2012-155306"/>
    <x v="1"/>
    <x v="786"/>
    <d v="2012-04-21T00:00:00"/>
    <x v="1"/>
    <s v="GA-14515"/>
    <x v="654"/>
    <x v="0"/>
    <s v="United States"/>
    <s v="San Francisco"/>
    <x v="1"/>
    <n v="94122"/>
    <x v="1"/>
    <s v="TEC-PH-10002310"/>
    <x v="2"/>
    <x v="7"/>
    <x v="1359"/>
    <x v="2286"/>
    <n v="5"/>
    <n v="0.2"/>
    <n v="68.59650000000002"/>
  </r>
  <r>
    <n v="2756"/>
    <s v="CA-2012-155306"/>
    <x v="1"/>
    <x v="786"/>
    <d v="2012-04-21T00:00:00"/>
    <x v="1"/>
    <s v="GA-14515"/>
    <x v="654"/>
    <x v="0"/>
    <s v="United States"/>
    <s v="San Francisco"/>
    <x v="1"/>
    <n v="94122"/>
    <x v="1"/>
    <s v="OFF-AP-10002651"/>
    <x v="1"/>
    <x v="9"/>
    <x v="1341"/>
    <x v="2287"/>
    <n v="5"/>
    <n v="0"/>
    <n v="419.8184999999998"/>
  </r>
  <r>
    <n v="2757"/>
    <s v="CA-2012-155306"/>
    <x v="1"/>
    <x v="786"/>
    <d v="2012-04-21T00:00:00"/>
    <x v="1"/>
    <s v="GA-14515"/>
    <x v="654"/>
    <x v="0"/>
    <s v="United States"/>
    <s v="San Francisco"/>
    <x v="1"/>
    <n v="94122"/>
    <x v="1"/>
    <s v="OFF-PA-10001184"/>
    <x v="1"/>
    <x v="10"/>
    <x v="1307"/>
    <x v="493"/>
    <n v="2"/>
    <n v="0"/>
    <n v="5.8604000000000003"/>
  </r>
  <r>
    <n v="2758"/>
    <s v="CA-2013-127775"/>
    <x v="0"/>
    <x v="725"/>
    <d v="2013-06-14T00:00:00"/>
    <x v="0"/>
    <s v="ES-14020"/>
    <x v="301"/>
    <x v="0"/>
    <s v="United States"/>
    <s v="New York City"/>
    <x v="15"/>
    <n v="10035"/>
    <x v="3"/>
    <s v="TEC-AC-10002402"/>
    <x v="2"/>
    <x v="11"/>
    <x v="651"/>
    <x v="764"/>
    <n v="3"/>
    <n v="0"/>
    <n v="71.990999999999985"/>
  </r>
  <r>
    <n v="2759"/>
    <s v="CA-2013-146171"/>
    <x v="0"/>
    <x v="21"/>
    <d v="2013-03-16T00:00:00"/>
    <x v="1"/>
    <s v="JP-16135"/>
    <x v="655"/>
    <x v="2"/>
    <s v="United States"/>
    <s v="Columbus"/>
    <x v="32"/>
    <n v="31907"/>
    <x v="0"/>
    <s v="FUR-FU-10004270"/>
    <x v="0"/>
    <x v="5"/>
    <x v="1372"/>
    <x v="2288"/>
    <n v="4"/>
    <n v="0"/>
    <n v="31.537200000000006"/>
  </r>
  <r>
    <n v="2760"/>
    <s v="CA-2013-146171"/>
    <x v="0"/>
    <x v="21"/>
    <d v="2013-03-16T00:00:00"/>
    <x v="1"/>
    <s v="JP-16135"/>
    <x v="655"/>
    <x v="2"/>
    <s v="United States"/>
    <s v="Columbus"/>
    <x v="32"/>
    <n v="31907"/>
    <x v="0"/>
    <s v="OFF-ST-10001526"/>
    <x v="1"/>
    <x v="4"/>
    <x v="764"/>
    <x v="2289"/>
    <n v="4"/>
    <n v="0"/>
    <n v="125.14319999999998"/>
  </r>
  <r>
    <n v="2761"/>
    <s v="CA-2011-129574"/>
    <x v="2"/>
    <x v="542"/>
    <d v="2011-05-29T00:00:00"/>
    <x v="2"/>
    <s v="Dp-13240"/>
    <x v="656"/>
    <x v="2"/>
    <s v="United States"/>
    <s v="Murray"/>
    <x v="7"/>
    <n v="84107"/>
    <x v="1"/>
    <s v="OFF-PA-10002893"/>
    <x v="1"/>
    <x v="10"/>
    <x v="359"/>
    <x v="2290"/>
    <n v="5"/>
    <n v="0"/>
    <n v="23.231999999999999"/>
  </r>
  <r>
    <n v="2762"/>
    <s v="CA-2014-126536"/>
    <x v="3"/>
    <x v="386"/>
    <d v="2014-10-15T00:00:00"/>
    <x v="2"/>
    <s v="NK-18490"/>
    <x v="71"/>
    <x v="2"/>
    <s v="United States"/>
    <s v="San Francisco"/>
    <x v="1"/>
    <n v="94110"/>
    <x v="1"/>
    <s v="TEC-AC-10003709"/>
    <x v="2"/>
    <x v="11"/>
    <x v="1404"/>
    <x v="2291"/>
    <n v="1"/>
    <n v="0"/>
    <n v="0.4356000000000001"/>
  </r>
  <r>
    <n v="2763"/>
    <s v="CA-2014-126536"/>
    <x v="3"/>
    <x v="386"/>
    <d v="2014-10-15T00:00:00"/>
    <x v="2"/>
    <s v="NK-18490"/>
    <x v="71"/>
    <x v="2"/>
    <s v="United States"/>
    <s v="San Francisco"/>
    <x v="1"/>
    <n v="94110"/>
    <x v="1"/>
    <s v="OFF-BI-10001191"/>
    <x v="1"/>
    <x v="8"/>
    <x v="970"/>
    <x v="2292"/>
    <n v="5"/>
    <n v="0.2"/>
    <n v="36.917000000000002"/>
  </r>
  <r>
    <n v="2764"/>
    <s v="CA-2014-165757"/>
    <x v="3"/>
    <x v="738"/>
    <d v="2014-06-29T00:00:00"/>
    <x v="1"/>
    <s v="PL-18925"/>
    <x v="484"/>
    <x v="2"/>
    <s v="United States"/>
    <s v="Philadelphia"/>
    <x v="9"/>
    <n v="19140"/>
    <x v="3"/>
    <s v="OFF-BI-10003166"/>
    <x v="1"/>
    <x v="8"/>
    <x v="1405"/>
    <x v="2293"/>
    <n v="3"/>
    <n v="0.7"/>
    <n v="-7.5767999999999986"/>
  </r>
  <r>
    <n v="2765"/>
    <s v="CA-2014-165757"/>
    <x v="3"/>
    <x v="738"/>
    <d v="2014-06-29T00:00:00"/>
    <x v="1"/>
    <s v="PL-18925"/>
    <x v="484"/>
    <x v="2"/>
    <s v="United States"/>
    <s v="Philadelphia"/>
    <x v="9"/>
    <n v="19140"/>
    <x v="3"/>
    <s v="OFF-BI-10003982"/>
    <x v="1"/>
    <x v="8"/>
    <x v="346"/>
    <x v="2294"/>
    <n v="5"/>
    <n v="0.7"/>
    <n v="-23.8855"/>
  </r>
  <r>
    <n v="2766"/>
    <s v="CA-2014-165757"/>
    <x v="3"/>
    <x v="738"/>
    <d v="2014-06-29T00:00:00"/>
    <x v="1"/>
    <s v="PL-18925"/>
    <x v="484"/>
    <x v="2"/>
    <s v="United States"/>
    <s v="Philadelphia"/>
    <x v="9"/>
    <n v="19140"/>
    <x v="3"/>
    <s v="OFF-ST-10004835"/>
    <x v="1"/>
    <x v="4"/>
    <x v="1406"/>
    <x v="436"/>
    <n v="2"/>
    <n v="0.2"/>
    <n v="0.66959999999999997"/>
  </r>
  <r>
    <n v="2767"/>
    <s v="CA-2014-167752"/>
    <x v="3"/>
    <x v="787"/>
    <d v="2014-01-19T00:00:00"/>
    <x v="2"/>
    <s v="RW-19690"/>
    <x v="355"/>
    <x v="0"/>
    <s v="United States"/>
    <s v="Philadelphia"/>
    <x v="9"/>
    <n v="19134"/>
    <x v="3"/>
    <s v="OFF-AP-10000159"/>
    <x v="1"/>
    <x v="9"/>
    <x v="1407"/>
    <x v="2295"/>
    <n v="1"/>
    <n v="0.2"/>
    <n v="3.8681999999999945"/>
  </r>
  <r>
    <n v="2768"/>
    <s v="CA-2014-167752"/>
    <x v="3"/>
    <x v="787"/>
    <d v="2014-01-19T00:00:00"/>
    <x v="2"/>
    <s v="RW-19690"/>
    <x v="355"/>
    <x v="0"/>
    <s v="United States"/>
    <s v="Philadelphia"/>
    <x v="9"/>
    <n v="19134"/>
    <x v="3"/>
    <s v="OFF-AP-10002945"/>
    <x v="1"/>
    <x v="9"/>
    <x v="225"/>
    <x v="2296"/>
    <n v="8"/>
    <n v="0.2"/>
    <n v="312.67599999999993"/>
  </r>
  <r>
    <n v="2769"/>
    <s v="US-2012-122140"/>
    <x v="1"/>
    <x v="788"/>
    <d v="2012-04-07T00:00:00"/>
    <x v="1"/>
    <s v="MO-17950"/>
    <x v="657"/>
    <x v="0"/>
    <s v="United States"/>
    <s v="Dallas"/>
    <x v="5"/>
    <n v="75220"/>
    <x v="2"/>
    <s v="OFF-AP-10001242"/>
    <x v="1"/>
    <x v="9"/>
    <x v="1408"/>
    <x v="2297"/>
    <n v="2"/>
    <n v="0.8"/>
    <n v="-80.48"/>
  </r>
  <r>
    <n v="2770"/>
    <s v="US-2012-122140"/>
    <x v="1"/>
    <x v="788"/>
    <d v="2012-04-07T00:00:00"/>
    <x v="1"/>
    <s v="MO-17950"/>
    <x v="657"/>
    <x v="0"/>
    <s v="United States"/>
    <s v="Dallas"/>
    <x v="5"/>
    <n v="75220"/>
    <x v="2"/>
    <s v="TEC-AC-10003038"/>
    <x v="2"/>
    <x v="11"/>
    <x v="1024"/>
    <x v="2298"/>
    <n v="7"/>
    <n v="0.2"/>
    <n v="-0.62650000000000716"/>
  </r>
  <r>
    <n v="2771"/>
    <s v="US-2012-122140"/>
    <x v="1"/>
    <x v="788"/>
    <d v="2012-04-07T00:00:00"/>
    <x v="1"/>
    <s v="MO-17950"/>
    <x v="657"/>
    <x v="0"/>
    <s v="United States"/>
    <s v="Dallas"/>
    <x v="5"/>
    <n v="75220"/>
    <x v="2"/>
    <s v="TEC-AC-10003289"/>
    <x v="2"/>
    <x v="11"/>
    <x v="1209"/>
    <x v="334"/>
    <n v="3"/>
    <n v="0.2"/>
    <n v="1.7990999999999993"/>
  </r>
  <r>
    <n v="2772"/>
    <s v="CA-2013-163986"/>
    <x v="0"/>
    <x v="323"/>
    <d v="2013-09-11T00:00:00"/>
    <x v="1"/>
    <s v="JJ-15445"/>
    <x v="370"/>
    <x v="0"/>
    <s v="United States"/>
    <s v="Waukesha"/>
    <x v="6"/>
    <n v="53186"/>
    <x v="2"/>
    <s v="OFF-ST-10000918"/>
    <x v="1"/>
    <x v="4"/>
    <x v="372"/>
    <x v="2299"/>
    <n v="5"/>
    <n v="0"/>
    <n v="14.169999999999998"/>
  </r>
  <r>
    <n v="2773"/>
    <s v="CA-2014-158967"/>
    <x v="3"/>
    <x v="389"/>
    <d v="2014-12-13T00:00:00"/>
    <x v="2"/>
    <s v="BT-11680"/>
    <x v="537"/>
    <x v="0"/>
    <s v="United States"/>
    <s v="Fort Lauderdale"/>
    <x v="2"/>
    <n v="33311"/>
    <x v="0"/>
    <s v="FUR-FU-10001940"/>
    <x v="0"/>
    <x v="5"/>
    <x v="33"/>
    <x v="2300"/>
    <n v="3"/>
    <n v="0.2"/>
    <n v="5.7312000000000012"/>
  </r>
  <r>
    <n v="2774"/>
    <s v="CA-2013-131576"/>
    <x v="0"/>
    <x v="441"/>
    <d v="2013-11-27T00:00:00"/>
    <x v="1"/>
    <s v="RD-19585"/>
    <x v="361"/>
    <x v="0"/>
    <s v="United States"/>
    <s v="Detroit"/>
    <x v="12"/>
    <n v="48205"/>
    <x v="2"/>
    <s v="OFF-BI-10002852"/>
    <x v="1"/>
    <x v="8"/>
    <x v="91"/>
    <x v="2301"/>
    <n v="3"/>
    <n v="0"/>
    <n v="24.2256"/>
  </r>
  <r>
    <n v="2775"/>
    <s v="CA-2014-143455"/>
    <x v="3"/>
    <x v="343"/>
    <d v="2014-11-19T00:00:00"/>
    <x v="1"/>
    <s v="ML-17755"/>
    <x v="529"/>
    <x v="2"/>
    <s v="United States"/>
    <s v="Springfield"/>
    <x v="24"/>
    <n v="45503"/>
    <x v="3"/>
    <s v="OFF-PA-10004451"/>
    <x v="1"/>
    <x v="10"/>
    <x v="493"/>
    <x v="563"/>
    <n v="2"/>
    <n v="0.2"/>
    <n v="3.6288"/>
  </r>
  <r>
    <n v="2776"/>
    <s v="CA-2013-144729"/>
    <x v="0"/>
    <x v="147"/>
    <d v="2013-10-26T00:00:00"/>
    <x v="1"/>
    <s v="JE-15745"/>
    <x v="32"/>
    <x v="0"/>
    <s v="United States"/>
    <s v="San Diego"/>
    <x v="1"/>
    <n v="92037"/>
    <x v="1"/>
    <s v="OFF-ST-10004804"/>
    <x v="1"/>
    <x v="4"/>
    <x v="230"/>
    <x v="1248"/>
    <n v="3"/>
    <n v="0"/>
    <n v="1.5444000000000031"/>
  </r>
  <r>
    <n v="2777"/>
    <s v="CA-2012-127019"/>
    <x v="1"/>
    <x v="379"/>
    <d v="2012-12-25T00:00:00"/>
    <x v="1"/>
    <s v="ER-13855"/>
    <x v="45"/>
    <x v="1"/>
    <s v="United States"/>
    <s v="Colorado Springs"/>
    <x v="22"/>
    <n v="80906"/>
    <x v="1"/>
    <s v="OFF-AP-10003971"/>
    <x v="1"/>
    <x v="9"/>
    <x v="914"/>
    <x v="2302"/>
    <n v="7"/>
    <n v="0.2"/>
    <n v="4.5737999999999985"/>
  </r>
  <r>
    <n v="2778"/>
    <s v="CA-2012-138534"/>
    <x v="1"/>
    <x v="789"/>
    <d v="2012-07-19T00:00:00"/>
    <x v="0"/>
    <s v="JM-15535"/>
    <x v="341"/>
    <x v="0"/>
    <s v="United States"/>
    <s v="Bakersfield"/>
    <x v="1"/>
    <n v="93309"/>
    <x v="1"/>
    <s v="FUR-BO-10003159"/>
    <x v="0"/>
    <x v="0"/>
    <x v="1100"/>
    <x v="2303"/>
    <n v="2"/>
    <n v="0.15"/>
    <n v="-13.797600000000017"/>
  </r>
  <r>
    <n v="2779"/>
    <s v="CA-2014-108322"/>
    <x v="3"/>
    <x v="504"/>
    <d v="2014-05-06T00:00:00"/>
    <x v="1"/>
    <s v="SS-20140"/>
    <x v="164"/>
    <x v="1"/>
    <s v="United States"/>
    <s v="Pompano Beach"/>
    <x v="2"/>
    <n v="33068"/>
    <x v="0"/>
    <s v="FUR-FU-10001935"/>
    <x v="0"/>
    <x v="5"/>
    <x v="341"/>
    <x v="208"/>
    <n v="8"/>
    <n v="0.2"/>
    <n v="6.216000000000002"/>
  </r>
  <r>
    <n v="2780"/>
    <s v="CA-2014-108322"/>
    <x v="3"/>
    <x v="504"/>
    <d v="2014-05-06T00:00:00"/>
    <x v="1"/>
    <s v="SS-20140"/>
    <x v="164"/>
    <x v="1"/>
    <s v="United States"/>
    <s v="Pompano Beach"/>
    <x v="2"/>
    <n v="33068"/>
    <x v="0"/>
    <s v="TEC-AC-10003433"/>
    <x v="2"/>
    <x v="11"/>
    <x v="1409"/>
    <x v="480"/>
    <n v="3"/>
    <n v="0.2"/>
    <n v="0.74249999999999994"/>
  </r>
  <r>
    <n v="2781"/>
    <s v="CA-2014-167668"/>
    <x v="3"/>
    <x v="636"/>
    <d v="2014-05-09T00:00:00"/>
    <x v="2"/>
    <s v="TC-21295"/>
    <x v="646"/>
    <x v="0"/>
    <s v="United States"/>
    <s v="New York City"/>
    <x v="15"/>
    <n v="10035"/>
    <x v="3"/>
    <s v="OFF-LA-10004544"/>
    <x v="1"/>
    <x v="2"/>
    <x v="197"/>
    <x v="2304"/>
    <n v="4"/>
    <n v="0"/>
    <n v="29.6"/>
  </r>
  <r>
    <n v="2782"/>
    <s v="CA-2014-146724"/>
    <x v="3"/>
    <x v="225"/>
    <d v="2014-11-28T00:00:00"/>
    <x v="1"/>
    <s v="HG-15025"/>
    <x v="643"/>
    <x v="0"/>
    <s v="United States"/>
    <s v="Lakeville"/>
    <x v="11"/>
    <n v="55044"/>
    <x v="2"/>
    <s v="OFF-AR-10001026"/>
    <x v="1"/>
    <x v="6"/>
    <x v="207"/>
    <x v="1114"/>
    <n v="10"/>
    <n v="0"/>
    <n v="9.6800000000000015"/>
  </r>
  <r>
    <n v="2783"/>
    <s v="CA-2013-139878"/>
    <x v="0"/>
    <x v="583"/>
    <d v="2013-11-17T00:00:00"/>
    <x v="1"/>
    <s v="LD-17005"/>
    <x v="436"/>
    <x v="0"/>
    <s v="United States"/>
    <s v="Detroit"/>
    <x v="12"/>
    <n v="48234"/>
    <x v="2"/>
    <s v="TEC-PH-10001336"/>
    <x v="2"/>
    <x v="7"/>
    <x v="941"/>
    <x v="2052"/>
    <n v="2"/>
    <n v="0"/>
    <n v="74.8142"/>
  </r>
  <r>
    <n v="2784"/>
    <s v="US-2013-106677"/>
    <x v="0"/>
    <x v="732"/>
    <d v="2013-11-11T00:00:00"/>
    <x v="1"/>
    <s v="AS-10285"/>
    <x v="155"/>
    <x v="1"/>
    <s v="United States"/>
    <s v="Philadelphia"/>
    <x v="9"/>
    <n v="19134"/>
    <x v="3"/>
    <s v="TEC-PH-10003187"/>
    <x v="2"/>
    <x v="7"/>
    <x v="1410"/>
    <x v="1821"/>
    <n v="2"/>
    <n v="0.4"/>
    <n v="-15.991999999999999"/>
  </r>
  <r>
    <n v="2785"/>
    <s v="CA-2013-116974"/>
    <x v="0"/>
    <x v="790"/>
    <d v="2013-10-16T00:00:00"/>
    <x v="1"/>
    <s v="MP-17965"/>
    <x v="172"/>
    <x v="1"/>
    <s v="United States"/>
    <s v="Troy"/>
    <x v="24"/>
    <n v="45373"/>
    <x v="3"/>
    <s v="TEC-PH-10004897"/>
    <x v="2"/>
    <x v="7"/>
    <x v="1115"/>
    <x v="2305"/>
    <n v="4"/>
    <n v="0.4"/>
    <n v="-15.584400000000002"/>
  </r>
  <r>
    <n v="2786"/>
    <s v="CA-2012-149972"/>
    <x v="1"/>
    <x v="481"/>
    <d v="2012-09-23T00:00:00"/>
    <x v="2"/>
    <s v="CD-12790"/>
    <x v="522"/>
    <x v="2"/>
    <s v="United States"/>
    <s v="Los Angeles"/>
    <x v="1"/>
    <n v="90036"/>
    <x v="1"/>
    <s v="FUR-CH-10004997"/>
    <x v="0"/>
    <x v="1"/>
    <x v="494"/>
    <x v="2306"/>
    <n v="4"/>
    <n v="0.2"/>
    <n v="0"/>
  </r>
  <r>
    <n v="2787"/>
    <s v="CA-2012-149972"/>
    <x v="1"/>
    <x v="481"/>
    <d v="2012-09-23T00:00:00"/>
    <x v="2"/>
    <s v="CD-12790"/>
    <x v="522"/>
    <x v="2"/>
    <s v="United States"/>
    <s v="Los Angeles"/>
    <x v="1"/>
    <n v="90036"/>
    <x v="1"/>
    <s v="OFF-FA-10002763"/>
    <x v="1"/>
    <x v="13"/>
    <x v="1411"/>
    <x v="2307"/>
    <n v="2"/>
    <n v="0"/>
    <n v="2.5279999999999996"/>
  </r>
  <r>
    <n v="2788"/>
    <s v="US-2011-117744"/>
    <x v="2"/>
    <x v="266"/>
    <d v="2011-12-06T00:00:00"/>
    <x v="1"/>
    <s v="MD-17860"/>
    <x v="550"/>
    <x v="1"/>
    <s v="United States"/>
    <s v="Corpus Christi"/>
    <x v="5"/>
    <n v="78415"/>
    <x v="2"/>
    <s v="FUR-FU-10001588"/>
    <x v="0"/>
    <x v="5"/>
    <x v="284"/>
    <x v="2308"/>
    <n v="5"/>
    <n v="0.6"/>
    <n v="-24.802999999999997"/>
  </r>
  <r>
    <n v="2789"/>
    <s v="US-2011-117744"/>
    <x v="2"/>
    <x v="266"/>
    <d v="2011-12-06T00:00:00"/>
    <x v="1"/>
    <s v="MD-17860"/>
    <x v="550"/>
    <x v="1"/>
    <s v="United States"/>
    <s v="Corpus Christi"/>
    <x v="5"/>
    <n v="78415"/>
    <x v="2"/>
    <s v="OFF-AR-10000940"/>
    <x v="1"/>
    <x v="6"/>
    <x v="134"/>
    <x v="2309"/>
    <n v="7"/>
    <n v="0.2"/>
    <n v="1.4406000000000008"/>
  </r>
  <r>
    <n v="2790"/>
    <s v="US-2011-117744"/>
    <x v="2"/>
    <x v="266"/>
    <d v="2011-12-06T00:00:00"/>
    <x v="1"/>
    <s v="MD-17860"/>
    <x v="550"/>
    <x v="1"/>
    <s v="United States"/>
    <s v="Corpus Christi"/>
    <x v="5"/>
    <n v="78415"/>
    <x v="2"/>
    <s v="FUR-FU-10002759"/>
    <x v="0"/>
    <x v="5"/>
    <x v="555"/>
    <x v="1409"/>
    <n v="5"/>
    <n v="0.6"/>
    <n v="-23.975999999999999"/>
  </r>
  <r>
    <n v="2791"/>
    <s v="CA-2011-125514"/>
    <x v="2"/>
    <x v="158"/>
    <d v="2011-09-22T00:00:00"/>
    <x v="2"/>
    <s v="BM-11650"/>
    <x v="312"/>
    <x v="1"/>
    <s v="United States"/>
    <s v="Omaha"/>
    <x v="8"/>
    <n v="68104"/>
    <x v="2"/>
    <s v="OFF-AP-10000358"/>
    <x v="1"/>
    <x v="9"/>
    <x v="95"/>
    <x v="2310"/>
    <n v="2"/>
    <n v="0"/>
    <n v="7.5283999999999978"/>
  </r>
  <r>
    <n v="2792"/>
    <s v="CA-2011-125514"/>
    <x v="2"/>
    <x v="158"/>
    <d v="2011-09-22T00:00:00"/>
    <x v="2"/>
    <s v="BM-11650"/>
    <x v="312"/>
    <x v="1"/>
    <s v="United States"/>
    <s v="Omaha"/>
    <x v="8"/>
    <n v="68104"/>
    <x v="2"/>
    <s v="OFF-AP-10003281"/>
    <x v="1"/>
    <x v="9"/>
    <x v="1180"/>
    <x v="2311"/>
    <n v="3"/>
    <n v="0"/>
    <n v="10.880999999999997"/>
  </r>
  <r>
    <n v="2793"/>
    <s v="CA-2011-125514"/>
    <x v="2"/>
    <x v="158"/>
    <d v="2011-09-22T00:00:00"/>
    <x v="2"/>
    <s v="BM-11650"/>
    <x v="312"/>
    <x v="1"/>
    <s v="United States"/>
    <s v="Omaha"/>
    <x v="8"/>
    <n v="68104"/>
    <x v="2"/>
    <s v="OFF-PA-10000029"/>
    <x v="1"/>
    <x v="10"/>
    <x v="803"/>
    <x v="90"/>
    <n v="1"/>
    <n v="0"/>
    <n v="3.1104000000000003"/>
  </r>
  <r>
    <n v="2794"/>
    <s v="CA-2011-154599"/>
    <x v="2"/>
    <x v="791"/>
    <d v="2011-04-17T00:00:00"/>
    <x v="1"/>
    <s v="KN-16450"/>
    <x v="634"/>
    <x v="1"/>
    <s v="United States"/>
    <s v="Redondo Beach"/>
    <x v="1"/>
    <n v="90278"/>
    <x v="1"/>
    <s v="TEC-PH-10001557"/>
    <x v="2"/>
    <x v="7"/>
    <x v="658"/>
    <x v="2312"/>
    <n v="14"/>
    <n v="0.2"/>
    <n v="94.070199999999943"/>
  </r>
  <r>
    <n v="2795"/>
    <s v="CA-2011-154599"/>
    <x v="2"/>
    <x v="791"/>
    <d v="2011-04-17T00:00:00"/>
    <x v="1"/>
    <s v="KN-16450"/>
    <x v="634"/>
    <x v="1"/>
    <s v="United States"/>
    <s v="Redondo Beach"/>
    <x v="1"/>
    <n v="90278"/>
    <x v="1"/>
    <s v="TEC-PH-10000576"/>
    <x v="2"/>
    <x v="7"/>
    <x v="807"/>
    <x v="2313"/>
    <n v="4"/>
    <n v="0.2"/>
    <n v="38.357200000000006"/>
  </r>
  <r>
    <n v="2796"/>
    <s v="CA-2011-154599"/>
    <x v="2"/>
    <x v="791"/>
    <d v="2011-04-17T00:00:00"/>
    <x v="1"/>
    <s v="KN-16450"/>
    <x v="634"/>
    <x v="1"/>
    <s v="United States"/>
    <s v="Redondo Beach"/>
    <x v="1"/>
    <n v="90278"/>
    <x v="1"/>
    <s v="OFF-BI-10002764"/>
    <x v="1"/>
    <x v="8"/>
    <x v="502"/>
    <x v="2314"/>
    <n v="7"/>
    <n v="0.2"/>
    <n v="6.5569000000000006"/>
  </r>
  <r>
    <n v="2797"/>
    <s v="CA-2011-154599"/>
    <x v="2"/>
    <x v="791"/>
    <d v="2011-04-17T00:00:00"/>
    <x v="1"/>
    <s v="KN-16450"/>
    <x v="634"/>
    <x v="1"/>
    <s v="United States"/>
    <s v="Redondo Beach"/>
    <x v="1"/>
    <n v="90278"/>
    <x v="1"/>
    <s v="FUR-BO-10001337"/>
    <x v="0"/>
    <x v="0"/>
    <x v="425"/>
    <x v="2315"/>
    <n v="3"/>
    <n v="0.15"/>
    <n v="-18.146999999999998"/>
  </r>
  <r>
    <n v="2798"/>
    <s v="CA-2014-158743"/>
    <x v="3"/>
    <x v="179"/>
    <d v="2014-10-28T00:00:00"/>
    <x v="1"/>
    <s v="IG-15085"/>
    <x v="490"/>
    <x v="0"/>
    <s v="United States"/>
    <s v="Little Rock"/>
    <x v="36"/>
    <n v="72209"/>
    <x v="0"/>
    <s v="OFF-AR-10002257"/>
    <x v="1"/>
    <x v="6"/>
    <x v="1191"/>
    <x v="522"/>
    <n v="4"/>
    <n v="0"/>
    <n v="4.1415999999999986"/>
  </r>
  <r>
    <n v="2799"/>
    <s v="CA-2014-158743"/>
    <x v="3"/>
    <x v="179"/>
    <d v="2014-10-28T00:00:00"/>
    <x v="1"/>
    <s v="IG-15085"/>
    <x v="490"/>
    <x v="0"/>
    <s v="United States"/>
    <s v="Little Rock"/>
    <x v="36"/>
    <n v="72209"/>
    <x v="0"/>
    <s v="OFF-PA-10001019"/>
    <x v="1"/>
    <x v="10"/>
    <x v="675"/>
    <x v="792"/>
    <n v="2"/>
    <n v="0"/>
    <n v="18.781199999999998"/>
  </r>
  <r>
    <n v="2800"/>
    <s v="CA-2014-158743"/>
    <x v="3"/>
    <x v="179"/>
    <d v="2014-10-28T00:00:00"/>
    <x v="1"/>
    <s v="IG-15085"/>
    <x v="490"/>
    <x v="0"/>
    <s v="United States"/>
    <s v="Little Rock"/>
    <x v="36"/>
    <n v="72209"/>
    <x v="0"/>
    <s v="OFF-BI-10003364"/>
    <x v="1"/>
    <x v="8"/>
    <x v="698"/>
    <x v="2316"/>
    <n v="5"/>
    <n v="0"/>
    <n v="70.007999999999996"/>
  </r>
  <r>
    <n v="2801"/>
    <s v="CA-2013-153318"/>
    <x v="0"/>
    <x v="792"/>
    <d v="2013-10-29T00:00:00"/>
    <x v="2"/>
    <s v="JS-15595"/>
    <x v="329"/>
    <x v="1"/>
    <s v="United States"/>
    <s v="Miami"/>
    <x v="2"/>
    <n v="33180"/>
    <x v="0"/>
    <s v="TEC-PH-10000984"/>
    <x v="2"/>
    <x v="7"/>
    <x v="465"/>
    <x v="2286"/>
    <n v="5"/>
    <n v="0.2"/>
    <n v="78.396000000000043"/>
  </r>
  <r>
    <n v="2802"/>
    <s v="US-2012-110163"/>
    <x v="1"/>
    <x v="549"/>
    <d v="2012-11-04T00:00:00"/>
    <x v="2"/>
    <s v="GA-14725"/>
    <x v="315"/>
    <x v="0"/>
    <s v="United States"/>
    <s v="Salem"/>
    <x v="21"/>
    <n v="97301"/>
    <x v="1"/>
    <s v="OFF-AR-10001683"/>
    <x v="1"/>
    <x v="6"/>
    <x v="32"/>
    <x v="2317"/>
    <n v="1"/>
    <n v="0.2"/>
    <n v="1.7730000000000004"/>
  </r>
  <r>
    <n v="2803"/>
    <s v="CA-2014-143329"/>
    <x v="3"/>
    <x v="132"/>
    <d v="2014-11-09T00:00:00"/>
    <x v="1"/>
    <s v="DL-13330"/>
    <x v="658"/>
    <x v="0"/>
    <s v="United States"/>
    <s v="Las Cruces"/>
    <x v="27"/>
    <n v="88001"/>
    <x v="1"/>
    <s v="FUR-FU-10000629"/>
    <x v="0"/>
    <x v="5"/>
    <x v="93"/>
    <x v="1437"/>
    <n v="3"/>
    <n v="0"/>
    <n v="17.375399999999999"/>
  </r>
  <r>
    <n v="2804"/>
    <s v="CA-2012-159380"/>
    <x v="1"/>
    <x v="793"/>
    <d v="2012-05-16T00:00:00"/>
    <x v="1"/>
    <s v="CS-12505"/>
    <x v="473"/>
    <x v="0"/>
    <s v="United States"/>
    <s v="San Francisco"/>
    <x v="1"/>
    <n v="94122"/>
    <x v="1"/>
    <s v="OFF-PA-10003893"/>
    <x v="1"/>
    <x v="10"/>
    <x v="1096"/>
    <x v="1387"/>
    <n v="3"/>
    <n v="0"/>
    <n v="5.7779999999999987"/>
  </r>
  <r>
    <n v="2805"/>
    <s v="CA-2012-159380"/>
    <x v="1"/>
    <x v="793"/>
    <d v="2012-05-16T00:00:00"/>
    <x v="1"/>
    <s v="CS-12505"/>
    <x v="473"/>
    <x v="0"/>
    <s v="United States"/>
    <s v="San Francisco"/>
    <x v="1"/>
    <n v="94122"/>
    <x v="1"/>
    <s v="OFF-PA-10004239"/>
    <x v="1"/>
    <x v="10"/>
    <x v="1412"/>
    <x v="2318"/>
    <n v="6"/>
    <n v="0"/>
    <n v="11.555999999999997"/>
  </r>
  <r>
    <n v="2806"/>
    <s v="CA-2012-122623"/>
    <x v="1"/>
    <x v="67"/>
    <d v="2012-09-11T00:00:00"/>
    <x v="1"/>
    <s v="CC-12145"/>
    <x v="230"/>
    <x v="0"/>
    <s v="United States"/>
    <s v="El Paso"/>
    <x v="5"/>
    <n v="79907"/>
    <x v="2"/>
    <s v="FUR-CH-10000553"/>
    <x v="0"/>
    <x v="1"/>
    <x v="1248"/>
    <x v="2319"/>
    <n v="2"/>
    <n v="0.3"/>
    <n v="-2.0364000000000004"/>
  </r>
  <r>
    <n v="2807"/>
    <s v="CA-2012-148635"/>
    <x v="1"/>
    <x v="395"/>
    <d v="2012-07-27T00:00:00"/>
    <x v="0"/>
    <s v="MH-18025"/>
    <x v="659"/>
    <x v="0"/>
    <s v="United States"/>
    <s v="Seattle"/>
    <x v="4"/>
    <n v="98115"/>
    <x v="1"/>
    <s v="OFF-FA-10004395"/>
    <x v="1"/>
    <x v="13"/>
    <x v="1192"/>
    <x v="2320"/>
    <n v="2"/>
    <n v="0"/>
    <n v="0.47100000000000009"/>
  </r>
  <r>
    <n v="2808"/>
    <s v="CA-2012-148635"/>
    <x v="1"/>
    <x v="395"/>
    <d v="2012-07-27T00:00:00"/>
    <x v="0"/>
    <s v="MH-18025"/>
    <x v="659"/>
    <x v="0"/>
    <s v="United States"/>
    <s v="Seattle"/>
    <x v="4"/>
    <n v="98115"/>
    <x v="1"/>
    <s v="OFF-PA-10004782"/>
    <x v="1"/>
    <x v="10"/>
    <x v="1413"/>
    <x v="91"/>
    <n v="2"/>
    <n v="0"/>
    <n v="6.2208000000000006"/>
  </r>
  <r>
    <n v="2809"/>
    <s v="CA-2012-148635"/>
    <x v="1"/>
    <x v="395"/>
    <d v="2012-07-27T00:00:00"/>
    <x v="0"/>
    <s v="MH-18025"/>
    <x v="659"/>
    <x v="0"/>
    <s v="United States"/>
    <s v="Seattle"/>
    <x v="4"/>
    <n v="98115"/>
    <x v="1"/>
    <s v="FUR-BO-10002213"/>
    <x v="0"/>
    <x v="0"/>
    <x v="1325"/>
    <x v="2321"/>
    <n v="5"/>
    <n v="0"/>
    <n v="56.392000000000024"/>
  </r>
  <r>
    <n v="2810"/>
    <s v="CA-2012-148635"/>
    <x v="1"/>
    <x v="395"/>
    <d v="2012-07-27T00:00:00"/>
    <x v="0"/>
    <s v="MH-18025"/>
    <x v="659"/>
    <x v="0"/>
    <s v="United States"/>
    <s v="Seattle"/>
    <x v="4"/>
    <n v="98115"/>
    <x v="1"/>
    <s v="FUR-CH-10001854"/>
    <x v="0"/>
    <x v="1"/>
    <x v="1110"/>
    <x v="2322"/>
    <n v="2"/>
    <n v="0.2"/>
    <n v="28.078400000000016"/>
  </r>
  <r>
    <n v="2811"/>
    <s v="CA-2012-135685"/>
    <x v="1"/>
    <x v="547"/>
    <d v="2012-11-18T00:00:00"/>
    <x v="0"/>
    <s v="MP-18175"/>
    <x v="486"/>
    <x v="2"/>
    <s v="United States"/>
    <s v="Milwaukee"/>
    <x v="6"/>
    <n v="53209"/>
    <x v="2"/>
    <s v="OFF-PA-10000157"/>
    <x v="1"/>
    <x v="10"/>
    <x v="364"/>
    <x v="2323"/>
    <n v="9"/>
    <n v="0"/>
    <n v="84.5154"/>
  </r>
  <r>
    <n v="2812"/>
    <s v="CA-2012-135685"/>
    <x v="1"/>
    <x v="547"/>
    <d v="2012-11-18T00:00:00"/>
    <x v="0"/>
    <s v="MP-18175"/>
    <x v="486"/>
    <x v="2"/>
    <s v="United States"/>
    <s v="Milwaukee"/>
    <x v="6"/>
    <n v="53209"/>
    <x v="2"/>
    <s v="FUR-FU-10001185"/>
    <x v="0"/>
    <x v="5"/>
    <x v="1414"/>
    <x v="2324"/>
    <n v="6"/>
    <n v="0"/>
    <n v="76.087800000000001"/>
  </r>
  <r>
    <n v="2813"/>
    <s v="CA-2012-135685"/>
    <x v="1"/>
    <x v="547"/>
    <d v="2012-11-18T00:00:00"/>
    <x v="0"/>
    <s v="MP-18175"/>
    <x v="486"/>
    <x v="2"/>
    <s v="United States"/>
    <s v="Milwaukee"/>
    <x v="6"/>
    <n v="53209"/>
    <x v="2"/>
    <s v="FUR-TA-10001520"/>
    <x v="0"/>
    <x v="3"/>
    <x v="711"/>
    <x v="2325"/>
    <n v="3"/>
    <n v="0"/>
    <n v="36.398699999999977"/>
  </r>
  <r>
    <n v="2814"/>
    <s v="CA-2012-135685"/>
    <x v="1"/>
    <x v="547"/>
    <d v="2012-11-18T00:00:00"/>
    <x v="0"/>
    <s v="MP-18175"/>
    <x v="486"/>
    <x v="2"/>
    <s v="United States"/>
    <s v="Milwaukee"/>
    <x v="6"/>
    <n v="53209"/>
    <x v="2"/>
    <s v="TEC-AC-10004145"/>
    <x v="2"/>
    <x v="11"/>
    <x v="1264"/>
    <x v="2326"/>
    <n v="4"/>
    <n v="0"/>
    <n v="229.99080000000004"/>
  </r>
  <r>
    <n v="2815"/>
    <s v="CA-2012-135685"/>
    <x v="1"/>
    <x v="547"/>
    <d v="2012-11-18T00:00:00"/>
    <x v="0"/>
    <s v="MP-18175"/>
    <x v="486"/>
    <x v="2"/>
    <s v="United States"/>
    <s v="Milwaukee"/>
    <x v="6"/>
    <n v="53209"/>
    <x v="2"/>
    <s v="FUR-TA-10000688"/>
    <x v="0"/>
    <x v="3"/>
    <x v="556"/>
    <x v="2327"/>
    <n v="3"/>
    <n v="0"/>
    <n v="111.10349999999994"/>
  </r>
  <r>
    <n v="2816"/>
    <s v="CA-2012-104626"/>
    <x v="1"/>
    <x v="135"/>
    <d v="2012-09-08T00:00:00"/>
    <x v="1"/>
    <s v="DR-12940"/>
    <x v="660"/>
    <x v="2"/>
    <s v="United States"/>
    <s v="Franklin"/>
    <x v="31"/>
    <n v="2038"/>
    <x v="3"/>
    <s v="OFF-BI-10001510"/>
    <x v="1"/>
    <x v="8"/>
    <x v="702"/>
    <x v="2328"/>
    <n v="5"/>
    <n v="0"/>
    <n v="51.57"/>
  </r>
  <r>
    <n v="2817"/>
    <s v="CA-2012-104626"/>
    <x v="1"/>
    <x v="135"/>
    <d v="2012-09-08T00:00:00"/>
    <x v="1"/>
    <s v="DR-12940"/>
    <x v="660"/>
    <x v="2"/>
    <s v="United States"/>
    <s v="Franklin"/>
    <x v="31"/>
    <n v="2038"/>
    <x v="3"/>
    <s v="FUR-CH-10003817"/>
    <x v="0"/>
    <x v="1"/>
    <x v="162"/>
    <x v="2329"/>
    <n v="1"/>
    <n v="0"/>
    <n v="15.185000000000002"/>
  </r>
  <r>
    <n v="2818"/>
    <s v="CA-2012-104626"/>
    <x v="1"/>
    <x v="135"/>
    <d v="2012-09-08T00:00:00"/>
    <x v="1"/>
    <s v="DR-12940"/>
    <x v="660"/>
    <x v="2"/>
    <s v="United States"/>
    <s v="Franklin"/>
    <x v="31"/>
    <n v="2038"/>
    <x v="3"/>
    <s v="FUR-FU-10000308"/>
    <x v="0"/>
    <x v="5"/>
    <x v="1269"/>
    <x v="2259"/>
    <n v="2"/>
    <n v="0"/>
    <n v="27.359200000000001"/>
  </r>
  <r>
    <n v="2819"/>
    <s v="CA-2012-104626"/>
    <x v="1"/>
    <x v="135"/>
    <d v="2012-09-08T00:00:00"/>
    <x v="1"/>
    <s v="DR-12940"/>
    <x v="660"/>
    <x v="2"/>
    <s v="United States"/>
    <s v="Franklin"/>
    <x v="31"/>
    <n v="2038"/>
    <x v="3"/>
    <s v="OFF-ST-10003208"/>
    <x v="1"/>
    <x v="4"/>
    <x v="243"/>
    <x v="2330"/>
    <n v="6"/>
    <n v="0"/>
    <n v="315.74039999999985"/>
  </r>
  <r>
    <n v="2820"/>
    <s v="CA-2013-160500"/>
    <x v="0"/>
    <x v="465"/>
    <d v="2013-05-09T00:00:00"/>
    <x v="2"/>
    <s v="DM-13015"/>
    <x v="661"/>
    <x v="0"/>
    <s v="United States"/>
    <s v="Encinitas"/>
    <x v="1"/>
    <n v="92024"/>
    <x v="1"/>
    <s v="OFF-BI-10003784"/>
    <x v="1"/>
    <x v="8"/>
    <x v="1314"/>
    <x v="952"/>
    <n v="5"/>
    <n v="0.2"/>
    <n v="2.351999999999999"/>
  </r>
  <r>
    <n v="2821"/>
    <s v="CA-2013-160500"/>
    <x v="0"/>
    <x v="465"/>
    <d v="2013-05-09T00:00:00"/>
    <x v="2"/>
    <s v="DM-13015"/>
    <x v="661"/>
    <x v="0"/>
    <s v="United States"/>
    <s v="Encinitas"/>
    <x v="1"/>
    <n v="92024"/>
    <x v="1"/>
    <s v="FUR-TA-10003748"/>
    <x v="0"/>
    <x v="3"/>
    <x v="208"/>
    <x v="2331"/>
    <n v="3"/>
    <n v="0.2"/>
    <n v="7.4693999999999932"/>
  </r>
  <r>
    <n v="2822"/>
    <s v="CA-2014-100202"/>
    <x v="3"/>
    <x v="413"/>
    <d v="2014-01-06T00:00:00"/>
    <x v="1"/>
    <s v="BD-11620"/>
    <x v="379"/>
    <x v="0"/>
    <s v="United States"/>
    <s v="Anaheim"/>
    <x v="1"/>
    <n v="92804"/>
    <x v="1"/>
    <s v="TEC-PH-10002563"/>
    <x v="2"/>
    <x v="7"/>
    <x v="201"/>
    <x v="214"/>
    <n v="3"/>
    <n v="0.2"/>
    <n v="22.678200000000018"/>
  </r>
  <r>
    <n v="2823"/>
    <s v="CA-2014-131016"/>
    <x v="3"/>
    <x v="65"/>
    <d v="2014-09-21T00:00:00"/>
    <x v="2"/>
    <s v="DC-12850"/>
    <x v="419"/>
    <x v="0"/>
    <s v="United States"/>
    <s v="Arlington"/>
    <x v="5"/>
    <n v="76017"/>
    <x v="2"/>
    <s v="OFF-AR-10000122"/>
    <x v="1"/>
    <x v="6"/>
    <x v="308"/>
    <x v="436"/>
    <n v="2"/>
    <n v="0.2"/>
    <n v="0.55799999999999894"/>
  </r>
  <r>
    <n v="2824"/>
    <s v="CA-2014-131016"/>
    <x v="3"/>
    <x v="65"/>
    <d v="2014-09-21T00:00:00"/>
    <x v="2"/>
    <s v="DC-12850"/>
    <x v="419"/>
    <x v="0"/>
    <s v="United States"/>
    <s v="Arlington"/>
    <x v="5"/>
    <n v="76017"/>
    <x v="2"/>
    <s v="OFF-ST-10000352"/>
    <x v="1"/>
    <x v="4"/>
    <x v="1049"/>
    <x v="2332"/>
    <n v="2"/>
    <n v="0.2"/>
    <n v="-2.9739999999999966"/>
  </r>
  <r>
    <n v="2825"/>
    <s v="US-2011-112914"/>
    <x v="2"/>
    <x v="794"/>
    <d v="2011-09-30T00:00:00"/>
    <x v="1"/>
    <s v="MT-18070"/>
    <x v="192"/>
    <x v="2"/>
    <s v="United States"/>
    <s v="Houston"/>
    <x v="5"/>
    <n v="77041"/>
    <x v="2"/>
    <s v="OFF-PA-10003270"/>
    <x v="1"/>
    <x v="10"/>
    <x v="1415"/>
    <x v="2333"/>
    <n v="8"/>
    <n v="0.2"/>
    <n v="10.559999999999999"/>
  </r>
  <r>
    <n v="2826"/>
    <s v="US-2011-112914"/>
    <x v="2"/>
    <x v="794"/>
    <d v="2011-09-30T00:00:00"/>
    <x v="1"/>
    <s v="MT-18070"/>
    <x v="192"/>
    <x v="2"/>
    <s v="United States"/>
    <s v="Houston"/>
    <x v="5"/>
    <n v="77041"/>
    <x v="2"/>
    <s v="FUR-BO-10003272"/>
    <x v="0"/>
    <x v="0"/>
    <x v="582"/>
    <x v="2334"/>
    <n v="2"/>
    <n v="0.32"/>
    <n v="-97.23120000000003"/>
  </r>
  <r>
    <n v="2827"/>
    <s v="US-2011-112914"/>
    <x v="2"/>
    <x v="794"/>
    <d v="2011-09-30T00:00:00"/>
    <x v="1"/>
    <s v="MT-18070"/>
    <x v="192"/>
    <x v="2"/>
    <s v="United States"/>
    <s v="Houston"/>
    <x v="5"/>
    <n v="77041"/>
    <x v="2"/>
    <s v="OFF-BI-10002982"/>
    <x v="1"/>
    <x v="8"/>
    <x v="1258"/>
    <x v="629"/>
    <n v="2"/>
    <n v="0.8"/>
    <n v="-4.3584000000000014"/>
  </r>
  <r>
    <n v="2828"/>
    <s v="US-2011-112914"/>
    <x v="2"/>
    <x v="794"/>
    <d v="2011-09-30T00:00:00"/>
    <x v="1"/>
    <s v="MT-18070"/>
    <x v="192"/>
    <x v="2"/>
    <s v="United States"/>
    <s v="Houston"/>
    <x v="5"/>
    <n v="77041"/>
    <x v="2"/>
    <s v="OFF-EN-10001509"/>
    <x v="1"/>
    <x v="12"/>
    <x v="29"/>
    <x v="30"/>
    <n v="2"/>
    <n v="0.2"/>
    <n v="1.1015999999999997"/>
  </r>
  <r>
    <n v="2829"/>
    <s v="CA-2013-124149"/>
    <x v="0"/>
    <x v="131"/>
    <d v="2013-04-27T00:00:00"/>
    <x v="2"/>
    <s v="MJ-17740"/>
    <x v="77"/>
    <x v="0"/>
    <s v="United States"/>
    <s v="Lancaster"/>
    <x v="24"/>
    <n v="43130"/>
    <x v="3"/>
    <s v="OFF-PA-10002421"/>
    <x v="1"/>
    <x v="10"/>
    <x v="1416"/>
    <x v="2335"/>
    <n v="6"/>
    <n v="0.2"/>
    <n v="37.917599999999993"/>
  </r>
  <r>
    <n v="2830"/>
    <s v="CA-2013-124149"/>
    <x v="0"/>
    <x v="131"/>
    <d v="2013-04-27T00:00:00"/>
    <x v="2"/>
    <s v="MJ-17740"/>
    <x v="77"/>
    <x v="0"/>
    <s v="United States"/>
    <s v="Lancaster"/>
    <x v="24"/>
    <n v="43130"/>
    <x v="3"/>
    <s v="OFF-ST-10000760"/>
    <x v="1"/>
    <x v="4"/>
    <x v="4"/>
    <x v="2336"/>
    <n v="5"/>
    <n v="0.2"/>
    <n v="6.2910000000000004"/>
  </r>
  <r>
    <n v="2831"/>
    <s v="CA-2013-124149"/>
    <x v="0"/>
    <x v="131"/>
    <d v="2013-04-27T00:00:00"/>
    <x v="2"/>
    <s v="MJ-17740"/>
    <x v="77"/>
    <x v="0"/>
    <s v="United States"/>
    <s v="Lancaster"/>
    <x v="24"/>
    <n v="43130"/>
    <x v="3"/>
    <s v="OFF-PA-10002923"/>
    <x v="1"/>
    <x v="10"/>
    <x v="1417"/>
    <x v="128"/>
    <n v="2"/>
    <n v="0.2"/>
    <n v="29.363999999999997"/>
  </r>
  <r>
    <n v="2832"/>
    <s v="CA-2011-148915"/>
    <x v="2"/>
    <x v="301"/>
    <d v="2011-11-05T00:00:00"/>
    <x v="1"/>
    <s v="ND-18370"/>
    <x v="444"/>
    <x v="0"/>
    <s v="United States"/>
    <s v="Portland"/>
    <x v="21"/>
    <n v="97206"/>
    <x v="1"/>
    <s v="OFF-ST-10001128"/>
    <x v="1"/>
    <x v="4"/>
    <x v="1418"/>
    <x v="2337"/>
    <n v="5"/>
    <n v="0.2"/>
    <n v="-94.33299999999997"/>
  </r>
  <r>
    <n v="2833"/>
    <s v="CA-2011-148915"/>
    <x v="2"/>
    <x v="301"/>
    <d v="2011-11-05T00:00:00"/>
    <x v="1"/>
    <s v="ND-18370"/>
    <x v="444"/>
    <x v="0"/>
    <s v="United States"/>
    <s v="Portland"/>
    <x v="21"/>
    <n v="97206"/>
    <x v="1"/>
    <s v="TEC-PH-10000673"/>
    <x v="2"/>
    <x v="7"/>
    <x v="1396"/>
    <x v="2338"/>
    <n v="3"/>
    <n v="0.2"/>
    <n v="54.5916"/>
  </r>
  <r>
    <n v="2834"/>
    <s v="CA-2014-134649"/>
    <x v="3"/>
    <x v="795"/>
    <d v="2014-02-01T00:00:00"/>
    <x v="0"/>
    <s v="CA-11965"/>
    <x v="662"/>
    <x v="1"/>
    <s v="United States"/>
    <s v="Hoover"/>
    <x v="19"/>
    <n v="35244"/>
    <x v="0"/>
    <s v="OFF-AR-10001547"/>
    <x v="1"/>
    <x v="6"/>
    <x v="147"/>
    <x v="2339"/>
    <n v="7"/>
    <n v="0"/>
    <n v="4.1768999999999998"/>
  </r>
  <r>
    <n v="2835"/>
    <s v="CA-2014-134649"/>
    <x v="3"/>
    <x v="795"/>
    <d v="2014-02-01T00:00:00"/>
    <x v="0"/>
    <s v="CA-11965"/>
    <x v="662"/>
    <x v="1"/>
    <s v="United States"/>
    <s v="Hoover"/>
    <x v="19"/>
    <n v="35244"/>
    <x v="0"/>
    <s v="OFF-BI-10001890"/>
    <x v="1"/>
    <x v="8"/>
    <x v="174"/>
    <x v="181"/>
    <n v="2"/>
    <n v="0"/>
    <n v="3.4367999999999999"/>
  </r>
  <r>
    <n v="2836"/>
    <s v="CA-2014-110842"/>
    <x v="3"/>
    <x v="343"/>
    <d v="2014-11-17T00:00:00"/>
    <x v="1"/>
    <s v="GA-14725"/>
    <x v="315"/>
    <x v="0"/>
    <s v="United States"/>
    <s v="Los Angeles"/>
    <x v="1"/>
    <n v="90036"/>
    <x v="1"/>
    <s v="OFF-AP-10003971"/>
    <x v="1"/>
    <x v="9"/>
    <x v="914"/>
    <x v="2340"/>
    <n v="1"/>
    <n v="0"/>
    <n v="2.8314000000000004"/>
  </r>
  <r>
    <n v="2837"/>
    <s v="CA-2014-110842"/>
    <x v="3"/>
    <x v="343"/>
    <d v="2014-11-17T00:00:00"/>
    <x v="1"/>
    <s v="GA-14725"/>
    <x v="315"/>
    <x v="0"/>
    <s v="United States"/>
    <s v="Los Angeles"/>
    <x v="1"/>
    <n v="90036"/>
    <x v="1"/>
    <s v="OFF-PA-10000520"/>
    <x v="1"/>
    <x v="10"/>
    <x v="1419"/>
    <x v="541"/>
    <n v="3"/>
    <n v="0"/>
    <n v="9.3312000000000008"/>
  </r>
  <r>
    <n v="2838"/>
    <s v="CA-2014-110842"/>
    <x v="3"/>
    <x v="343"/>
    <d v="2014-11-17T00:00:00"/>
    <x v="1"/>
    <s v="GA-14725"/>
    <x v="315"/>
    <x v="0"/>
    <s v="United States"/>
    <s v="Los Angeles"/>
    <x v="1"/>
    <n v="90036"/>
    <x v="1"/>
    <s v="OFF-BI-10000977"/>
    <x v="1"/>
    <x v="8"/>
    <x v="982"/>
    <x v="2114"/>
    <n v="5"/>
    <n v="0.2"/>
    <n v="39.519999999999989"/>
  </r>
  <r>
    <n v="2839"/>
    <s v="CA-2013-147368"/>
    <x v="0"/>
    <x v="632"/>
    <d v="2013-06-13T00:00:00"/>
    <x v="2"/>
    <s v="TC-21295"/>
    <x v="646"/>
    <x v="0"/>
    <s v="United States"/>
    <s v="Tallahassee"/>
    <x v="2"/>
    <n v="32303"/>
    <x v="0"/>
    <s v="TEC-MA-10002178"/>
    <x v="2"/>
    <x v="15"/>
    <x v="930"/>
    <x v="1202"/>
    <n v="2"/>
    <n v="0.5"/>
    <n v="-27.827999999999975"/>
  </r>
  <r>
    <n v="2840"/>
    <s v="US-2012-104185"/>
    <x v="1"/>
    <x v="37"/>
    <d v="2012-09-08T00:00:00"/>
    <x v="0"/>
    <s v="JB-15400"/>
    <x v="80"/>
    <x v="1"/>
    <s v="United States"/>
    <s v="New York City"/>
    <x v="15"/>
    <n v="10009"/>
    <x v="3"/>
    <s v="OFF-ST-10001526"/>
    <x v="1"/>
    <x v="4"/>
    <x v="764"/>
    <x v="2341"/>
    <n v="1"/>
    <n v="0"/>
    <n v="31.285799999999995"/>
  </r>
  <r>
    <n v="2841"/>
    <s v="US-2011-125521"/>
    <x v="2"/>
    <x v="619"/>
    <d v="2011-03-19T00:00:00"/>
    <x v="1"/>
    <s v="CK-12325"/>
    <x v="278"/>
    <x v="2"/>
    <s v="United States"/>
    <s v="Chesapeake"/>
    <x v="17"/>
    <n v="23320"/>
    <x v="0"/>
    <s v="FUR-CH-10003379"/>
    <x v="0"/>
    <x v="1"/>
    <x v="459"/>
    <x v="2342"/>
    <n v="4"/>
    <n v="0"/>
    <n v="284.98"/>
  </r>
  <r>
    <n v="2842"/>
    <s v="US-2014-135062"/>
    <x v="3"/>
    <x v="515"/>
    <d v="2014-09-05T00:00:00"/>
    <x v="0"/>
    <s v="RL-19615"/>
    <x v="210"/>
    <x v="0"/>
    <s v="United States"/>
    <s v="Fayetteville"/>
    <x v="3"/>
    <n v="28314"/>
    <x v="0"/>
    <s v="OFF-PA-10000100"/>
    <x v="1"/>
    <x v="10"/>
    <x v="825"/>
    <x v="2343"/>
    <n v="7"/>
    <n v="0.2"/>
    <n v="83.209699999999998"/>
  </r>
  <r>
    <n v="2843"/>
    <s v="CA-2014-135650"/>
    <x v="3"/>
    <x v="721"/>
    <d v="2014-03-28T00:00:00"/>
    <x v="1"/>
    <s v="AC-10660"/>
    <x v="663"/>
    <x v="0"/>
    <s v="United States"/>
    <s v="Huntsville"/>
    <x v="5"/>
    <n v="77340"/>
    <x v="2"/>
    <s v="OFF-ST-10001809"/>
    <x v="1"/>
    <x v="4"/>
    <x v="430"/>
    <x v="2344"/>
    <n v="2"/>
    <n v="0.2"/>
    <n v="-32.338800000000006"/>
  </r>
  <r>
    <n v="2844"/>
    <s v="CA-2014-112865"/>
    <x v="3"/>
    <x v="796"/>
    <d v="2014-05-23T00:00:00"/>
    <x v="1"/>
    <s v="BH-11710"/>
    <x v="3"/>
    <x v="0"/>
    <s v="United States"/>
    <s v="Philadelphia"/>
    <x v="9"/>
    <n v="19140"/>
    <x v="3"/>
    <s v="TEC-AC-10000387"/>
    <x v="2"/>
    <x v="11"/>
    <x v="1350"/>
    <x v="2345"/>
    <n v="3"/>
    <n v="0.2"/>
    <n v="-0.90120000000000111"/>
  </r>
  <r>
    <n v="2845"/>
    <s v="US-2013-162852"/>
    <x v="0"/>
    <x v="797"/>
    <d v="2014-01-01T00:00:00"/>
    <x v="1"/>
    <s v="BG-11695"/>
    <x v="410"/>
    <x v="1"/>
    <s v="United States"/>
    <s v="Woodstock"/>
    <x v="10"/>
    <n v="60098"/>
    <x v="2"/>
    <s v="FUR-CH-10004853"/>
    <x v="0"/>
    <x v="1"/>
    <x v="526"/>
    <x v="2346"/>
    <n v="8"/>
    <n v="0.3"/>
    <n v="-12.078400000000101"/>
  </r>
  <r>
    <n v="2846"/>
    <s v="CA-2014-138163"/>
    <x v="3"/>
    <x v="701"/>
    <d v="2014-11-21T00:00:00"/>
    <x v="2"/>
    <s v="XP-21865"/>
    <x v="190"/>
    <x v="0"/>
    <s v="United States"/>
    <s v="Everett"/>
    <x v="31"/>
    <n v="2149"/>
    <x v="3"/>
    <s v="OFF-AR-10001958"/>
    <x v="1"/>
    <x v="6"/>
    <x v="206"/>
    <x v="717"/>
    <n v="3"/>
    <n v="0"/>
    <n v="14.263200000000001"/>
  </r>
  <r>
    <n v="2847"/>
    <s v="CA-2014-152093"/>
    <x v="3"/>
    <x v="18"/>
    <d v="2014-09-16T00:00:00"/>
    <x v="1"/>
    <s v="SN-20560"/>
    <x v="381"/>
    <x v="2"/>
    <s v="United States"/>
    <s v="Chicago"/>
    <x v="10"/>
    <n v="60653"/>
    <x v="2"/>
    <s v="OFF-BI-10003527"/>
    <x v="1"/>
    <x v="8"/>
    <x v="446"/>
    <x v="2347"/>
    <n v="3"/>
    <n v="0.8"/>
    <n v="-1143.8910000000001"/>
  </r>
  <r>
    <n v="2848"/>
    <s v="CA-2014-157854"/>
    <x v="3"/>
    <x v="798"/>
    <d v="2014-04-16T00:00:00"/>
    <x v="1"/>
    <s v="DM-13345"/>
    <x v="664"/>
    <x v="1"/>
    <s v="United States"/>
    <s v="Roswell"/>
    <x v="32"/>
    <n v="30076"/>
    <x v="0"/>
    <s v="FUR-FU-10003832"/>
    <x v="0"/>
    <x v="5"/>
    <x v="1420"/>
    <x v="2348"/>
    <n v="6"/>
    <n v="0"/>
    <n v="15.758400000000002"/>
  </r>
  <r>
    <n v="2849"/>
    <s v="CA-2014-157854"/>
    <x v="3"/>
    <x v="798"/>
    <d v="2014-04-16T00:00:00"/>
    <x v="1"/>
    <s v="DM-13345"/>
    <x v="664"/>
    <x v="1"/>
    <s v="United States"/>
    <s v="Roswell"/>
    <x v="32"/>
    <n v="30076"/>
    <x v="0"/>
    <s v="OFF-BI-10001359"/>
    <x v="1"/>
    <x v="8"/>
    <x v="1153"/>
    <x v="2349"/>
    <n v="3"/>
    <n v="0"/>
    <n v="1264.7558999999999"/>
  </r>
  <r>
    <n v="2850"/>
    <s v="CA-2013-123617"/>
    <x v="0"/>
    <x v="85"/>
    <d v="2013-12-04T00:00:00"/>
    <x v="1"/>
    <s v="AJ-10780"/>
    <x v="321"/>
    <x v="1"/>
    <s v="United States"/>
    <s v="Palm Coast"/>
    <x v="2"/>
    <n v="32137"/>
    <x v="0"/>
    <s v="OFF-BI-10002976"/>
    <x v="1"/>
    <x v="8"/>
    <x v="849"/>
    <x v="2350"/>
    <n v="6"/>
    <n v="0.7"/>
    <n v="-5.6993999999999971"/>
  </r>
  <r>
    <n v="2851"/>
    <s v="US-2013-128293"/>
    <x v="0"/>
    <x v="799"/>
    <d v="2013-06-06T00:00:00"/>
    <x v="2"/>
    <s v="KC-16255"/>
    <x v="346"/>
    <x v="1"/>
    <s v="United States"/>
    <s v="Philadelphia"/>
    <x v="9"/>
    <n v="19120"/>
    <x v="3"/>
    <s v="OFF-ST-10000736"/>
    <x v="1"/>
    <x v="4"/>
    <x v="455"/>
    <x v="1466"/>
    <n v="1"/>
    <n v="0.2"/>
    <n v="-12.956800000000005"/>
  </r>
  <r>
    <n v="2852"/>
    <s v="CA-2014-107342"/>
    <x v="3"/>
    <x v="94"/>
    <d v="2014-12-23T00:00:00"/>
    <x v="1"/>
    <s v="VF-21715"/>
    <x v="665"/>
    <x v="2"/>
    <s v="United States"/>
    <s v="Columbus"/>
    <x v="14"/>
    <n v="47201"/>
    <x v="2"/>
    <s v="OFF-PA-10001745"/>
    <x v="1"/>
    <x v="10"/>
    <x v="720"/>
    <x v="2351"/>
    <n v="4"/>
    <n v="0"/>
    <n v="13.235199999999999"/>
  </r>
  <r>
    <n v="2853"/>
    <s v="CA-2013-136371"/>
    <x v="0"/>
    <x v="690"/>
    <d v="2013-03-22T00:00:00"/>
    <x v="0"/>
    <s v="SV-20935"/>
    <x v="603"/>
    <x v="0"/>
    <s v="United States"/>
    <s v="Oceanside"/>
    <x v="15"/>
    <n v="11572"/>
    <x v="3"/>
    <s v="FUR-FU-10000409"/>
    <x v="0"/>
    <x v="5"/>
    <x v="1421"/>
    <x v="1883"/>
    <n v="1"/>
    <n v="0"/>
    <n v="6.8908000000000005"/>
  </r>
  <r>
    <n v="2854"/>
    <s v="CA-2013-136371"/>
    <x v="0"/>
    <x v="690"/>
    <d v="2013-03-22T00:00:00"/>
    <x v="0"/>
    <s v="SV-20935"/>
    <x v="603"/>
    <x v="0"/>
    <s v="United States"/>
    <s v="Oceanside"/>
    <x v="15"/>
    <n v="11572"/>
    <x v="3"/>
    <s v="FUR-FU-10000221"/>
    <x v="0"/>
    <x v="5"/>
    <x v="529"/>
    <x v="2352"/>
    <n v="4"/>
    <n v="0"/>
    <n v="6.9087999999999994"/>
  </r>
  <r>
    <n v="2855"/>
    <s v="CA-2014-137344"/>
    <x v="3"/>
    <x v="648"/>
    <d v="2014-08-21T00:00:00"/>
    <x v="3"/>
    <s v="EM-13810"/>
    <x v="613"/>
    <x v="1"/>
    <s v="United States"/>
    <s v="Franklin"/>
    <x v="31"/>
    <n v="2038"/>
    <x v="3"/>
    <s v="OFF-ST-10000344"/>
    <x v="1"/>
    <x v="4"/>
    <x v="1013"/>
    <x v="2353"/>
    <n v="3"/>
    <n v="0"/>
    <n v="10.475399999999999"/>
  </r>
  <r>
    <n v="2856"/>
    <s v="CA-2014-169810"/>
    <x v="3"/>
    <x v="800"/>
    <d v="2014-08-01T00:00:00"/>
    <x v="1"/>
    <s v="RB-19360"/>
    <x v="181"/>
    <x v="0"/>
    <s v="United States"/>
    <s v="Sioux Falls"/>
    <x v="44"/>
    <n v="57103"/>
    <x v="2"/>
    <s v="OFF-LA-10003663"/>
    <x v="1"/>
    <x v="2"/>
    <x v="1364"/>
    <x v="2354"/>
    <n v="7"/>
    <n v="0"/>
    <n v="9.5081000000000007"/>
  </r>
  <r>
    <n v="2857"/>
    <s v="CA-2013-128594"/>
    <x v="0"/>
    <x v="370"/>
    <d v="2013-08-30T00:00:00"/>
    <x v="2"/>
    <s v="DJ-13510"/>
    <x v="137"/>
    <x v="1"/>
    <s v="United States"/>
    <s v="San Diego"/>
    <x v="1"/>
    <n v="92037"/>
    <x v="1"/>
    <s v="FUR-CH-10001215"/>
    <x v="0"/>
    <x v="1"/>
    <x v="440"/>
    <x v="2355"/>
    <n v="4"/>
    <n v="0.2"/>
    <n v="100.19599999999997"/>
  </r>
  <r>
    <n v="2858"/>
    <s v="CA-2013-154690"/>
    <x v="0"/>
    <x v="243"/>
    <d v="2013-08-18T00:00:00"/>
    <x v="0"/>
    <s v="CC-12370"/>
    <x v="666"/>
    <x v="0"/>
    <s v="United States"/>
    <s v="Fayetteville"/>
    <x v="3"/>
    <n v="28314"/>
    <x v="0"/>
    <s v="FUR-CH-10000988"/>
    <x v="0"/>
    <x v="1"/>
    <x v="1132"/>
    <x v="2284"/>
    <n v="2"/>
    <n v="0.2"/>
    <n v="22.529599999999995"/>
  </r>
  <r>
    <n v="2859"/>
    <s v="CA-2014-138975"/>
    <x v="3"/>
    <x v="240"/>
    <d v="2014-05-24T00:00:00"/>
    <x v="1"/>
    <s v="SC-20380"/>
    <x v="618"/>
    <x v="0"/>
    <s v="United States"/>
    <s v="Atlanta"/>
    <x v="32"/>
    <n v="30318"/>
    <x v="0"/>
    <s v="TEC-AC-10003441"/>
    <x v="2"/>
    <x v="11"/>
    <x v="652"/>
    <x v="766"/>
    <n v="4"/>
    <n v="0"/>
    <n v="4.0679999999999978"/>
  </r>
  <r>
    <n v="2860"/>
    <s v="CA-2014-138975"/>
    <x v="3"/>
    <x v="240"/>
    <d v="2014-05-24T00:00:00"/>
    <x v="1"/>
    <s v="SC-20380"/>
    <x v="618"/>
    <x v="0"/>
    <s v="United States"/>
    <s v="Atlanta"/>
    <x v="32"/>
    <n v="30318"/>
    <x v="0"/>
    <s v="TEC-PH-10004389"/>
    <x v="2"/>
    <x v="7"/>
    <x v="1422"/>
    <x v="2258"/>
    <n v="3"/>
    <n v="0"/>
    <n v="98.272200000000012"/>
  </r>
  <r>
    <n v="2861"/>
    <s v="CA-2014-138975"/>
    <x v="3"/>
    <x v="240"/>
    <d v="2014-05-24T00:00:00"/>
    <x v="1"/>
    <s v="SC-20380"/>
    <x v="618"/>
    <x v="0"/>
    <s v="United States"/>
    <s v="Atlanta"/>
    <x v="32"/>
    <n v="30318"/>
    <x v="0"/>
    <s v="FUR-BO-10004695"/>
    <x v="0"/>
    <x v="0"/>
    <x v="198"/>
    <x v="2356"/>
    <n v="9"/>
    <n v="0"/>
    <n v="374.62859999999989"/>
  </r>
  <r>
    <n v="2862"/>
    <s v="CA-2014-138975"/>
    <x v="3"/>
    <x v="240"/>
    <d v="2014-05-24T00:00:00"/>
    <x v="1"/>
    <s v="SC-20380"/>
    <x v="618"/>
    <x v="0"/>
    <s v="United States"/>
    <s v="Atlanta"/>
    <x v="32"/>
    <n v="30318"/>
    <x v="0"/>
    <s v="OFF-PA-10000100"/>
    <x v="1"/>
    <x v="10"/>
    <x v="825"/>
    <x v="2357"/>
    <n v="7"/>
    <n v="0"/>
    <n v="140.59569999999999"/>
  </r>
  <r>
    <n v="2863"/>
    <s v="CA-2014-106537"/>
    <x v="3"/>
    <x v="801"/>
    <d v="2014-08-18T00:00:00"/>
    <x v="1"/>
    <s v="RH-19495"/>
    <x v="302"/>
    <x v="0"/>
    <s v="United States"/>
    <s v="Orlando"/>
    <x v="2"/>
    <n v="32839"/>
    <x v="0"/>
    <s v="OFF-PA-10000223"/>
    <x v="1"/>
    <x v="10"/>
    <x v="1374"/>
    <x v="561"/>
    <n v="4"/>
    <n v="0.2"/>
    <n v="7.2576000000000001"/>
  </r>
  <r>
    <n v="2864"/>
    <s v="US-2014-103828"/>
    <x v="3"/>
    <x v="802"/>
    <d v="2014-08-14T00:00:00"/>
    <x v="3"/>
    <s v="JK-15370"/>
    <x v="271"/>
    <x v="0"/>
    <s v="United States"/>
    <s v="San Francisco"/>
    <x v="1"/>
    <n v="94122"/>
    <x v="1"/>
    <s v="OFF-ST-10001325"/>
    <x v="1"/>
    <x v="4"/>
    <x v="466"/>
    <x v="974"/>
    <n v="3"/>
    <n v="0"/>
    <n v="8.4888000000000012"/>
  </r>
  <r>
    <n v="2865"/>
    <s v="US-2014-103828"/>
    <x v="3"/>
    <x v="802"/>
    <d v="2014-08-14T00:00:00"/>
    <x v="3"/>
    <s v="JK-15370"/>
    <x v="271"/>
    <x v="0"/>
    <s v="United States"/>
    <s v="San Francisco"/>
    <x v="1"/>
    <n v="94122"/>
    <x v="1"/>
    <s v="OFF-AP-10004249"/>
    <x v="1"/>
    <x v="9"/>
    <x v="33"/>
    <x v="2358"/>
    <n v="7"/>
    <n v="0"/>
    <n v="22.623299999999997"/>
  </r>
  <r>
    <n v="2866"/>
    <s v="US-2014-103828"/>
    <x v="3"/>
    <x v="802"/>
    <d v="2014-08-14T00:00:00"/>
    <x v="3"/>
    <s v="JK-15370"/>
    <x v="271"/>
    <x v="0"/>
    <s v="United States"/>
    <s v="San Francisco"/>
    <x v="1"/>
    <n v="94122"/>
    <x v="1"/>
    <s v="OFF-AR-10000588"/>
    <x v="1"/>
    <x v="6"/>
    <x v="393"/>
    <x v="426"/>
    <n v="3"/>
    <n v="0"/>
    <n v="15.475200000000001"/>
  </r>
  <r>
    <n v="2867"/>
    <s v="US-2014-103828"/>
    <x v="3"/>
    <x v="802"/>
    <d v="2014-08-14T00:00:00"/>
    <x v="3"/>
    <s v="JK-15370"/>
    <x v="271"/>
    <x v="0"/>
    <s v="United States"/>
    <s v="San Francisco"/>
    <x v="1"/>
    <n v="94122"/>
    <x v="1"/>
    <s v="OFF-SU-10000946"/>
    <x v="1"/>
    <x v="14"/>
    <x v="33"/>
    <x v="1051"/>
    <n v="4"/>
    <n v="0"/>
    <n v="9.2567999999999984"/>
  </r>
  <r>
    <n v="2868"/>
    <s v="CA-2013-115588"/>
    <x v="0"/>
    <x v="338"/>
    <d v="2013-11-13T00:00:00"/>
    <x v="0"/>
    <s v="AF-10885"/>
    <x v="314"/>
    <x v="0"/>
    <s v="United States"/>
    <s v="Toledo"/>
    <x v="24"/>
    <n v="43615"/>
    <x v="3"/>
    <s v="OFF-SU-10001225"/>
    <x v="1"/>
    <x v="14"/>
    <x v="33"/>
    <x v="2359"/>
    <n v="5"/>
    <n v="0.2"/>
    <n v="-3.3120000000000012"/>
  </r>
  <r>
    <n v="2869"/>
    <s v="CA-2013-115588"/>
    <x v="0"/>
    <x v="338"/>
    <d v="2013-11-13T00:00:00"/>
    <x v="0"/>
    <s v="AF-10885"/>
    <x v="314"/>
    <x v="0"/>
    <s v="United States"/>
    <s v="Toledo"/>
    <x v="24"/>
    <n v="43615"/>
    <x v="3"/>
    <s v="OFF-ST-10001558"/>
    <x v="1"/>
    <x v="4"/>
    <x v="712"/>
    <x v="2360"/>
    <n v="3"/>
    <n v="0.2"/>
    <n v="-2.4359999999999999"/>
  </r>
  <r>
    <n v="2870"/>
    <s v="CA-2014-143861"/>
    <x v="3"/>
    <x v="492"/>
    <d v="2014-06-20T00:00:00"/>
    <x v="1"/>
    <s v="LC-16885"/>
    <x v="62"/>
    <x v="0"/>
    <s v="United States"/>
    <s v="Saint Petersburg"/>
    <x v="2"/>
    <n v="33710"/>
    <x v="0"/>
    <s v="FUR-FU-10001546"/>
    <x v="0"/>
    <x v="5"/>
    <x v="1423"/>
    <x v="1232"/>
    <n v="2"/>
    <n v="0.2"/>
    <n v="1.0679999999999996"/>
  </r>
  <r>
    <n v="2871"/>
    <s v="CA-2011-148040"/>
    <x v="2"/>
    <x v="579"/>
    <d v="2011-03-26T00:00:00"/>
    <x v="1"/>
    <s v="BF-11275"/>
    <x v="667"/>
    <x v="1"/>
    <s v="United States"/>
    <s v="Tucson"/>
    <x v="16"/>
    <n v="85705"/>
    <x v="1"/>
    <s v="OFF-PA-10002581"/>
    <x v="1"/>
    <x v="10"/>
    <x v="1300"/>
    <x v="1355"/>
    <n v="3"/>
    <n v="0.2"/>
    <n v="23.234999999999992"/>
  </r>
  <r>
    <n v="2872"/>
    <s v="CA-2011-148040"/>
    <x v="2"/>
    <x v="579"/>
    <d v="2011-03-26T00:00:00"/>
    <x v="1"/>
    <s v="BF-11275"/>
    <x v="667"/>
    <x v="1"/>
    <s v="United States"/>
    <s v="Tucson"/>
    <x v="16"/>
    <n v="85705"/>
    <x v="1"/>
    <s v="FUR-CH-10001482"/>
    <x v="0"/>
    <x v="1"/>
    <x v="536"/>
    <x v="2361"/>
    <n v="3"/>
    <n v="0.2"/>
    <n v="-35.36460000000001"/>
  </r>
  <r>
    <n v="2873"/>
    <s v="CA-2014-135167"/>
    <x v="3"/>
    <x v="140"/>
    <d v="2014-06-21T00:00:00"/>
    <x v="1"/>
    <s v="SC-20800"/>
    <x v="561"/>
    <x v="0"/>
    <s v="United States"/>
    <s v="Los Angeles"/>
    <x v="1"/>
    <n v="90036"/>
    <x v="1"/>
    <s v="OFF-AR-10002399"/>
    <x v="1"/>
    <x v="6"/>
    <x v="316"/>
    <x v="2362"/>
    <n v="1"/>
    <n v="0"/>
    <n v="1.7465999999999999"/>
  </r>
  <r>
    <n v="2874"/>
    <s v="CA-2014-137022"/>
    <x v="3"/>
    <x v="673"/>
    <d v="2014-11-23T00:00:00"/>
    <x v="1"/>
    <s v="SW-20275"/>
    <x v="349"/>
    <x v="0"/>
    <s v="United States"/>
    <s v="San Diego"/>
    <x v="1"/>
    <n v="92105"/>
    <x v="1"/>
    <s v="OFF-ST-10001963"/>
    <x v="1"/>
    <x v="4"/>
    <x v="532"/>
    <x v="2363"/>
    <n v="8"/>
    <n v="0"/>
    <n v="24.338399999999979"/>
  </r>
  <r>
    <n v="2875"/>
    <s v="US-2014-102638"/>
    <x v="3"/>
    <x v="614"/>
    <d v="2015-01-01T00:00:00"/>
    <x v="2"/>
    <s v="MC-17845"/>
    <x v="266"/>
    <x v="0"/>
    <s v="United States"/>
    <s v="New York City"/>
    <x v="15"/>
    <n v="10035"/>
    <x v="3"/>
    <s v="OFF-FA-10002988"/>
    <x v="1"/>
    <x v="13"/>
    <x v="131"/>
    <x v="2364"/>
    <n v="3"/>
    <n v="0"/>
    <n v="2.9546999999999999"/>
  </r>
  <r>
    <n v="2876"/>
    <s v="US-2013-167339"/>
    <x v="0"/>
    <x v="803"/>
    <d v="2013-01-23T00:00:00"/>
    <x v="0"/>
    <s v="TD-20995"/>
    <x v="143"/>
    <x v="0"/>
    <s v="United States"/>
    <s v="San Diego"/>
    <x v="1"/>
    <n v="92037"/>
    <x v="1"/>
    <s v="FUR-CH-10004289"/>
    <x v="0"/>
    <x v="1"/>
    <x v="975"/>
    <x v="2365"/>
    <n v="2"/>
    <n v="0.2"/>
    <n v="-5.758800000000015"/>
  </r>
  <r>
    <n v="2877"/>
    <s v="US-2013-167339"/>
    <x v="0"/>
    <x v="803"/>
    <d v="2013-01-23T00:00:00"/>
    <x v="0"/>
    <s v="TD-20995"/>
    <x v="143"/>
    <x v="0"/>
    <s v="United States"/>
    <s v="San Diego"/>
    <x v="1"/>
    <n v="92037"/>
    <x v="1"/>
    <s v="FUR-CH-10000785"/>
    <x v="0"/>
    <x v="1"/>
    <x v="320"/>
    <x v="2366"/>
    <n v="7"/>
    <n v="0.2"/>
    <n v="76.011600000000016"/>
  </r>
  <r>
    <n v="2878"/>
    <s v="CA-2013-152072"/>
    <x v="0"/>
    <x v="804"/>
    <d v="2013-01-19T00:00:00"/>
    <x v="1"/>
    <s v="Dp-13240"/>
    <x v="656"/>
    <x v="2"/>
    <s v="United States"/>
    <s v="Westfield"/>
    <x v="30"/>
    <n v="7090"/>
    <x v="3"/>
    <s v="OFF-EN-10003040"/>
    <x v="1"/>
    <x v="12"/>
    <x v="1224"/>
    <x v="2367"/>
    <n v="2"/>
    <n v="0"/>
    <n v="24.599800000000002"/>
  </r>
  <r>
    <n v="2879"/>
    <s v="CA-2013-152072"/>
    <x v="0"/>
    <x v="804"/>
    <d v="2013-01-19T00:00:00"/>
    <x v="1"/>
    <s v="Dp-13240"/>
    <x v="656"/>
    <x v="2"/>
    <s v="United States"/>
    <s v="Westfield"/>
    <x v="30"/>
    <n v="7090"/>
    <x v="3"/>
    <s v="OFF-AR-10001573"/>
    <x v="1"/>
    <x v="6"/>
    <x v="368"/>
    <x v="2368"/>
    <n v="2"/>
    <n v="0"/>
    <n v="1.3513999999999995"/>
  </r>
  <r>
    <n v="2880"/>
    <s v="CA-2013-152072"/>
    <x v="0"/>
    <x v="804"/>
    <d v="2013-01-19T00:00:00"/>
    <x v="1"/>
    <s v="Dp-13240"/>
    <x v="656"/>
    <x v="2"/>
    <s v="United States"/>
    <s v="Westfield"/>
    <x v="30"/>
    <n v="7090"/>
    <x v="3"/>
    <s v="TEC-AC-10000844"/>
    <x v="2"/>
    <x v="11"/>
    <x v="106"/>
    <x v="2369"/>
    <n v="3"/>
    <n v="0"/>
    <n v="91.789199999999994"/>
  </r>
  <r>
    <n v="2881"/>
    <s v="CA-2013-102932"/>
    <x v="0"/>
    <x v="251"/>
    <d v="2013-09-24T00:00:00"/>
    <x v="0"/>
    <s v="SD-20485"/>
    <x v="174"/>
    <x v="2"/>
    <s v="United States"/>
    <s v="Orange"/>
    <x v="30"/>
    <n v="7050"/>
    <x v="3"/>
    <s v="OFF-BI-10000756"/>
    <x v="1"/>
    <x v="8"/>
    <x v="15"/>
    <x v="2370"/>
    <n v="6"/>
    <n v="0"/>
    <n v="12.72"/>
  </r>
  <r>
    <n v="2882"/>
    <s v="CA-2013-102932"/>
    <x v="0"/>
    <x v="251"/>
    <d v="2013-09-24T00:00:00"/>
    <x v="0"/>
    <s v="SD-20485"/>
    <x v="174"/>
    <x v="2"/>
    <s v="United States"/>
    <s v="Orange"/>
    <x v="30"/>
    <n v="7050"/>
    <x v="3"/>
    <s v="OFF-SU-10000381"/>
    <x v="1"/>
    <x v="14"/>
    <x v="654"/>
    <x v="1056"/>
    <n v="3"/>
    <n v="0"/>
    <n v="8.0996999999999986"/>
  </r>
  <r>
    <n v="2883"/>
    <s v="CA-2011-165540"/>
    <x v="2"/>
    <x v="805"/>
    <d v="2011-02-26T00:00:00"/>
    <x v="1"/>
    <s v="TM-21010"/>
    <x v="612"/>
    <x v="0"/>
    <s v="United States"/>
    <s v="Woodstock"/>
    <x v="10"/>
    <n v="60098"/>
    <x v="2"/>
    <s v="OFF-BI-10004094"/>
    <x v="1"/>
    <x v="8"/>
    <x v="603"/>
    <x v="2371"/>
    <n v="5"/>
    <n v="0.8"/>
    <n v="-13.717499999999998"/>
  </r>
  <r>
    <n v="2884"/>
    <s v="CA-2013-130799"/>
    <x v="0"/>
    <x v="583"/>
    <d v="2013-11-17T00:00:00"/>
    <x v="0"/>
    <s v="BK-11260"/>
    <x v="318"/>
    <x v="0"/>
    <s v="United States"/>
    <s v="San Francisco"/>
    <x v="1"/>
    <n v="94110"/>
    <x v="1"/>
    <s v="FUR-FU-10001852"/>
    <x v="0"/>
    <x v="5"/>
    <x v="837"/>
    <x v="2372"/>
    <n v="4"/>
    <n v="0"/>
    <n v="2.2271999999999998"/>
  </r>
  <r>
    <n v="2885"/>
    <s v="CA-2013-164483"/>
    <x v="0"/>
    <x v="806"/>
    <d v="2013-02-03T00:00:00"/>
    <x v="1"/>
    <s v="JF-15490"/>
    <x v="223"/>
    <x v="0"/>
    <s v="United States"/>
    <s v="San Francisco"/>
    <x v="1"/>
    <n v="94122"/>
    <x v="1"/>
    <s v="OFF-BI-10000014"/>
    <x v="1"/>
    <x v="8"/>
    <x v="628"/>
    <x v="738"/>
    <n v="2"/>
    <n v="0.2"/>
    <n v="5.8914"/>
  </r>
  <r>
    <n v="2886"/>
    <s v="US-2013-159856"/>
    <x v="0"/>
    <x v="807"/>
    <d v="2013-10-23T00:00:00"/>
    <x v="1"/>
    <s v="EP-13915"/>
    <x v="212"/>
    <x v="0"/>
    <s v="United States"/>
    <s v="Tempe"/>
    <x v="16"/>
    <n v="85281"/>
    <x v="1"/>
    <s v="FUR-CH-10003396"/>
    <x v="0"/>
    <x v="1"/>
    <x v="385"/>
    <x v="2373"/>
    <n v="5"/>
    <n v="0.2"/>
    <n v="-34.64100000000002"/>
  </r>
  <r>
    <n v="2887"/>
    <s v="CA-2014-102099"/>
    <x v="3"/>
    <x v="404"/>
    <d v="2014-12-20T00:00:00"/>
    <x v="2"/>
    <s v="EP-13915"/>
    <x v="212"/>
    <x v="0"/>
    <s v="United States"/>
    <s v="Los Angeles"/>
    <x v="1"/>
    <n v="90008"/>
    <x v="1"/>
    <s v="OFF-AR-10003811"/>
    <x v="1"/>
    <x v="6"/>
    <x v="449"/>
    <x v="153"/>
    <n v="3"/>
    <n v="0"/>
    <n v="1.7901"/>
  </r>
  <r>
    <n v="2888"/>
    <s v="CA-2014-102099"/>
    <x v="3"/>
    <x v="404"/>
    <d v="2014-12-20T00:00:00"/>
    <x v="2"/>
    <s v="EP-13915"/>
    <x v="212"/>
    <x v="0"/>
    <s v="United States"/>
    <s v="Los Angeles"/>
    <x v="1"/>
    <n v="90008"/>
    <x v="1"/>
    <s v="OFF-PA-10003172"/>
    <x v="1"/>
    <x v="10"/>
    <x v="846"/>
    <x v="91"/>
    <n v="2"/>
    <n v="0"/>
    <n v="6.2208000000000006"/>
  </r>
  <r>
    <n v="2889"/>
    <s v="CA-2014-102099"/>
    <x v="3"/>
    <x v="404"/>
    <d v="2014-12-20T00:00:00"/>
    <x v="2"/>
    <s v="EP-13915"/>
    <x v="212"/>
    <x v="0"/>
    <s v="United States"/>
    <s v="Los Angeles"/>
    <x v="1"/>
    <n v="90008"/>
    <x v="1"/>
    <s v="OFF-PA-10000289"/>
    <x v="1"/>
    <x v="10"/>
    <x v="722"/>
    <x v="56"/>
    <n v="5"/>
    <n v="0"/>
    <n v="15.552000000000001"/>
  </r>
  <r>
    <n v="2890"/>
    <s v="CA-2014-164049"/>
    <x v="3"/>
    <x v="808"/>
    <d v="2014-11-07T00:00:00"/>
    <x v="1"/>
    <s v="KH-16630"/>
    <x v="175"/>
    <x v="1"/>
    <s v="United States"/>
    <s v="Seattle"/>
    <x v="4"/>
    <n v="98105"/>
    <x v="1"/>
    <s v="OFF-PA-10000791"/>
    <x v="1"/>
    <x v="10"/>
    <x v="1424"/>
    <x v="2374"/>
    <n v="5"/>
    <n v="0"/>
    <n v="10.732499999999998"/>
  </r>
  <r>
    <n v="2891"/>
    <s v="CA-2011-142727"/>
    <x v="2"/>
    <x v="333"/>
    <d v="2011-05-01T00:00:00"/>
    <x v="0"/>
    <s v="HG-14845"/>
    <x v="668"/>
    <x v="0"/>
    <s v="United States"/>
    <s v="Lake Charles"/>
    <x v="28"/>
    <n v="70601"/>
    <x v="0"/>
    <s v="FUR-CH-10002304"/>
    <x v="0"/>
    <x v="1"/>
    <x v="782"/>
    <x v="2375"/>
    <n v="2"/>
    <n v="0"/>
    <n v="12.990000000000002"/>
  </r>
  <r>
    <n v="2892"/>
    <s v="CA-2011-142727"/>
    <x v="2"/>
    <x v="333"/>
    <d v="2011-05-01T00:00:00"/>
    <x v="0"/>
    <s v="HG-14845"/>
    <x v="668"/>
    <x v="0"/>
    <s v="United States"/>
    <s v="Lake Charles"/>
    <x v="28"/>
    <n v="70601"/>
    <x v="0"/>
    <s v="OFF-BI-10000136"/>
    <x v="1"/>
    <x v="8"/>
    <x v="936"/>
    <x v="1465"/>
    <n v="3"/>
    <n v="0"/>
    <n v="8.6112000000000002"/>
  </r>
  <r>
    <n v="2893"/>
    <s v="CA-2014-139913"/>
    <x v="3"/>
    <x v="436"/>
    <d v="2014-10-30T00:00:00"/>
    <x v="1"/>
    <s v="JC-16105"/>
    <x v="36"/>
    <x v="1"/>
    <s v="United States"/>
    <s v="Rochester"/>
    <x v="15"/>
    <n v="14609"/>
    <x v="3"/>
    <s v="OFF-PA-10003739"/>
    <x v="1"/>
    <x v="10"/>
    <x v="1425"/>
    <x v="1057"/>
    <n v="2"/>
    <n v="0"/>
    <n v="5.6644000000000005"/>
  </r>
  <r>
    <n v="2894"/>
    <s v="CA-2014-139913"/>
    <x v="3"/>
    <x v="436"/>
    <d v="2014-10-30T00:00:00"/>
    <x v="1"/>
    <s v="JC-16105"/>
    <x v="36"/>
    <x v="1"/>
    <s v="United States"/>
    <s v="Rochester"/>
    <x v="15"/>
    <n v="14609"/>
    <x v="3"/>
    <s v="OFF-PA-10002479"/>
    <x v="1"/>
    <x v="10"/>
    <x v="217"/>
    <x v="1603"/>
    <n v="5"/>
    <n v="0"/>
    <n v="11.879999999999999"/>
  </r>
  <r>
    <n v="2895"/>
    <s v="CA-2014-139913"/>
    <x v="3"/>
    <x v="436"/>
    <d v="2014-10-30T00:00:00"/>
    <x v="1"/>
    <s v="JC-16105"/>
    <x v="36"/>
    <x v="1"/>
    <s v="United States"/>
    <s v="Rochester"/>
    <x v="15"/>
    <n v="14609"/>
    <x v="3"/>
    <s v="FUR-FU-10000771"/>
    <x v="0"/>
    <x v="5"/>
    <x v="1426"/>
    <x v="2376"/>
    <n v="11"/>
    <n v="0"/>
    <n v="29.013600000000004"/>
  </r>
  <r>
    <n v="2896"/>
    <s v="CA-2014-139913"/>
    <x v="3"/>
    <x v="436"/>
    <d v="2014-10-30T00:00:00"/>
    <x v="1"/>
    <s v="JC-16105"/>
    <x v="36"/>
    <x v="1"/>
    <s v="United States"/>
    <s v="Rochester"/>
    <x v="15"/>
    <n v="14609"/>
    <x v="3"/>
    <s v="TEC-PH-10001552"/>
    <x v="2"/>
    <x v="7"/>
    <x v="178"/>
    <x v="1211"/>
    <n v="3"/>
    <n v="0"/>
    <n v="10.046400000000002"/>
  </r>
  <r>
    <n v="2897"/>
    <s v="CA-2011-169033"/>
    <x v="2"/>
    <x v="809"/>
    <d v="2011-04-03T00:00:00"/>
    <x v="1"/>
    <s v="KM-16720"/>
    <x v="27"/>
    <x v="0"/>
    <s v="United States"/>
    <s v="Long Beach"/>
    <x v="15"/>
    <n v="11561"/>
    <x v="3"/>
    <s v="OFF-AR-10001915"/>
    <x v="1"/>
    <x v="6"/>
    <x v="1048"/>
    <x v="2377"/>
    <n v="5"/>
    <n v="0"/>
    <n v="20.853000000000002"/>
  </r>
  <r>
    <n v="2898"/>
    <s v="US-2013-164630"/>
    <x v="0"/>
    <x v="810"/>
    <d v="2013-01-09T00:00:00"/>
    <x v="1"/>
    <s v="EB-13975"/>
    <x v="424"/>
    <x v="1"/>
    <s v="United States"/>
    <s v="Charlotte"/>
    <x v="3"/>
    <n v="28205"/>
    <x v="0"/>
    <s v="TEC-CO-10000971"/>
    <x v="2"/>
    <x v="16"/>
    <x v="1304"/>
    <x v="2378"/>
    <n v="4"/>
    <n v="0.2"/>
    <n v="119.99599999999992"/>
  </r>
  <r>
    <n v="2899"/>
    <s v="US-2012-114839"/>
    <x v="1"/>
    <x v="33"/>
    <d v="2012-04-30T00:00:00"/>
    <x v="1"/>
    <s v="PW-19240"/>
    <x v="617"/>
    <x v="0"/>
    <s v="United States"/>
    <s v="Houston"/>
    <x v="5"/>
    <n v="77036"/>
    <x v="2"/>
    <s v="FUR-CH-10004086"/>
    <x v="0"/>
    <x v="1"/>
    <x v="281"/>
    <x v="2379"/>
    <n v="2"/>
    <n v="0.3"/>
    <n v="-5.8346000000000231"/>
  </r>
  <r>
    <n v="2900"/>
    <s v="CA-2012-166464"/>
    <x v="1"/>
    <x v="811"/>
    <d v="2012-09-17T00:00:00"/>
    <x v="1"/>
    <s v="PG-18895"/>
    <x v="38"/>
    <x v="0"/>
    <s v="United States"/>
    <s v="New York City"/>
    <x v="15"/>
    <n v="10035"/>
    <x v="3"/>
    <s v="TEC-CO-10000971"/>
    <x v="2"/>
    <x v="16"/>
    <x v="1304"/>
    <x v="2006"/>
    <n v="2"/>
    <n v="0.2"/>
    <n v="59.997999999999962"/>
  </r>
  <r>
    <n v="2901"/>
    <s v="CA-2012-166464"/>
    <x v="1"/>
    <x v="811"/>
    <d v="2012-09-17T00:00:00"/>
    <x v="1"/>
    <s v="PG-18895"/>
    <x v="38"/>
    <x v="0"/>
    <s v="United States"/>
    <s v="New York City"/>
    <x v="15"/>
    <n v="10035"/>
    <x v="3"/>
    <s v="OFF-LA-10001317"/>
    <x v="1"/>
    <x v="2"/>
    <x v="391"/>
    <x v="2380"/>
    <n v="4"/>
    <n v="0"/>
    <n v="6.048"/>
  </r>
  <r>
    <n v="2902"/>
    <s v="CA-2014-124898"/>
    <x v="3"/>
    <x v="220"/>
    <d v="2014-09-16T00:00:00"/>
    <x v="1"/>
    <s v="DB-12910"/>
    <x v="626"/>
    <x v="2"/>
    <s v="United States"/>
    <s v="Columbus"/>
    <x v="32"/>
    <n v="31907"/>
    <x v="0"/>
    <s v="OFF-PA-10003656"/>
    <x v="1"/>
    <x v="10"/>
    <x v="770"/>
    <x v="2381"/>
    <n v="7"/>
    <n v="0"/>
    <n v="84.943599999999989"/>
  </r>
  <r>
    <n v="2903"/>
    <s v="CA-2013-164035"/>
    <x v="0"/>
    <x v="1"/>
    <d v="2013-06-18T00:00:00"/>
    <x v="1"/>
    <s v="CR-12730"/>
    <x v="257"/>
    <x v="0"/>
    <s v="United States"/>
    <s v="Chicago"/>
    <x v="10"/>
    <n v="60610"/>
    <x v="2"/>
    <s v="OFF-PA-10002160"/>
    <x v="1"/>
    <x v="10"/>
    <x v="1190"/>
    <x v="2382"/>
    <n v="5"/>
    <n v="0.2"/>
    <n v="8.3810000000000002"/>
  </r>
  <r>
    <n v="2904"/>
    <s v="CA-2013-153577"/>
    <x v="0"/>
    <x v="812"/>
    <d v="2013-07-02T00:00:00"/>
    <x v="1"/>
    <s v="KH-16330"/>
    <x v="542"/>
    <x v="1"/>
    <s v="United States"/>
    <s v="Highland Park"/>
    <x v="10"/>
    <n v="60035"/>
    <x v="2"/>
    <s v="OFF-PA-10000575"/>
    <x v="1"/>
    <x v="10"/>
    <x v="1050"/>
    <x v="2383"/>
    <n v="7"/>
    <n v="0.2"/>
    <n v="12.175799999999999"/>
  </r>
  <r>
    <n v="2905"/>
    <s v="CA-2013-153577"/>
    <x v="0"/>
    <x v="812"/>
    <d v="2013-07-02T00:00:00"/>
    <x v="1"/>
    <s v="KH-16330"/>
    <x v="542"/>
    <x v="1"/>
    <s v="United States"/>
    <s v="Highland Park"/>
    <x v="10"/>
    <n v="60035"/>
    <x v="2"/>
    <s v="FUR-CH-10003981"/>
    <x v="0"/>
    <x v="1"/>
    <x v="1166"/>
    <x v="2384"/>
    <n v="3"/>
    <n v="0.3"/>
    <n v="-7.7094000000001017"/>
  </r>
  <r>
    <n v="2906"/>
    <s v="CA-2011-127586"/>
    <x v="2"/>
    <x v="467"/>
    <d v="2011-09-30T00:00:00"/>
    <x v="1"/>
    <s v="CS-12400"/>
    <x v="37"/>
    <x v="2"/>
    <s v="United States"/>
    <s v="Seattle"/>
    <x v="4"/>
    <n v="98115"/>
    <x v="1"/>
    <s v="OFF-ST-10002615"/>
    <x v="1"/>
    <x v="4"/>
    <x v="1427"/>
    <x v="2385"/>
    <n v="2"/>
    <n v="0"/>
    <n v="80.631200000000007"/>
  </r>
  <r>
    <n v="2907"/>
    <s v="CA-2014-121615"/>
    <x v="3"/>
    <x v="132"/>
    <d v="2014-11-10T00:00:00"/>
    <x v="1"/>
    <s v="DL-12925"/>
    <x v="351"/>
    <x v="0"/>
    <s v="United States"/>
    <s v="Eagan"/>
    <x v="11"/>
    <n v="55122"/>
    <x v="2"/>
    <s v="OFF-PA-10000327"/>
    <x v="1"/>
    <x v="10"/>
    <x v="1428"/>
    <x v="18"/>
    <n v="2"/>
    <n v="0"/>
    <n v="3.8519999999999994"/>
  </r>
  <r>
    <n v="2908"/>
    <s v="CA-2014-121615"/>
    <x v="3"/>
    <x v="132"/>
    <d v="2014-11-10T00:00:00"/>
    <x v="1"/>
    <s v="DL-12925"/>
    <x v="351"/>
    <x v="0"/>
    <s v="United States"/>
    <s v="Eagan"/>
    <x v="11"/>
    <n v="55122"/>
    <x v="2"/>
    <s v="OFF-ST-10001325"/>
    <x v="1"/>
    <x v="4"/>
    <x v="466"/>
    <x v="2386"/>
    <n v="5"/>
    <n v="0"/>
    <n v="14.148"/>
  </r>
  <r>
    <n v="2909"/>
    <s v="CA-2014-121615"/>
    <x v="3"/>
    <x v="132"/>
    <d v="2014-11-10T00:00:00"/>
    <x v="1"/>
    <s v="DL-12925"/>
    <x v="351"/>
    <x v="0"/>
    <s v="United States"/>
    <s v="Eagan"/>
    <x v="11"/>
    <n v="55122"/>
    <x v="2"/>
    <s v="OFF-LA-10001771"/>
    <x v="1"/>
    <x v="2"/>
    <x v="1119"/>
    <x v="1830"/>
    <n v="3"/>
    <n v="0"/>
    <n v="6.8723999999999998"/>
  </r>
  <r>
    <n v="2910"/>
    <s v="CA-2014-166415"/>
    <x v="3"/>
    <x v="600"/>
    <d v="2014-02-24T00:00:00"/>
    <x v="1"/>
    <s v="ME-17725"/>
    <x v="250"/>
    <x v="0"/>
    <s v="United States"/>
    <s v="Seattle"/>
    <x v="4"/>
    <n v="98103"/>
    <x v="1"/>
    <s v="OFF-FA-10004968"/>
    <x v="1"/>
    <x v="13"/>
    <x v="1010"/>
    <x v="2387"/>
    <n v="3"/>
    <n v="0"/>
    <n v="0.2244000000000006"/>
  </r>
  <r>
    <n v="2911"/>
    <s v="CA-2012-118444"/>
    <x v="1"/>
    <x v="599"/>
    <d v="2012-11-09T00:00:00"/>
    <x v="1"/>
    <s v="VD-21670"/>
    <x v="104"/>
    <x v="0"/>
    <s v="United States"/>
    <s v="Coral Springs"/>
    <x v="2"/>
    <n v="33065"/>
    <x v="0"/>
    <s v="OFF-AP-10000576"/>
    <x v="1"/>
    <x v="9"/>
    <x v="842"/>
    <x v="2388"/>
    <n v="4"/>
    <n v="0.2"/>
    <n v="24.196000000000012"/>
  </r>
  <r>
    <n v="2912"/>
    <s v="CA-2011-113929"/>
    <x v="2"/>
    <x v="737"/>
    <d v="2011-06-21T00:00:00"/>
    <x v="1"/>
    <s v="CK-12205"/>
    <x v="237"/>
    <x v="0"/>
    <s v="United States"/>
    <s v="Hempstead"/>
    <x v="15"/>
    <n v="11550"/>
    <x v="3"/>
    <s v="OFF-EN-10003286"/>
    <x v="1"/>
    <x v="12"/>
    <x v="33"/>
    <x v="1417"/>
    <n v="5"/>
    <n v="0"/>
    <n v="19.457999999999998"/>
  </r>
  <r>
    <n v="2913"/>
    <s v="CA-2011-113929"/>
    <x v="2"/>
    <x v="737"/>
    <d v="2011-06-21T00:00:00"/>
    <x v="1"/>
    <s v="CK-12205"/>
    <x v="237"/>
    <x v="0"/>
    <s v="United States"/>
    <s v="Hempstead"/>
    <x v="15"/>
    <n v="11550"/>
    <x v="3"/>
    <s v="OFF-AR-10003772"/>
    <x v="1"/>
    <x v="6"/>
    <x v="1429"/>
    <x v="768"/>
    <n v="4"/>
    <n v="0"/>
    <n v="10.499999999999996"/>
  </r>
  <r>
    <n v="2914"/>
    <s v="CA-2011-113929"/>
    <x v="2"/>
    <x v="737"/>
    <d v="2011-06-21T00:00:00"/>
    <x v="1"/>
    <s v="CK-12205"/>
    <x v="237"/>
    <x v="0"/>
    <s v="United States"/>
    <s v="Hempstead"/>
    <x v="15"/>
    <n v="11550"/>
    <x v="3"/>
    <s v="OFF-BI-10002852"/>
    <x v="1"/>
    <x v="8"/>
    <x v="91"/>
    <x v="2389"/>
    <n v="3"/>
    <n v="0.2"/>
    <n v="14.337599999999998"/>
  </r>
  <r>
    <n v="2915"/>
    <s v="CA-2012-134747"/>
    <x v="1"/>
    <x v="88"/>
    <d v="2012-10-17T00:00:00"/>
    <x v="0"/>
    <s v="DL-12925"/>
    <x v="351"/>
    <x v="0"/>
    <s v="United States"/>
    <s v="Noblesville"/>
    <x v="14"/>
    <n v="46060"/>
    <x v="2"/>
    <s v="TEC-PH-10002890"/>
    <x v="2"/>
    <x v="7"/>
    <x v="1387"/>
    <x v="2390"/>
    <n v="3"/>
    <n v="0"/>
    <n v="35.287199999999999"/>
  </r>
  <r>
    <n v="2916"/>
    <s v="CA-2012-134747"/>
    <x v="1"/>
    <x v="88"/>
    <d v="2012-10-17T00:00:00"/>
    <x v="0"/>
    <s v="DL-12925"/>
    <x v="351"/>
    <x v="0"/>
    <s v="United States"/>
    <s v="Noblesville"/>
    <x v="14"/>
    <n v="46060"/>
    <x v="2"/>
    <s v="OFF-BI-10001308"/>
    <x v="1"/>
    <x v="8"/>
    <x v="1351"/>
    <x v="2391"/>
    <n v="2"/>
    <n v="0"/>
    <n v="5.6519999999999992"/>
  </r>
  <r>
    <n v="2917"/>
    <s v="CA-2012-134747"/>
    <x v="1"/>
    <x v="88"/>
    <d v="2012-10-17T00:00:00"/>
    <x v="0"/>
    <s v="DL-12925"/>
    <x v="351"/>
    <x v="0"/>
    <s v="United States"/>
    <s v="Noblesville"/>
    <x v="14"/>
    <n v="46060"/>
    <x v="2"/>
    <s v="TEC-PH-10001750"/>
    <x v="2"/>
    <x v="7"/>
    <x v="968"/>
    <x v="2392"/>
    <n v="4"/>
    <n v="0"/>
    <n v="71.269200000000012"/>
  </r>
  <r>
    <n v="2918"/>
    <s v="CA-2014-155047"/>
    <x v="3"/>
    <x v="151"/>
    <d v="2014-08-31T00:00:00"/>
    <x v="2"/>
    <s v="SE-20110"/>
    <x v="339"/>
    <x v="0"/>
    <s v="United States"/>
    <s v="Dallas"/>
    <x v="5"/>
    <n v="75220"/>
    <x v="2"/>
    <s v="OFF-AR-10003338"/>
    <x v="1"/>
    <x v="6"/>
    <x v="1430"/>
    <x v="2393"/>
    <n v="1"/>
    <n v="0.2"/>
    <n v="0.37200000000000011"/>
  </r>
  <r>
    <n v="2919"/>
    <s v="CA-2013-160129"/>
    <x v="0"/>
    <x v="813"/>
    <d v="2013-11-24T00:00:00"/>
    <x v="3"/>
    <s v="LS-17200"/>
    <x v="624"/>
    <x v="1"/>
    <s v="United States"/>
    <s v="Philadelphia"/>
    <x v="9"/>
    <n v="19140"/>
    <x v="3"/>
    <s v="OFF-FA-10002763"/>
    <x v="1"/>
    <x v="13"/>
    <x v="1411"/>
    <x v="2394"/>
    <n v="5"/>
    <n v="0.2"/>
    <n v="2.3699999999999983"/>
  </r>
  <r>
    <n v="2920"/>
    <s v="CA-2013-160129"/>
    <x v="0"/>
    <x v="813"/>
    <d v="2013-11-24T00:00:00"/>
    <x v="3"/>
    <s v="LS-17200"/>
    <x v="624"/>
    <x v="1"/>
    <s v="United States"/>
    <s v="Philadelphia"/>
    <x v="9"/>
    <n v="19140"/>
    <x v="3"/>
    <s v="FUR-FU-10002088"/>
    <x v="0"/>
    <x v="5"/>
    <x v="1084"/>
    <x v="325"/>
    <n v="2"/>
    <n v="0.2"/>
    <n v="3.9512"/>
  </r>
  <r>
    <n v="2921"/>
    <s v="CA-2013-160129"/>
    <x v="0"/>
    <x v="813"/>
    <d v="2013-11-24T00:00:00"/>
    <x v="3"/>
    <s v="LS-17200"/>
    <x v="624"/>
    <x v="1"/>
    <s v="United States"/>
    <s v="Philadelphia"/>
    <x v="9"/>
    <n v="19140"/>
    <x v="3"/>
    <s v="FUR-FU-10003976"/>
    <x v="0"/>
    <x v="5"/>
    <x v="964"/>
    <x v="2395"/>
    <n v="7"/>
    <n v="0.2"/>
    <n v="12.328399999999988"/>
  </r>
  <r>
    <n v="2922"/>
    <s v="CA-2014-164329"/>
    <x v="3"/>
    <x v="289"/>
    <d v="2014-01-31T00:00:00"/>
    <x v="3"/>
    <s v="MM-17920"/>
    <x v="462"/>
    <x v="0"/>
    <s v="United States"/>
    <s v="San Francisco"/>
    <x v="1"/>
    <n v="94109"/>
    <x v="1"/>
    <s v="OFF-ST-10001511"/>
    <x v="1"/>
    <x v="4"/>
    <x v="551"/>
    <x v="2396"/>
    <n v="2"/>
    <n v="0"/>
    <n v="6.4649999999999892"/>
  </r>
  <r>
    <n v="2923"/>
    <s v="US-2012-141453"/>
    <x v="1"/>
    <x v="672"/>
    <d v="2012-12-03T00:00:00"/>
    <x v="0"/>
    <s v="DB-13270"/>
    <x v="489"/>
    <x v="2"/>
    <s v="United States"/>
    <s v="Austin"/>
    <x v="5"/>
    <n v="78745"/>
    <x v="2"/>
    <s v="OFF-BI-10000301"/>
    <x v="1"/>
    <x v="8"/>
    <x v="619"/>
    <x v="2397"/>
    <n v="3"/>
    <n v="0.8"/>
    <n v="-5.8230000000000004"/>
  </r>
  <r>
    <n v="2924"/>
    <s v="CA-2011-156993"/>
    <x v="2"/>
    <x v="307"/>
    <d v="2011-07-04T00:00:00"/>
    <x v="1"/>
    <s v="RW-19630"/>
    <x v="338"/>
    <x v="1"/>
    <s v="United States"/>
    <s v="Detroit"/>
    <x v="12"/>
    <n v="48234"/>
    <x v="2"/>
    <s v="OFF-FA-10003495"/>
    <x v="1"/>
    <x v="13"/>
    <x v="33"/>
    <x v="2398"/>
    <n v="1"/>
    <n v="0"/>
    <n v="3.04"/>
  </r>
  <r>
    <n v="2925"/>
    <s v="CA-2011-157721"/>
    <x v="2"/>
    <x v="814"/>
    <d v="2011-09-05T00:00:00"/>
    <x v="2"/>
    <s v="JM-16195"/>
    <x v="594"/>
    <x v="0"/>
    <s v="United States"/>
    <s v="Watertown"/>
    <x v="15"/>
    <n v="13601"/>
    <x v="3"/>
    <s v="OFF-AP-10001303"/>
    <x v="1"/>
    <x v="9"/>
    <x v="925"/>
    <x v="189"/>
    <n v="1"/>
    <n v="0"/>
    <n v="8.9549999999999983"/>
  </r>
  <r>
    <n v="2926"/>
    <s v="CA-2011-157721"/>
    <x v="2"/>
    <x v="814"/>
    <d v="2011-09-05T00:00:00"/>
    <x v="2"/>
    <s v="JM-16195"/>
    <x v="594"/>
    <x v="0"/>
    <s v="United States"/>
    <s v="Watertown"/>
    <x v="15"/>
    <n v="13601"/>
    <x v="3"/>
    <s v="FUR-FU-10002116"/>
    <x v="0"/>
    <x v="5"/>
    <x v="1431"/>
    <x v="2399"/>
    <n v="1"/>
    <n v="0"/>
    <n v="4.9496999999999929"/>
  </r>
  <r>
    <n v="2927"/>
    <s v="CA-2014-128629"/>
    <x v="3"/>
    <x v="815"/>
    <d v="2014-07-15T00:00:00"/>
    <x v="0"/>
    <s v="BP-11155"/>
    <x v="669"/>
    <x v="0"/>
    <s v="United States"/>
    <s v="Columbus"/>
    <x v="32"/>
    <n v="31907"/>
    <x v="0"/>
    <s v="FUR-FU-10000771"/>
    <x v="0"/>
    <x v="5"/>
    <x v="1426"/>
    <x v="609"/>
    <n v="3"/>
    <n v="0"/>
    <n v="7.9128000000000007"/>
  </r>
  <r>
    <n v="2928"/>
    <s v="CA-2014-158106"/>
    <x v="3"/>
    <x v="400"/>
    <d v="2014-06-11T00:00:00"/>
    <x v="1"/>
    <s v="CT-11995"/>
    <x v="564"/>
    <x v="0"/>
    <s v="United States"/>
    <s v="Apple Valley"/>
    <x v="11"/>
    <n v="55124"/>
    <x v="2"/>
    <s v="OFF-AR-10002255"/>
    <x v="1"/>
    <x v="6"/>
    <x v="814"/>
    <x v="880"/>
    <n v="3"/>
    <n v="0"/>
    <n v="2.5055999999999998"/>
  </r>
  <r>
    <n v="2929"/>
    <s v="US-2014-120390"/>
    <x v="3"/>
    <x v="15"/>
    <d v="2014-10-27T00:00:00"/>
    <x v="1"/>
    <s v="TH-21550"/>
    <x v="274"/>
    <x v="2"/>
    <s v="United States"/>
    <s v="Burlington"/>
    <x v="3"/>
    <n v="27217"/>
    <x v="0"/>
    <s v="OFF-BI-10004995"/>
    <x v="1"/>
    <x v="8"/>
    <x v="313"/>
    <x v="2400"/>
    <n v="4"/>
    <n v="0.7"/>
    <n v="-1306.5504000000001"/>
  </r>
  <r>
    <n v="2930"/>
    <s v="CA-2014-143434"/>
    <x v="3"/>
    <x v="551"/>
    <d v="2014-11-25T00:00:00"/>
    <x v="1"/>
    <s v="ME-17320"/>
    <x v="467"/>
    <x v="2"/>
    <s v="United States"/>
    <s v="Saginaw"/>
    <x v="12"/>
    <n v="48601"/>
    <x v="2"/>
    <s v="FUR-FU-10002597"/>
    <x v="0"/>
    <x v="5"/>
    <x v="621"/>
    <x v="2401"/>
    <n v="4"/>
    <n v="0"/>
    <n v="8.2992000000000008"/>
  </r>
  <r>
    <n v="2931"/>
    <s v="CA-2012-168564"/>
    <x v="1"/>
    <x v="816"/>
    <d v="2012-08-08T00:00:00"/>
    <x v="3"/>
    <s v="TT-21220"/>
    <x v="627"/>
    <x v="0"/>
    <s v="United States"/>
    <s v="San Francisco"/>
    <x v="1"/>
    <n v="94109"/>
    <x v="1"/>
    <s v="OFF-BI-10004970"/>
    <x v="1"/>
    <x v="8"/>
    <x v="908"/>
    <x v="2164"/>
    <n v="2"/>
    <n v="0.2"/>
    <n v="2.2302"/>
  </r>
  <r>
    <n v="2932"/>
    <s v="CA-2012-168564"/>
    <x v="1"/>
    <x v="816"/>
    <d v="2012-08-08T00:00:00"/>
    <x v="3"/>
    <s v="TT-21220"/>
    <x v="627"/>
    <x v="0"/>
    <s v="United States"/>
    <s v="San Francisco"/>
    <x v="1"/>
    <n v="94109"/>
    <x v="1"/>
    <s v="OFF-BI-10002557"/>
    <x v="1"/>
    <x v="8"/>
    <x v="246"/>
    <x v="6"/>
    <n v="2"/>
    <n v="0.2"/>
    <n v="2.7299999999999995"/>
  </r>
  <r>
    <n v="2933"/>
    <s v="CA-2012-168564"/>
    <x v="1"/>
    <x v="816"/>
    <d v="2012-08-08T00:00:00"/>
    <x v="3"/>
    <s v="TT-21220"/>
    <x v="627"/>
    <x v="0"/>
    <s v="United States"/>
    <s v="San Francisco"/>
    <x v="1"/>
    <n v="94109"/>
    <x v="1"/>
    <s v="FUR-CH-10000785"/>
    <x v="0"/>
    <x v="1"/>
    <x v="320"/>
    <x v="2402"/>
    <n v="1"/>
    <n v="0.2"/>
    <n v="10.858800000000002"/>
  </r>
  <r>
    <n v="2934"/>
    <s v="US-2013-169040"/>
    <x v="0"/>
    <x v="409"/>
    <d v="2013-12-13T00:00:00"/>
    <x v="1"/>
    <s v="GT-14710"/>
    <x v="218"/>
    <x v="0"/>
    <s v="United States"/>
    <s v="Seattle"/>
    <x v="4"/>
    <n v="98105"/>
    <x v="1"/>
    <s v="TEC-PH-10002310"/>
    <x v="2"/>
    <x v="7"/>
    <x v="1359"/>
    <x v="2403"/>
    <n v="1"/>
    <n v="0.2"/>
    <n v="13.719300000000004"/>
  </r>
  <r>
    <n v="2935"/>
    <s v="US-2013-169040"/>
    <x v="0"/>
    <x v="409"/>
    <d v="2013-12-13T00:00:00"/>
    <x v="1"/>
    <s v="GT-14710"/>
    <x v="218"/>
    <x v="0"/>
    <s v="United States"/>
    <s v="Seattle"/>
    <x v="4"/>
    <n v="98105"/>
    <x v="1"/>
    <s v="TEC-PH-10002834"/>
    <x v="2"/>
    <x v="7"/>
    <x v="1378"/>
    <x v="2404"/>
    <n v="3"/>
    <n v="0.2"/>
    <n v="26.998499999999993"/>
  </r>
  <r>
    <n v="2936"/>
    <s v="US-2013-169040"/>
    <x v="0"/>
    <x v="409"/>
    <d v="2013-12-13T00:00:00"/>
    <x v="1"/>
    <s v="GT-14710"/>
    <x v="218"/>
    <x v="0"/>
    <s v="United States"/>
    <s v="Seattle"/>
    <x v="4"/>
    <n v="98105"/>
    <x v="1"/>
    <s v="OFF-EN-10000927"/>
    <x v="1"/>
    <x v="12"/>
    <x v="81"/>
    <x v="2405"/>
    <n v="1"/>
    <n v="0"/>
    <n v="16.150499999999997"/>
  </r>
  <r>
    <n v="2937"/>
    <s v="US-2013-169040"/>
    <x v="0"/>
    <x v="409"/>
    <d v="2013-12-13T00:00:00"/>
    <x v="1"/>
    <s v="GT-14710"/>
    <x v="218"/>
    <x v="0"/>
    <s v="United States"/>
    <s v="Seattle"/>
    <x v="4"/>
    <n v="98105"/>
    <x v="1"/>
    <s v="OFF-BI-10001636"/>
    <x v="1"/>
    <x v="8"/>
    <x v="668"/>
    <x v="2406"/>
    <n v="7"/>
    <n v="0.2"/>
    <n v="15.342599999999997"/>
  </r>
  <r>
    <n v="2938"/>
    <s v="US-2013-169040"/>
    <x v="0"/>
    <x v="409"/>
    <d v="2013-12-13T00:00:00"/>
    <x v="1"/>
    <s v="GT-14710"/>
    <x v="218"/>
    <x v="0"/>
    <s v="United States"/>
    <s v="Seattle"/>
    <x v="4"/>
    <n v="98105"/>
    <x v="1"/>
    <s v="OFF-PA-10001736"/>
    <x v="1"/>
    <x v="10"/>
    <x v="129"/>
    <x v="2407"/>
    <n v="7"/>
    <n v="0"/>
    <n v="116.59759999999997"/>
  </r>
  <r>
    <n v="2939"/>
    <s v="US-2013-169040"/>
    <x v="0"/>
    <x v="409"/>
    <d v="2013-12-13T00:00:00"/>
    <x v="1"/>
    <s v="GT-14710"/>
    <x v="218"/>
    <x v="0"/>
    <s v="United States"/>
    <s v="Seattle"/>
    <x v="4"/>
    <n v="98105"/>
    <x v="1"/>
    <s v="OFF-PA-10000482"/>
    <x v="1"/>
    <x v="10"/>
    <x v="67"/>
    <x v="2408"/>
    <n v="5"/>
    <n v="0"/>
    <n v="89.158999999999992"/>
  </r>
  <r>
    <n v="2940"/>
    <s v="US-2013-169040"/>
    <x v="0"/>
    <x v="409"/>
    <d v="2013-12-13T00:00:00"/>
    <x v="1"/>
    <s v="GT-14710"/>
    <x v="218"/>
    <x v="0"/>
    <s v="United States"/>
    <s v="Seattle"/>
    <x v="4"/>
    <n v="98105"/>
    <x v="1"/>
    <s v="OFF-BI-10001658"/>
    <x v="1"/>
    <x v="8"/>
    <x v="439"/>
    <x v="676"/>
    <n v="3"/>
    <n v="0.2"/>
    <n v="19.4376"/>
  </r>
  <r>
    <n v="2941"/>
    <s v="CA-2014-155880"/>
    <x v="3"/>
    <x v="613"/>
    <d v="2014-04-01T00:00:00"/>
    <x v="1"/>
    <s v="JD-16150"/>
    <x v="251"/>
    <x v="1"/>
    <s v="United States"/>
    <s v="Milwaukee"/>
    <x v="6"/>
    <n v="53209"/>
    <x v="2"/>
    <s v="FUR-CH-10000422"/>
    <x v="0"/>
    <x v="1"/>
    <x v="1432"/>
    <x v="2409"/>
    <n v="1"/>
    <n v="0"/>
    <n v="14.558400000000006"/>
  </r>
  <r>
    <n v="2942"/>
    <s v="CA-2014-155880"/>
    <x v="3"/>
    <x v="613"/>
    <d v="2014-04-01T00:00:00"/>
    <x v="1"/>
    <s v="JD-16150"/>
    <x v="251"/>
    <x v="1"/>
    <s v="United States"/>
    <s v="Milwaukee"/>
    <x v="6"/>
    <n v="53209"/>
    <x v="2"/>
    <s v="FUR-CH-10004675"/>
    <x v="0"/>
    <x v="1"/>
    <x v="629"/>
    <x v="2410"/>
    <n v="7"/>
    <n v="0"/>
    <n v="427.43679999999995"/>
  </r>
  <r>
    <n v="2943"/>
    <s v="CA-2014-155880"/>
    <x v="3"/>
    <x v="613"/>
    <d v="2014-04-01T00:00:00"/>
    <x v="1"/>
    <s v="JD-16150"/>
    <x v="251"/>
    <x v="1"/>
    <s v="United States"/>
    <s v="Milwaukee"/>
    <x v="6"/>
    <n v="53209"/>
    <x v="2"/>
    <s v="FUR-CH-10002880"/>
    <x v="0"/>
    <x v="1"/>
    <x v="801"/>
    <x v="2411"/>
    <n v="3"/>
    <n v="0"/>
    <n v="40.586699999999979"/>
  </r>
  <r>
    <n v="2944"/>
    <s v="CA-2014-126242"/>
    <x v="3"/>
    <x v="123"/>
    <d v="2014-11-25T00:00:00"/>
    <x v="1"/>
    <s v="MC-18100"/>
    <x v="498"/>
    <x v="0"/>
    <s v="United States"/>
    <s v="Los Angeles"/>
    <x v="1"/>
    <n v="90049"/>
    <x v="1"/>
    <s v="OFF-ST-10000675"/>
    <x v="1"/>
    <x v="4"/>
    <x v="295"/>
    <x v="2412"/>
    <n v="9"/>
    <n v="0"/>
    <n v="76.252499999999998"/>
  </r>
  <r>
    <n v="2945"/>
    <s v="CA-2014-126242"/>
    <x v="3"/>
    <x v="123"/>
    <d v="2014-11-25T00:00:00"/>
    <x v="1"/>
    <s v="MC-18100"/>
    <x v="498"/>
    <x v="0"/>
    <s v="United States"/>
    <s v="Los Angeles"/>
    <x v="1"/>
    <n v="90049"/>
    <x v="1"/>
    <s v="FUR-FU-10002685"/>
    <x v="0"/>
    <x v="5"/>
    <x v="1433"/>
    <x v="2413"/>
    <n v="1"/>
    <n v="0"/>
    <n v="7.1059999999999999"/>
  </r>
  <r>
    <n v="2946"/>
    <s v="CA-2013-166443"/>
    <x v="0"/>
    <x v="254"/>
    <d v="2013-11-06T00:00:00"/>
    <x v="2"/>
    <s v="LH-17020"/>
    <x v="293"/>
    <x v="0"/>
    <s v="United States"/>
    <s v="San Francisco"/>
    <x v="1"/>
    <n v="94122"/>
    <x v="1"/>
    <s v="FUR-FU-10004020"/>
    <x v="0"/>
    <x v="5"/>
    <x v="488"/>
    <x v="2414"/>
    <n v="7"/>
    <n v="0"/>
    <n v="16.464700000000001"/>
  </r>
  <r>
    <n v="2947"/>
    <s v="CA-2014-169859"/>
    <x v="3"/>
    <x v="817"/>
    <d v="2014-12-19T00:00:00"/>
    <x v="1"/>
    <s v="MP-18175"/>
    <x v="486"/>
    <x v="2"/>
    <s v="United States"/>
    <s v="San Diego"/>
    <x v="1"/>
    <n v="92024"/>
    <x v="1"/>
    <s v="FUR-FU-10004963"/>
    <x v="0"/>
    <x v="5"/>
    <x v="1434"/>
    <x v="611"/>
    <n v="3"/>
    <n v="0"/>
    <n v="11.025000000000002"/>
  </r>
  <r>
    <n v="2948"/>
    <s v="CA-2014-169859"/>
    <x v="3"/>
    <x v="817"/>
    <d v="2014-12-19T00:00:00"/>
    <x v="1"/>
    <s v="MP-18175"/>
    <x v="486"/>
    <x v="2"/>
    <s v="United States"/>
    <s v="San Diego"/>
    <x v="1"/>
    <n v="92024"/>
    <x v="1"/>
    <s v="OFF-BI-10000174"/>
    <x v="1"/>
    <x v="8"/>
    <x v="1435"/>
    <x v="647"/>
    <n v="14"/>
    <n v="0.2"/>
    <n v="22.736000000000001"/>
  </r>
  <r>
    <n v="2949"/>
    <s v="CA-2014-169859"/>
    <x v="3"/>
    <x v="817"/>
    <d v="2014-12-19T00:00:00"/>
    <x v="1"/>
    <s v="MP-18175"/>
    <x v="486"/>
    <x v="2"/>
    <s v="United States"/>
    <s v="San Diego"/>
    <x v="1"/>
    <n v="92024"/>
    <x v="1"/>
    <s v="OFF-EN-10000461"/>
    <x v="1"/>
    <x v="12"/>
    <x v="746"/>
    <x v="2415"/>
    <n v="5"/>
    <n v="0"/>
    <n v="20.539000000000001"/>
  </r>
  <r>
    <n v="2950"/>
    <s v="CA-2014-134915"/>
    <x v="3"/>
    <x v="105"/>
    <d v="2014-11-13T00:00:00"/>
    <x v="3"/>
    <s v="EM-14140"/>
    <x v="670"/>
    <x v="2"/>
    <s v="United States"/>
    <s v="Glendale"/>
    <x v="16"/>
    <n v="85301"/>
    <x v="1"/>
    <s v="TEC-AC-10001266"/>
    <x v="2"/>
    <x v="11"/>
    <x v="196"/>
    <x v="2416"/>
    <n v="4"/>
    <n v="0.2"/>
    <n v="12.999999999999998"/>
  </r>
  <r>
    <n v="2951"/>
    <s v="CA-2014-134915"/>
    <x v="3"/>
    <x v="105"/>
    <d v="2014-11-13T00:00:00"/>
    <x v="3"/>
    <s v="EM-14140"/>
    <x v="670"/>
    <x v="2"/>
    <s v="United States"/>
    <s v="Glendale"/>
    <x v="16"/>
    <n v="85301"/>
    <x v="1"/>
    <s v="OFF-PA-10002160"/>
    <x v="1"/>
    <x v="10"/>
    <x v="1190"/>
    <x v="2382"/>
    <n v="5"/>
    <n v="0.2"/>
    <n v="8.3810000000000002"/>
  </r>
  <r>
    <n v="2952"/>
    <s v="CA-2014-134915"/>
    <x v="3"/>
    <x v="105"/>
    <d v="2014-11-13T00:00:00"/>
    <x v="3"/>
    <s v="EM-14140"/>
    <x v="670"/>
    <x v="2"/>
    <s v="United States"/>
    <s v="Glendale"/>
    <x v="16"/>
    <n v="85301"/>
    <x v="1"/>
    <s v="FUR-CH-10004875"/>
    <x v="0"/>
    <x v="1"/>
    <x v="1436"/>
    <x v="2417"/>
    <n v="2"/>
    <n v="0.2"/>
    <n v="9.9651999999999994"/>
  </r>
  <r>
    <n v="2953"/>
    <s v="CA-2014-134915"/>
    <x v="3"/>
    <x v="105"/>
    <d v="2014-11-13T00:00:00"/>
    <x v="3"/>
    <s v="EM-14140"/>
    <x v="670"/>
    <x v="2"/>
    <s v="United States"/>
    <s v="Glendale"/>
    <x v="16"/>
    <n v="85301"/>
    <x v="1"/>
    <s v="FUR-FU-10000305"/>
    <x v="0"/>
    <x v="5"/>
    <x v="1437"/>
    <x v="394"/>
    <n v="2"/>
    <n v="0.2"/>
    <n v="-5.6784000000000034"/>
  </r>
  <r>
    <n v="2954"/>
    <s v="CA-2014-134915"/>
    <x v="3"/>
    <x v="105"/>
    <d v="2014-11-13T00:00:00"/>
    <x v="3"/>
    <s v="EM-14140"/>
    <x v="670"/>
    <x v="2"/>
    <s v="United States"/>
    <s v="Glendale"/>
    <x v="16"/>
    <n v="85301"/>
    <x v="1"/>
    <s v="TEC-PH-10000347"/>
    <x v="2"/>
    <x v="7"/>
    <x v="495"/>
    <x v="2418"/>
    <n v="2"/>
    <n v="0.2"/>
    <n v="0.69299999999999984"/>
  </r>
  <r>
    <n v="2955"/>
    <s v="CA-2014-134915"/>
    <x v="3"/>
    <x v="105"/>
    <d v="2014-11-13T00:00:00"/>
    <x v="3"/>
    <s v="EM-14140"/>
    <x v="670"/>
    <x v="2"/>
    <s v="United States"/>
    <s v="Glendale"/>
    <x v="16"/>
    <n v="85301"/>
    <x v="1"/>
    <s v="TEC-PH-10001459"/>
    <x v="2"/>
    <x v="7"/>
    <x v="1438"/>
    <x v="2419"/>
    <n v="2"/>
    <n v="0.2"/>
    <n v="50.398800000000023"/>
  </r>
  <r>
    <n v="2956"/>
    <s v="CA-2013-153353"/>
    <x v="0"/>
    <x v="298"/>
    <d v="2013-08-25T00:00:00"/>
    <x v="1"/>
    <s v="GG-14650"/>
    <x v="55"/>
    <x v="1"/>
    <s v="United States"/>
    <s v="New York City"/>
    <x v="15"/>
    <n v="10035"/>
    <x v="3"/>
    <s v="TEC-PH-10000439"/>
    <x v="2"/>
    <x v="7"/>
    <x v="869"/>
    <x v="1362"/>
    <n v="1"/>
    <n v="0"/>
    <n v="11.597099999999998"/>
  </r>
  <r>
    <n v="2957"/>
    <s v="CA-2014-123638"/>
    <x v="3"/>
    <x v="818"/>
    <d v="2014-07-05T00:00:00"/>
    <x v="1"/>
    <s v="MA-17995"/>
    <x v="671"/>
    <x v="2"/>
    <s v="United States"/>
    <s v="Watertown"/>
    <x v="15"/>
    <n v="13601"/>
    <x v="3"/>
    <s v="FUR-CH-10002647"/>
    <x v="0"/>
    <x v="1"/>
    <x v="470"/>
    <x v="2420"/>
    <n v="3"/>
    <n v="0.1"/>
    <n v="31.94100000000001"/>
  </r>
  <r>
    <n v="2958"/>
    <s v="CA-2014-168900"/>
    <x v="3"/>
    <x v="464"/>
    <d v="2014-05-10T00:00:00"/>
    <x v="1"/>
    <s v="SH-20395"/>
    <x v="129"/>
    <x v="0"/>
    <s v="United States"/>
    <s v="Springfield"/>
    <x v="24"/>
    <n v="45503"/>
    <x v="3"/>
    <s v="OFF-BI-10003910"/>
    <x v="1"/>
    <x v="8"/>
    <x v="8"/>
    <x v="2421"/>
    <n v="1"/>
    <n v="0.7"/>
    <n v="-1.9274999999999993"/>
  </r>
  <r>
    <n v="2959"/>
    <s v="CA-2012-158456"/>
    <x v="1"/>
    <x v="100"/>
    <d v="2012-12-29T00:00:00"/>
    <x v="1"/>
    <s v="KT-16465"/>
    <x v="446"/>
    <x v="0"/>
    <s v="United States"/>
    <s v="Los Angeles"/>
    <x v="1"/>
    <n v="90032"/>
    <x v="1"/>
    <s v="OFF-BI-10001097"/>
    <x v="1"/>
    <x v="8"/>
    <x v="789"/>
    <x v="958"/>
    <n v="4"/>
    <n v="0.2"/>
    <n v="7.2267999999999999"/>
  </r>
  <r>
    <n v="2960"/>
    <s v="CA-2012-158456"/>
    <x v="1"/>
    <x v="100"/>
    <d v="2012-12-29T00:00:00"/>
    <x v="1"/>
    <s v="KT-16465"/>
    <x v="446"/>
    <x v="0"/>
    <s v="United States"/>
    <s v="Los Angeles"/>
    <x v="1"/>
    <n v="90032"/>
    <x v="1"/>
    <s v="OFF-FA-10004854"/>
    <x v="1"/>
    <x v="13"/>
    <x v="268"/>
    <x v="1962"/>
    <n v="4"/>
    <n v="0"/>
    <n v="21.5824"/>
  </r>
  <r>
    <n v="2961"/>
    <s v="CA-2014-143665"/>
    <x v="3"/>
    <x v="466"/>
    <d v="2014-05-02T00:00:00"/>
    <x v="1"/>
    <s v="PO-19180"/>
    <x v="178"/>
    <x v="2"/>
    <s v="United States"/>
    <s v="Seattle"/>
    <x v="4"/>
    <n v="98115"/>
    <x v="1"/>
    <s v="OFF-PA-10003673"/>
    <x v="1"/>
    <x v="10"/>
    <x v="971"/>
    <x v="2422"/>
    <n v="3"/>
    <n v="0"/>
    <n v="9.3563999999999989"/>
  </r>
  <r>
    <n v="2962"/>
    <s v="CA-2014-143665"/>
    <x v="3"/>
    <x v="466"/>
    <d v="2014-05-02T00:00:00"/>
    <x v="1"/>
    <s v="PO-19180"/>
    <x v="178"/>
    <x v="2"/>
    <s v="United States"/>
    <s v="Seattle"/>
    <x v="4"/>
    <n v="98115"/>
    <x v="1"/>
    <s v="OFF-LA-10002034"/>
    <x v="1"/>
    <x v="2"/>
    <x v="1102"/>
    <x v="2423"/>
    <n v="8"/>
    <n v="0"/>
    <n v="19.247199999999999"/>
  </r>
  <r>
    <n v="2963"/>
    <s v="CA-2014-137428"/>
    <x v="3"/>
    <x v="819"/>
    <d v="2014-12-22T00:00:00"/>
    <x v="0"/>
    <s v="AY-10555"/>
    <x v="672"/>
    <x v="1"/>
    <s v="United States"/>
    <s v="Oceanside"/>
    <x v="1"/>
    <n v="92054"/>
    <x v="1"/>
    <s v="FUR-CH-10002774"/>
    <x v="0"/>
    <x v="1"/>
    <x v="23"/>
    <x v="2424"/>
    <n v="2"/>
    <n v="0.2"/>
    <n v="9.1763999999999974"/>
  </r>
  <r>
    <n v="2964"/>
    <s v="CA-2014-137428"/>
    <x v="3"/>
    <x v="819"/>
    <d v="2014-12-22T00:00:00"/>
    <x v="0"/>
    <s v="AY-10555"/>
    <x v="672"/>
    <x v="1"/>
    <s v="United States"/>
    <s v="Oceanside"/>
    <x v="1"/>
    <n v="92054"/>
    <x v="1"/>
    <s v="FUR-CH-10003817"/>
    <x v="0"/>
    <x v="1"/>
    <x v="162"/>
    <x v="2425"/>
    <n v="2"/>
    <n v="0.2"/>
    <n v="6.0740000000000016"/>
  </r>
  <r>
    <n v="2965"/>
    <s v="CA-2014-137428"/>
    <x v="3"/>
    <x v="819"/>
    <d v="2014-12-22T00:00:00"/>
    <x v="0"/>
    <s v="AY-10555"/>
    <x v="672"/>
    <x v="1"/>
    <s v="United States"/>
    <s v="Oceanside"/>
    <x v="1"/>
    <n v="92054"/>
    <x v="1"/>
    <s v="OFF-BI-10002949"/>
    <x v="1"/>
    <x v="8"/>
    <x v="520"/>
    <x v="2426"/>
    <n v="5"/>
    <n v="0.2"/>
    <n v="8.2079999999999984"/>
  </r>
  <r>
    <n v="2966"/>
    <s v="CA-2014-137428"/>
    <x v="3"/>
    <x v="819"/>
    <d v="2014-12-22T00:00:00"/>
    <x v="0"/>
    <s v="AY-10555"/>
    <x v="672"/>
    <x v="1"/>
    <s v="United States"/>
    <s v="Oceanside"/>
    <x v="1"/>
    <n v="92054"/>
    <x v="1"/>
    <s v="FUR-FU-10002445"/>
    <x v="0"/>
    <x v="5"/>
    <x v="1439"/>
    <x v="1651"/>
    <n v="2"/>
    <n v="0"/>
    <n v="7.5840000000000014"/>
  </r>
  <r>
    <n v="2967"/>
    <s v="CA-2011-162866"/>
    <x v="2"/>
    <x v="422"/>
    <d v="2011-12-31T00:00:00"/>
    <x v="1"/>
    <s v="Co-12640"/>
    <x v="476"/>
    <x v="0"/>
    <s v="United States"/>
    <s v="Skokie"/>
    <x v="10"/>
    <n v="60076"/>
    <x v="2"/>
    <s v="FUR-FU-10001473"/>
    <x v="0"/>
    <x v="5"/>
    <x v="984"/>
    <x v="2427"/>
    <n v="6"/>
    <n v="0.6"/>
    <n v="-19.771199999999997"/>
  </r>
  <r>
    <n v="2968"/>
    <s v="CA-2011-162866"/>
    <x v="2"/>
    <x v="422"/>
    <d v="2011-12-31T00:00:00"/>
    <x v="1"/>
    <s v="Co-12640"/>
    <x v="476"/>
    <x v="0"/>
    <s v="United States"/>
    <s v="Skokie"/>
    <x v="10"/>
    <n v="60076"/>
    <x v="2"/>
    <s v="OFF-ST-10002562"/>
    <x v="1"/>
    <x v="4"/>
    <x v="33"/>
    <x v="2428"/>
    <n v="4"/>
    <n v="0.2"/>
    <n v="3.0015999999999998"/>
  </r>
  <r>
    <n v="2969"/>
    <s v="CA-2014-167941"/>
    <x v="3"/>
    <x v="44"/>
    <d v="2014-11-10T00:00:00"/>
    <x v="0"/>
    <s v="JF-15565"/>
    <x v="535"/>
    <x v="0"/>
    <s v="United States"/>
    <s v="Fayetteville"/>
    <x v="3"/>
    <n v="28314"/>
    <x v="0"/>
    <s v="OFF-AP-10002118"/>
    <x v="1"/>
    <x v="9"/>
    <x v="77"/>
    <x v="2429"/>
    <n v="3"/>
    <n v="0.2"/>
    <n v="43.713600000000014"/>
  </r>
  <r>
    <n v="2970"/>
    <s v="CA-2014-167941"/>
    <x v="3"/>
    <x v="44"/>
    <d v="2014-11-10T00:00:00"/>
    <x v="0"/>
    <s v="JF-15565"/>
    <x v="535"/>
    <x v="0"/>
    <s v="United States"/>
    <s v="Fayetteville"/>
    <x v="3"/>
    <n v="28314"/>
    <x v="0"/>
    <s v="OFF-PA-10001800"/>
    <x v="1"/>
    <x v="10"/>
    <x v="580"/>
    <x v="277"/>
    <n v="6"/>
    <n v="0.2"/>
    <n v="10.8864"/>
  </r>
  <r>
    <n v="2971"/>
    <s v="CA-2014-167941"/>
    <x v="3"/>
    <x v="44"/>
    <d v="2014-11-10T00:00:00"/>
    <x v="0"/>
    <s v="JF-15565"/>
    <x v="535"/>
    <x v="0"/>
    <s v="United States"/>
    <s v="Fayetteville"/>
    <x v="3"/>
    <n v="28314"/>
    <x v="0"/>
    <s v="OFF-BI-10002827"/>
    <x v="1"/>
    <x v="8"/>
    <x v="549"/>
    <x v="1349"/>
    <n v="8"/>
    <n v="0.7"/>
    <n v="-10.617599999999999"/>
  </r>
  <r>
    <n v="2972"/>
    <s v="CA-2014-167941"/>
    <x v="3"/>
    <x v="44"/>
    <d v="2014-11-10T00:00:00"/>
    <x v="0"/>
    <s v="JF-15565"/>
    <x v="535"/>
    <x v="0"/>
    <s v="United States"/>
    <s v="Fayetteville"/>
    <x v="3"/>
    <n v="28314"/>
    <x v="0"/>
    <s v="FUR-FU-10004671"/>
    <x v="0"/>
    <x v="5"/>
    <x v="1357"/>
    <x v="2430"/>
    <n v="2"/>
    <n v="0.2"/>
    <n v="6.3612000000000002"/>
  </r>
  <r>
    <n v="2973"/>
    <s v="CA-2014-167941"/>
    <x v="3"/>
    <x v="44"/>
    <d v="2014-11-10T00:00:00"/>
    <x v="0"/>
    <s v="JF-15565"/>
    <x v="535"/>
    <x v="0"/>
    <s v="United States"/>
    <s v="Fayetteville"/>
    <x v="3"/>
    <n v="28314"/>
    <x v="0"/>
    <s v="OFF-ST-10000736"/>
    <x v="1"/>
    <x v="4"/>
    <x v="455"/>
    <x v="1793"/>
    <n v="4"/>
    <n v="0.2"/>
    <n v="-51.827200000000019"/>
  </r>
  <r>
    <n v="2974"/>
    <s v="CA-2014-111808"/>
    <x v="3"/>
    <x v="819"/>
    <d v="2014-12-21T00:00:00"/>
    <x v="1"/>
    <s v="AR-10510"/>
    <x v="239"/>
    <x v="0"/>
    <s v="United States"/>
    <s v="Tulsa"/>
    <x v="26"/>
    <n v="74133"/>
    <x v="2"/>
    <s v="OFF-BI-10004656"/>
    <x v="1"/>
    <x v="8"/>
    <x v="855"/>
    <x v="2431"/>
    <n v="5"/>
    <n v="0"/>
    <n v="5.1839999999999993"/>
  </r>
  <r>
    <n v="2975"/>
    <s v="CA-2012-137512"/>
    <x v="1"/>
    <x v="820"/>
    <d v="2012-05-12T00:00:00"/>
    <x v="1"/>
    <s v="AG-10675"/>
    <x v="165"/>
    <x v="0"/>
    <s v="United States"/>
    <s v="Allen"/>
    <x v="5"/>
    <n v="75002"/>
    <x v="2"/>
    <s v="FUR-TA-10001095"/>
    <x v="0"/>
    <x v="3"/>
    <x v="611"/>
    <x v="1304"/>
    <n v="2"/>
    <n v="0.3"/>
    <n v="-31.372200000000007"/>
  </r>
  <r>
    <n v="2976"/>
    <s v="CA-2012-137512"/>
    <x v="1"/>
    <x v="820"/>
    <d v="2012-05-12T00:00:00"/>
    <x v="1"/>
    <s v="AG-10675"/>
    <x v="165"/>
    <x v="0"/>
    <s v="United States"/>
    <s v="Allen"/>
    <x v="5"/>
    <n v="75002"/>
    <x v="2"/>
    <s v="OFF-PA-10000213"/>
    <x v="1"/>
    <x v="10"/>
    <x v="1440"/>
    <x v="801"/>
    <n v="4"/>
    <n v="0.2"/>
    <n v="5.378400000000001"/>
  </r>
  <r>
    <n v="2977"/>
    <s v="CA-2014-139773"/>
    <x v="3"/>
    <x v="769"/>
    <d v="2014-12-05T00:00:00"/>
    <x v="3"/>
    <s v="DV-13045"/>
    <x v="1"/>
    <x v="1"/>
    <s v="United States"/>
    <s v="Philadelphia"/>
    <x v="9"/>
    <n v="19143"/>
    <x v="3"/>
    <s v="FUR-CH-10001797"/>
    <x v="0"/>
    <x v="1"/>
    <x v="1441"/>
    <x v="2432"/>
    <n v="7"/>
    <n v="0.3"/>
    <n v="-2.693600000000032"/>
  </r>
  <r>
    <n v="2978"/>
    <s v="CA-2014-134607"/>
    <x v="3"/>
    <x v="621"/>
    <d v="2014-10-09T00:00:00"/>
    <x v="0"/>
    <s v="HL-15040"/>
    <x v="332"/>
    <x v="0"/>
    <s v="United States"/>
    <s v="Rochester"/>
    <x v="15"/>
    <n v="14609"/>
    <x v="3"/>
    <s v="OFF-ST-10002214"/>
    <x v="1"/>
    <x v="4"/>
    <x v="994"/>
    <x v="2433"/>
    <n v="2"/>
    <n v="0"/>
    <n v="5.8707999999999991"/>
  </r>
  <r>
    <n v="2979"/>
    <s v="CA-2011-109232"/>
    <x v="2"/>
    <x v="286"/>
    <d v="2011-01-17T00:00:00"/>
    <x v="0"/>
    <s v="ND-18370"/>
    <x v="444"/>
    <x v="0"/>
    <s v="United States"/>
    <s v="Mount Pleasant"/>
    <x v="20"/>
    <n v="29464"/>
    <x v="0"/>
    <s v="FUR-CH-10000422"/>
    <x v="0"/>
    <x v="1"/>
    <x v="1432"/>
    <x v="2434"/>
    <n v="6"/>
    <n v="0"/>
    <n v="87.350400000000036"/>
  </r>
  <r>
    <n v="2980"/>
    <s v="CA-2012-139850"/>
    <x v="1"/>
    <x v="821"/>
    <d v="2012-06-17T00:00:00"/>
    <x v="1"/>
    <s v="GB-14575"/>
    <x v="673"/>
    <x v="0"/>
    <s v="United States"/>
    <s v="Philadelphia"/>
    <x v="9"/>
    <n v="19134"/>
    <x v="3"/>
    <s v="OFF-PA-10003848"/>
    <x v="1"/>
    <x v="10"/>
    <x v="1442"/>
    <x v="561"/>
    <n v="4"/>
    <n v="0.2"/>
    <n v="7.2576000000000001"/>
  </r>
  <r>
    <n v="2981"/>
    <s v="CA-2012-139850"/>
    <x v="1"/>
    <x v="821"/>
    <d v="2012-06-17T00:00:00"/>
    <x v="1"/>
    <s v="GB-14575"/>
    <x v="673"/>
    <x v="0"/>
    <s v="United States"/>
    <s v="Philadelphia"/>
    <x v="9"/>
    <n v="19134"/>
    <x v="3"/>
    <s v="FUR-FU-10003623"/>
    <x v="0"/>
    <x v="5"/>
    <x v="1226"/>
    <x v="2435"/>
    <n v="2"/>
    <n v="0.2"/>
    <n v="4.3295999999999975"/>
  </r>
  <r>
    <n v="2982"/>
    <s v="CA-2011-131310"/>
    <x v="2"/>
    <x v="136"/>
    <d v="2011-07-18T00:00:00"/>
    <x v="1"/>
    <s v="CL-12565"/>
    <x v="52"/>
    <x v="0"/>
    <s v="United States"/>
    <s v="Seattle"/>
    <x v="4"/>
    <n v="98115"/>
    <x v="1"/>
    <s v="FUR-CH-10001797"/>
    <x v="0"/>
    <x v="1"/>
    <x v="1441"/>
    <x v="2436"/>
    <n v="4"/>
    <n v="0.2"/>
    <n v="13.852799999999981"/>
  </r>
  <r>
    <n v="2983"/>
    <s v="CA-2011-131310"/>
    <x v="2"/>
    <x v="136"/>
    <d v="2011-07-18T00:00:00"/>
    <x v="1"/>
    <s v="CL-12565"/>
    <x v="52"/>
    <x v="0"/>
    <s v="United States"/>
    <s v="Seattle"/>
    <x v="4"/>
    <n v="98115"/>
    <x v="1"/>
    <s v="OFF-BI-10003094"/>
    <x v="1"/>
    <x v="8"/>
    <x v="647"/>
    <x v="2437"/>
    <n v="4"/>
    <n v="0.2"/>
    <n v="3.8015999999999992"/>
  </r>
  <r>
    <n v="2984"/>
    <s v="US-2011-112872"/>
    <x v="2"/>
    <x v="776"/>
    <d v="2011-12-11T00:00:00"/>
    <x v="0"/>
    <s v="RC-19960"/>
    <x v="53"/>
    <x v="0"/>
    <s v="United States"/>
    <s v="Springfield"/>
    <x v="21"/>
    <n v="97477"/>
    <x v="1"/>
    <s v="OFF-ST-10002205"/>
    <x v="1"/>
    <x v="4"/>
    <x v="326"/>
    <x v="354"/>
    <n v="3"/>
    <n v="0.2"/>
    <n v="4.6746000000000016"/>
  </r>
  <r>
    <n v="2985"/>
    <s v="US-2011-112872"/>
    <x v="2"/>
    <x v="776"/>
    <d v="2011-12-11T00:00:00"/>
    <x v="0"/>
    <s v="RC-19960"/>
    <x v="53"/>
    <x v="0"/>
    <s v="United States"/>
    <s v="Springfield"/>
    <x v="21"/>
    <n v="97477"/>
    <x v="1"/>
    <s v="FUR-TA-10003238"/>
    <x v="0"/>
    <x v="3"/>
    <x v="1233"/>
    <x v="2438"/>
    <n v="1"/>
    <n v="0.5"/>
    <n v="-170.80380000000002"/>
  </r>
  <r>
    <n v="2986"/>
    <s v="CA-2013-139269"/>
    <x v="0"/>
    <x v="822"/>
    <d v="2013-05-31T00:00:00"/>
    <x v="1"/>
    <s v="JB-16045"/>
    <x v="674"/>
    <x v="2"/>
    <s v="United States"/>
    <s v="Columbus"/>
    <x v="32"/>
    <n v="31907"/>
    <x v="0"/>
    <s v="FUR-FU-10000755"/>
    <x v="0"/>
    <x v="5"/>
    <x v="1443"/>
    <x v="1614"/>
    <n v="4"/>
    <n v="0"/>
    <n v="6.240000000000002"/>
  </r>
  <r>
    <n v="2987"/>
    <s v="CA-2013-139269"/>
    <x v="0"/>
    <x v="822"/>
    <d v="2013-05-31T00:00:00"/>
    <x v="1"/>
    <s v="JB-16045"/>
    <x v="674"/>
    <x v="2"/>
    <s v="United States"/>
    <s v="Columbus"/>
    <x v="32"/>
    <n v="31907"/>
    <x v="0"/>
    <s v="OFF-PA-10002893"/>
    <x v="1"/>
    <x v="10"/>
    <x v="359"/>
    <x v="2439"/>
    <n v="2"/>
    <n v="0"/>
    <n v="9.2927999999999997"/>
  </r>
  <r>
    <n v="2988"/>
    <s v="CA-2013-139269"/>
    <x v="0"/>
    <x v="822"/>
    <d v="2013-05-31T00:00:00"/>
    <x v="1"/>
    <s v="JB-16045"/>
    <x v="674"/>
    <x v="2"/>
    <s v="United States"/>
    <s v="Columbus"/>
    <x v="32"/>
    <n v="31907"/>
    <x v="0"/>
    <s v="OFF-ST-10000689"/>
    <x v="1"/>
    <x v="4"/>
    <x v="421"/>
    <x v="2440"/>
    <n v="9"/>
    <n v="0"/>
    <n v="152.11799999999999"/>
  </r>
  <r>
    <n v="2989"/>
    <s v="CA-2013-139010"/>
    <x v="0"/>
    <x v="823"/>
    <d v="2013-02-26T00:00:00"/>
    <x v="0"/>
    <s v="MC-17635"/>
    <x v="637"/>
    <x v="1"/>
    <s v="United States"/>
    <s v="Los Angeles"/>
    <x v="1"/>
    <n v="90032"/>
    <x v="1"/>
    <s v="TEC-AC-10004227"/>
    <x v="2"/>
    <x v="11"/>
    <x v="1400"/>
    <x v="2441"/>
    <n v="1"/>
    <n v="0"/>
    <n v="0.77939999999999898"/>
  </r>
  <r>
    <n v="2990"/>
    <s v="CA-2013-139010"/>
    <x v="0"/>
    <x v="823"/>
    <d v="2013-02-26T00:00:00"/>
    <x v="0"/>
    <s v="MC-17635"/>
    <x v="637"/>
    <x v="1"/>
    <s v="United States"/>
    <s v="Los Angeles"/>
    <x v="1"/>
    <n v="90032"/>
    <x v="1"/>
    <s v="OFF-BI-10000174"/>
    <x v="1"/>
    <x v="8"/>
    <x v="1435"/>
    <x v="2442"/>
    <n v="4"/>
    <n v="0.2"/>
    <n v="6.4959999999999996"/>
  </r>
  <r>
    <n v="2991"/>
    <s v="CA-2013-139010"/>
    <x v="0"/>
    <x v="823"/>
    <d v="2013-02-26T00:00:00"/>
    <x v="0"/>
    <s v="MC-17635"/>
    <x v="637"/>
    <x v="1"/>
    <s v="United States"/>
    <s v="Los Angeles"/>
    <x v="1"/>
    <n v="90032"/>
    <x v="1"/>
    <s v="OFF-ST-10001809"/>
    <x v="1"/>
    <x v="4"/>
    <x v="430"/>
    <x v="468"/>
    <n v="5"/>
    <n v="0"/>
    <n v="8.9829999999999899"/>
  </r>
  <r>
    <n v="2992"/>
    <s v="CA-2013-139010"/>
    <x v="0"/>
    <x v="823"/>
    <d v="2013-02-26T00:00:00"/>
    <x v="0"/>
    <s v="MC-17635"/>
    <x v="637"/>
    <x v="1"/>
    <s v="United States"/>
    <s v="Los Angeles"/>
    <x v="1"/>
    <n v="90032"/>
    <x v="1"/>
    <s v="OFF-BI-10002309"/>
    <x v="1"/>
    <x v="8"/>
    <x v="78"/>
    <x v="2443"/>
    <n v="7"/>
    <n v="0.2"/>
    <n v="10.936799999999998"/>
  </r>
  <r>
    <n v="2993"/>
    <s v="CA-2013-134376"/>
    <x v="0"/>
    <x v="824"/>
    <d v="2013-10-07T00:00:00"/>
    <x v="1"/>
    <s v="TT-21265"/>
    <x v="640"/>
    <x v="1"/>
    <s v="United States"/>
    <s v="New York City"/>
    <x v="15"/>
    <n v="10024"/>
    <x v="3"/>
    <s v="OFF-AP-10004532"/>
    <x v="1"/>
    <x v="9"/>
    <x v="559"/>
    <x v="639"/>
    <n v="3"/>
    <n v="0"/>
    <n v="16.588799999999999"/>
  </r>
  <r>
    <n v="2994"/>
    <s v="CA-2014-147291"/>
    <x v="3"/>
    <x v="825"/>
    <d v="2014-03-18T00:00:00"/>
    <x v="1"/>
    <s v="MJ-17740"/>
    <x v="77"/>
    <x v="0"/>
    <s v="United States"/>
    <s v="Detroit"/>
    <x v="12"/>
    <n v="48227"/>
    <x v="2"/>
    <s v="OFF-BI-10003091"/>
    <x v="1"/>
    <x v="8"/>
    <x v="1165"/>
    <x v="1658"/>
    <n v="4"/>
    <n v="0"/>
    <n v="421.08239999999995"/>
  </r>
  <r>
    <n v="2995"/>
    <s v="CA-2013-112893"/>
    <x v="0"/>
    <x v="369"/>
    <d v="2013-09-14T00:00:00"/>
    <x v="0"/>
    <s v="AT-10735"/>
    <x v="247"/>
    <x v="0"/>
    <s v="United States"/>
    <s v="Stockton"/>
    <x v="1"/>
    <n v="95207"/>
    <x v="1"/>
    <s v="OFF-BI-10004654"/>
    <x v="1"/>
    <x v="8"/>
    <x v="1444"/>
    <x v="2444"/>
    <n v="4"/>
    <n v="0.2"/>
    <n v="18.683999999999997"/>
  </r>
  <r>
    <n v="2996"/>
    <s v="US-2011-150532"/>
    <x v="2"/>
    <x v="686"/>
    <d v="2011-07-21T00:00:00"/>
    <x v="1"/>
    <s v="PB-19150"/>
    <x v="171"/>
    <x v="0"/>
    <s v="United States"/>
    <s v="Phoenix"/>
    <x v="16"/>
    <n v="85023"/>
    <x v="1"/>
    <s v="OFF-ST-10000760"/>
    <x v="1"/>
    <x v="4"/>
    <x v="4"/>
    <x v="2336"/>
    <n v="5"/>
    <n v="0.2"/>
    <n v="6.2910000000000004"/>
  </r>
  <r>
    <n v="2997"/>
    <s v="CA-2011-138317"/>
    <x v="2"/>
    <x v="261"/>
    <d v="2011-06-25T00:00:00"/>
    <x v="1"/>
    <s v="NW-18400"/>
    <x v="508"/>
    <x v="0"/>
    <s v="United States"/>
    <s v="Philadelphia"/>
    <x v="9"/>
    <n v="19120"/>
    <x v="3"/>
    <s v="OFF-EN-10001539"/>
    <x v="1"/>
    <x v="12"/>
    <x v="33"/>
    <x v="1730"/>
    <n v="4"/>
    <n v="0.2"/>
    <n v="8.4024000000000001"/>
  </r>
  <r>
    <n v="2998"/>
    <s v="CA-2011-138317"/>
    <x v="2"/>
    <x v="261"/>
    <d v="2011-06-25T00:00:00"/>
    <x v="1"/>
    <s v="NW-18400"/>
    <x v="508"/>
    <x v="0"/>
    <s v="United States"/>
    <s v="Philadelphia"/>
    <x v="9"/>
    <n v="19120"/>
    <x v="3"/>
    <s v="FUR-FU-10000550"/>
    <x v="0"/>
    <x v="5"/>
    <x v="1445"/>
    <x v="2217"/>
    <n v="1"/>
    <n v="0.2"/>
    <n v="0.64739999999999964"/>
  </r>
  <r>
    <n v="2999"/>
    <s v="CA-2011-138317"/>
    <x v="2"/>
    <x v="261"/>
    <d v="2011-06-25T00:00:00"/>
    <x v="1"/>
    <s v="NW-18400"/>
    <x v="508"/>
    <x v="0"/>
    <s v="United States"/>
    <s v="Philadelphia"/>
    <x v="9"/>
    <n v="19120"/>
    <x v="3"/>
    <s v="TEC-AC-10003628"/>
    <x v="2"/>
    <x v="11"/>
    <x v="244"/>
    <x v="1679"/>
    <n v="4"/>
    <n v="0.2"/>
    <n v="28.790400000000009"/>
  </r>
  <r>
    <n v="3000"/>
    <s v="CA-2011-138317"/>
    <x v="2"/>
    <x v="261"/>
    <d v="2011-06-25T00:00:00"/>
    <x v="1"/>
    <s v="NW-18400"/>
    <x v="508"/>
    <x v="0"/>
    <s v="United States"/>
    <s v="Philadelphia"/>
    <x v="9"/>
    <n v="19120"/>
    <x v="3"/>
    <s v="TEC-MA-10004521"/>
    <x v="2"/>
    <x v="15"/>
    <x v="1446"/>
    <x v="2445"/>
    <n v="3"/>
    <n v="0.7"/>
    <n v="-172.49250000000001"/>
  </r>
  <r>
    <n v="3001"/>
    <s v="CA-2011-138317"/>
    <x v="2"/>
    <x v="261"/>
    <d v="2011-06-25T00:00:00"/>
    <x v="1"/>
    <s v="NW-18400"/>
    <x v="508"/>
    <x v="0"/>
    <s v="United States"/>
    <s v="Philadelphia"/>
    <x v="9"/>
    <n v="19120"/>
    <x v="3"/>
    <s v="OFF-AP-10003860"/>
    <x v="1"/>
    <x v="9"/>
    <x v="1089"/>
    <x v="2446"/>
    <n v="2"/>
    <n v="0.2"/>
    <n v="3.8864000000000001"/>
  </r>
  <r>
    <n v="3002"/>
    <s v="CA-2011-138317"/>
    <x v="2"/>
    <x v="261"/>
    <d v="2011-06-25T00:00:00"/>
    <x v="1"/>
    <s v="NW-18400"/>
    <x v="508"/>
    <x v="0"/>
    <s v="United States"/>
    <s v="Philadelphia"/>
    <x v="9"/>
    <n v="19120"/>
    <x v="3"/>
    <s v="OFF-BI-10000069"/>
    <x v="1"/>
    <x v="8"/>
    <x v="486"/>
    <x v="2447"/>
    <n v="2"/>
    <n v="0.7"/>
    <n v="-7.2048000000000023"/>
  </r>
  <r>
    <n v="3003"/>
    <s v="CA-2012-130610"/>
    <x v="1"/>
    <x v="761"/>
    <d v="2012-07-10T00:00:00"/>
    <x v="1"/>
    <s v="VP-21730"/>
    <x v="163"/>
    <x v="2"/>
    <s v="United States"/>
    <s v="Sterling Heights"/>
    <x v="12"/>
    <n v="48310"/>
    <x v="2"/>
    <s v="OFF-BI-10003655"/>
    <x v="1"/>
    <x v="8"/>
    <x v="1447"/>
    <x v="2448"/>
    <n v="5"/>
    <n v="0"/>
    <n v="8.93"/>
  </r>
  <r>
    <n v="3004"/>
    <s v="CA-2014-104381"/>
    <x v="3"/>
    <x v="819"/>
    <d v="2014-12-24T00:00:00"/>
    <x v="1"/>
    <s v="RD-19810"/>
    <x v="279"/>
    <x v="2"/>
    <s v="United States"/>
    <s v="Rochester"/>
    <x v="15"/>
    <n v="14609"/>
    <x v="3"/>
    <s v="OFF-BI-10001628"/>
    <x v="1"/>
    <x v="8"/>
    <x v="1103"/>
    <x v="2449"/>
    <n v="4"/>
    <n v="0.2"/>
    <n v="10.429999999999998"/>
  </r>
  <r>
    <n v="3005"/>
    <s v="CA-2013-131499"/>
    <x v="0"/>
    <x v="162"/>
    <d v="2013-09-11T00:00:00"/>
    <x v="2"/>
    <s v="MG-17875"/>
    <x v="675"/>
    <x v="2"/>
    <s v="United States"/>
    <s v="New York City"/>
    <x v="15"/>
    <n v="10011"/>
    <x v="3"/>
    <s v="OFF-AP-10003779"/>
    <x v="1"/>
    <x v="9"/>
    <x v="1448"/>
    <x v="2450"/>
    <n v="1"/>
    <n v="0"/>
    <n v="62.243999999999971"/>
  </r>
  <r>
    <n v="3006"/>
    <s v="CA-2011-148761"/>
    <x v="2"/>
    <x v="826"/>
    <d v="2011-05-21T00:00:00"/>
    <x v="1"/>
    <s v="PA-19060"/>
    <x v="50"/>
    <x v="2"/>
    <s v="United States"/>
    <s v="Eau Claire"/>
    <x v="6"/>
    <n v="54703"/>
    <x v="2"/>
    <s v="OFF-BI-10000666"/>
    <x v="1"/>
    <x v="8"/>
    <x v="980"/>
    <x v="1296"/>
    <n v="3"/>
    <n v="0"/>
    <n v="45.839999999999996"/>
  </r>
  <r>
    <n v="3007"/>
    <s v="CA-2014-116519"/>
    <x v="3"/>
    <x v="119"/>
    <d v="2014-10-16T00:00:00"/>
    <x v="2"/>
    <s v="CR-12730"/>
    <x v="257"/>
    <x v="0"/>
    <s v="United States"/>
    <s v="New York City"/>
    <x v="15"/>
    <n v="10009"/>
    <x v="3"/>
    <s v="OFF-AP-10000828"/>
    <x v="1"/>
    <x v="9"/>
    <x v="1087"/>
    <x v="2451"/>
    <n v="5"/>
    <n v="0"/>
    <n v="253.37199999999996"/>
  </r>
  <r>
    <n v="3008"/>
    <s v="CA-2011-130729"/>
    <x v="2"/>
    <x v="745"/>
    <d v="2011-10-29T00:00:00"/>
    <x v="1"/>
    <s v="AA-10375"/>
    <x v="211"/>
    <x v="0"/>
    <s v="United States"/>
    <s v="Rancho Cucamonga"/>
    <x v="1"/>
    <n v="91730"/>
    <x v="1"/>
    <s v="OFF-BI-10002706"/>
    <x v="1"/>
    <x v="8"/>
    <x v="273"/>
    <x v="2452"/>
    <n v="3"/>
    <n v="0.2"/>
    <n v="11.138399999999999"/>
  </r>
  <r>
    <n v="3009"/>
    <s v="CA-2013-124772"/>
    <x v="0"/>
    <x v="5"/>
    <d v="2013-12-07T00:00:00"/>
    <x v="2"/>
    <s v="JG-15160"/>
    <x v="506"/>
    <x v="0"/>
    <s v="United States"/>
    <s v="Murray"/>
    <x v="0"/>
    <n v="42071"/>
    <x v="0"/>
    <s v="FUR-FU-10004748"/>
    <x v="0"/>
    <x v="5"/>
    <x v="1243"/>
    <x v="1868"/>
    <n v="3"/>
    <n v="0"/>
    <n v="74.809799999999996"/>
  </r>
  <r>
    <n v="3010"/>
    <s v="CA-2013-115525"/>
    <x v="0"/>
    <x v="197"/>
    <d v="2013-07-30T00:00:00"/>
    <x v="1"/>
    <s v="RR-19525"/>
    <x v="645"/>
    <x v="1"/>
    <s v="United States"/>
    <s v="Toledo"/>
    <x v="24"/>
    <n v="43615"/>
    <x v="3"/>
    <s v="OFF-AP-10000026"/>
    <x v="1"/>
    <x v="9"/>
    <x v="1282"/>
    <x v="2453"/>
    <n v="5"/>
    <n v="0.2"/>
    <n v="27.43649999999996"/>
  </r>
  <r>
    <n v="3011"/>
    <s v="CA-2014-134845"/>
    <x v="3"/>
    <x v="827"/>
    <d v="2014-04-24T00:00:00"/>
    <x v="1"/>
    <s v="SR-20425"/>
    <x v="676"/>
    <x v="2"/>
    <s v="United States"/>
    <s v="Louisville"/>
    <x v="22"/>
    <n v="80027"/>
    <x v="1"/>
    <s v="OFF-BI-10000773"/>
    <x v="1"/>
    <x v="8"/>
    <x v="381"/>
    <x v="2454"/>
    <n v="5"/>
    <n v="0.7"/>
    <n v="-9.222999999999999"/>
  </r>
  <r>
    <n v="3012"/>
    <s v="CA-2014-134845"/>
    <x v="3"/>
    <x v="827"/>
    <d v="2014-04-24T00:00:00"/>
    <x v="1"/>
    <s v="SR-20425"/>
    <x v="676"/>
    <x v="2"/>
    <s v="United States"/>
    <s v="Louisville"/>
    <x v="22"/>
    <n v="80027"/>
    <x v="1"/>
    <s v="TEC-MA-10000822"/>
    <x v="2"/>
    <x v="15"/>
    <x v="154"/>
    <x v="2455"/>
    <n v="5"/>
    <n v="0.7"/>
    <n v="-3399.9800000000009"/>
  </r>
  <r>
    <n v="3013"/>
    <s v="CA-2014-134845"/>
    <x v="3"/>
    <x v="827"/>
    <d v="2014-04-24T00:00:00"/>
    <x v="1"/>
    <s v="SR-20425"/>
    <x v="676"/>
    <x v="2"/>
    <s v="United States"/>
    <s v="Louisville"/>
    <x v="22"/>
    <n v="80027"/>
    <x v="1"/>
    <s v="OFF-BI-10001543"/>
    <x v="1"/>
    <x v="8"/>
    <x v="375"/>
    <x v="2456"/>
    <n v="2"/>
    <n v="0.7"/>
    <n v="-15.835599999999999"/>
  </r>
  <r>
    <n v="3014"/>
    <s v="CA-2014-134845"/>
    <x v="3"/>
    <x v="827"/>
    <d v="2014-04-24T00:00:00"/>
    <x v="1"/>
    <s v="SR-20425"/>
    <x v="676"/>
    <x v="2"/>
    <s v="United States"/>
    <s v="Louisville"/>
    <x v="22"/>
    <n v="80027"/>
    <x v="1"/>
    <s v="OFF-BI-10003355"/>
    <x v="1"/>
    <x v="8"/>
    <x v="586"/>
    <x v="2457"/>
    <n v="6"/>
    <n v="0.7"/>
    <n v="-6.573599999999999"/>
  </r>
  <r>
    <n v="3015"/>
    <s v="CA-2014-134845"/>
    <x v="3"/>
    <x v="827"/>
    <d v="2014-04-24T00:00:00"/>
    <x v="1"/>
    <s v="SR-20425"/>
    <x v="676"/>
    <x v="2"/>
    <s v="United States"/>
    <s v="Louisville"/>
    <x v="22"/>
    <n v="80027"/>
    <x v="1"/>
    <s v="OFF-PA-10002005"/>
    <x v="1"/>
    <x v="10"/>
    <x v="505"/>
    <x v="561"/>
    <n v="4"/>
    <n v="0.2"/>
    <n v="7.2576000000000001"/>
  </r>
  <r>
    <n v="3016"/>
    <s v="US-2012-138919"/>
    <x v="1"/>
    <x v="14"/>
    <d v="2012-09-21T00:00:00"/>
    <x v="1"/>
    <s v="LS-16975"/>
    <x v="60"/>
    <x v="2"/>
    <s v="United States"/>
    <s v="New York City"/>
    <x v="15"/>
    <n v="10035"/>
    <x v="3"/>
    <s v="FUR-TA-10004154"/>
    <x v="0"/>
    <x v="3"/>
    <x v="730"/>
    <x v="2458"/>
    <n v="2"/>
    <n v="0.4"/>
    <n v="-103.26600000000002"/>
  </r>
  <r>
    <n v="3017"/>
    <s v="US-2013-160528"/>
    <x v="0"/>
    <x v="828"/>
    <d v="2013-08-31T00:00:00"/>
    <x v="1"/>
    <s v="MH-18115"/>
    <x v="414"/>
    <x v="2"/>
    <s v="United States"/>
    <s v="Pharr"/>
    <x v="5"/>
    <n v="78577"/>
    <x v="2"/>
    <s v="OFF-ST-10002743"/>
    <x v="1"/>
    <x v="4"/>
    <x v="413"/>
    <x v="2459"/>
    <n v="8"/>
    <n v="0.2"/>
    <n v="-172.73280000000005"/>
  </r>
  <r>
    <n v="3018"/>
    <s v="US-2013-160528"/>
    <x v="0"/>
    <x v="828"/>
    <d v="2013-08-31T00:00:00"/>
    <x v="1"/>
    <s v="MH-18115"/>
    <x v="414"/>
    <x v="2"/>
    <s v="United States"/>
    <s v="Pharr"/>
    <x v="5"/>
    <n v="78577"/>
    <x v="2"/>
    <s v="FUR-FU-10004973"/>
    <x v="0"/>
    <x v="5"/>
    <x v="1134"/>
    <x v="1832"/>
    <n v="3"/>
    <n v="0.6"/>
    <n v="-10.173599999999997"/>
  </r>
  <r>
    <n v="3019"/>
    <s v="US-2013-160528"/>
    <x v="0"/>
    <x v="828"/>
    <d v="2013-08-31T00:00:00"/>
    <x v="1"/>
    <s v="MH-18115"/>
    <x v="414"/>
    <x v="2"/>
    <s v="United States"/>
    <s v="Pharr"/>
    <x v="5"/>
    <n v="78577"/>
    <x v="2"/>
    <s v="TEC-AC-10002842"/>
    <x v="2"/>
    <x v="11"/>
    <x v="1176"/>
    <x v="2460"/>
    <n v="7"/>
    <n v="0.2"/>
    <n v="-33.319999999999965"/>
  </r>
  <r>
    <n v="3020"/>
    <s v="CA-2012-123568"/>
    <x v="1"/>
    <x v="627"/>
    <d v="2012-11-14T00:00:00"/>
    <x v="1"/>
    <s v="SC-20095"/>
    <x v="183"/>
    <x v="0"/>
    <s v="United States"/>
    <s v="West Jordan"/>
    <x v="7"/>
    <n v="84084"/>
    <x v="1"/>
    <s v="OFF-FA-10002701"/>
    <x v="1"/>
    <x v="13"/>
    <x v="1449"/>
    <x v="1325"/>
    <n v="3"/>
    <n v="0"/>
    <n v="0.20159999999999978"/>
  </r>
  <r>
    <n v="3021"/>
    <s v="CA-2012-123568"/>
    <x v="1"/>
    <x v="627"/>
    <d v="2012-11-14T00:00:00"/>
    <x v="1"/>
    <s v="SC-20095"/>
    <x v="183"/>
    <x v="0"/>
    <s v="United States"/>
    <s v="West Jordan"/>
    <x v="7"/>
    <n v="84084"/>
    <x v="1"/>
    <s v="OFF-PA-10001125"/>
    <x v="1"/>
    <x v="10"/>
    <x v="1012"/>
    <x v="1663"/>
    <n v="3"/>
    <n v="0"/>
    <n v="41.822999999999993"/>
  </r>
  <r>
    <n v="3022"/>
    <s v="CA-2012-123568"/>
    <x v="1"/>
    <x v="627"/>
    <d v="2012-11-14T00:00:00"/>
    <x v="1"/>
    <s v="SC-20095"/>
    <x v="183"/>
    <x v="0"/>
    <s v="United States"/>
    <s v="West Jordan"/>
    <x v="7"/>
    <n v="84084"/>
    <x v="1"/>
    <s v="FUR-FU-10004090"/>
    <x v="0"/>
    <x v="5"/>
    <x v="636"/>
    <x v="2461"/>
    <n v="3"/>
    <n v="0"/>
    <n v="22.007699999999996"/>
  </r>
  <r>
    <n v="3023"/>
    <s v="CA-2012-123568"/>
    <x v="1"/>
    <x v="627"/>
    <d v="2012-11-14T00:00:00"/>
    <x v="1"/>
    <s v="SC-20095"/>
    <x v="183"/>
    <x v="0"/>
    <s v="United States"/>
    <s v="West Jordan"/>
    <x v="7"/>
    <n v="84084"/>
    <x v="1"/>
    <s v="OFF-BI-10001510"/>
    <x v="1"/>
    <x v="8"/>
    <x v="702"/>
    <x v="2462"/>
    <n v="5"/>
    <n v="0.2"/>
    <n v="28.65"/>
  </r>
  <r>
    <n v="3024"/>
    <s v="CA-2014-124674"/>
    <x v="3"/>
    <x v="701"/>
    <d v="2014-11-24T00:00:00"/>
    <x v="1"/>
    <s v="JB-16000"/>
    <x v="677"/>
    <x v="0"/>
    <s v="United States"/>
    <s v="Brownsville"/>
    <x v="5"/>
    <n v="78521"/>
    <x v="2"/>
    <s v="FUR-BO-10002202"/>
    <x v="0"/>
    <x v="0"/>
    <x v="1251"/>
    <x v="2463"/>
    <n v="2"/>
    <n v="0.32"/>
    <n v="-14.458800000000025"/>
  </r>
  <r>
    <n v="3025"/>
    <s v="CA-2012-164441"/>
    <x v="1"/>
    <x v="627"/>
    <d v="2012-11-13T00:00:00"/>
    <x v="1"/>
    <s v="AC-10450"/>
    <x v="549"/>
    <x v="0"/>
    <s v="United States"/>
    <s v="New York City"/>
    <x v="15"/>
    <n v="10011"/>
    <x v="3"/>
    <s v="OFF-BI-10001922"/>
    <x v="1"/>
    <x v="8"/>
    <x v="302"/>
    <x v="2464"/>
    <n v="11"/>
    <n v="0.2"/>
    <n v="17.641799999999996"/>
  </r>
  <r>
    <n v="3026"/>
    <s v="CA-2012-164441"/>
    <x v="1"/>
    <x v="627"/>
    <d v="2012-11-13T00:00:00"/>
    <x v="1"/>
    <s v="AC-10450"/>
    <x v="549"/>
    <x v="0"/>
    <s v="United States"/>
    <s v="New York City"/>
    <x v="15"/>
    <n v="10011"/>
    <x v="3"/>
    <s v="OFF-PA-10001667"/>
    <x v="1"/>
    <x v="10"/>
    <x v="453"/>
    <x v="1465"/>
    <n v="3"/>
    <n v="0"/>
    <n v="8.0730000000000004"/>
  </r>
  <r>
    <n v="3027"/>
    <s v="CA-2014-169054"/>
    <x v="3"/>
    <x v="300"/>
    <d v="2014-04-27T00:00:00"/>
    <x v="1"/>
    <s v="MO-17800"/>
    <x v="246"/>
    <x v="2"/>
    <s v="United States"/>
    <s v="Philadelphia"/>
    <x v="9"/>
    <n v="19140"/>
    <x v="3"/>
    <s v="FUR-FU-10001488"/>
    <x v="0"/>
    <x v="5"/>
    <x v="1040"/>
    <x v="1825"/>
    <n v="3"/>
    <n v="0.2"/>
    <n v="0"/>
  </r>
  <r>
    <n v="3028"/>
    <s v="CA-2011-106719"/>
    <x v="2"/>
    <x v="829"/>
    <d v="2011-08-24T00:00:00"/>
    <x v="3"/>
    <s v="RB-19645"/>
    <x v="516"/>
    <x v="1"/>
    <s v="United States"/>
    <s v="Billings"/>
    <x v="37"/>
    <n v="59102"/>
    <x v="1"/>
    <s v="OFF-BI-10002799"/>
    <x v="1"/>
    <x v="8"/>
    <x v="1450"/>
    <x v="1838"/>
    <n v="2"/>
    <n v="0.2"/>
    <n v="2.6935999999999991"/>
  </r>
  <r>
    <n v="3029"/>
    <s v="CA-2014-116855"/>
    <x v="3"/>
    <x v="94"/>
    <d v="2014-12-22T00:00:00"/>
    <x v="1"/>
    <s v="AI-10855"/>
    <x v="482"/>
    <x v="0"/>
    <s v="United States"/>
    <s v="Chesapeake"/>
    <x v="17"/>
    <n v="23320"/>
    <x v="0"/>
    <s v="FUR-CH-10003846"/>
    <x v="0"/>
    <x v="1"/>
    <x v="915"/>
    <x v="2465"/>
    <n v="5"/>
    <n v="0"/>
    <n v="80.78400000000002"/>
  </r>
  <r>
    <n v="3030"/>
    <s v="US-2013-164189"/>
    <x v="0"/>
    <x v="830"/>
    <d v="2013-03-29T00:00:00"/>
    <x v="1"/>
    <s v="DR-12880"/>
    <x v="112"/>
    <x v="1"/>
    <s v="United States"/>
    <s v="Gresham"/>
    <x v="21"/>
    <n v="97030"/>
    <x v="1"/>
    <s v="TEC-PH-10003691"/>
    <x v="2"/>
    <x v="7"/>
    <x v="1398"/>
    <x v="2466"/>
    <n v="4"/>
    <n v="0.2"/>
    <n v="25.198000000000008"/>
  </r>
  <r>
    <n v="3031"/>
    <s v="CA-2012-168480"/>
    <x v="1"/>
    <x v="481"/>
    <d v="2012-09-27T00:00:00"/>
    <x v="1"/>
    <s v="DM-12955"/>
    <x v="678"/>
    <x v="1"/>
    <s v="United States"/>
    <s v="Lincoln Park"/>
    <x v="12"/>
    <n v="48146"/>
    <x v="2"/>
    <s v="FUR-BO-10000468"/>
    <x v="0"/>
    <x v="0"/>
    <x v="1171"/>
    <x v="1949"/>
    <n v="4"/>
    <n v="0"/>
    <n v="31.091200000000015"/>
  </r>
  <r>
    <n v="3032"/>
    <s v="CA-2012-168480"/>
    <x v="1"/>
    <x v="481"/>
    <d v="2012-09-27T00:00:00"/>
    <x v="1"/>
    <s v="DM-12955"/>
    <x v="678"/>
    <x v="1"/>
    <s v="United States"/>
    <s v="Lincoln Park"/>
    <x v="12"/>
    <n v="48146"/>
    <x v="2"/>
    <s v="OFF-AR-10001044"/>
    <x v="1"/>
    <x v="6"/>
    <x v="1042"/>
    <x v="2467"/>
    <n v="1"/>
    <n v="0"/>
    <n v="7.5370999999999988"/>
  </r>
  <r>
    <n v="3033"/>
    <s v="US-2013-114293"/>
    <x v="0"/>
    <x v="831"/>
    <d v="2013-11-27T00:00:00"/>
    <x v="1"/>
    <s v="JH-16180"/>
    <x v="423"/>
    <x v="0"/>
    <s v="United States"/>
    <s v="Gresham"/>
    <x v="21"/>
    <n v="97030"/>
    <x v="1"/>
    <s v="FUR-CH-10003833"/>
    <x v="0"/>
    <x v="1"/>
    <x v="1200"/>
    <x v="2468"/>
    <n v="4"/>
    <n v="0.2"/>
    <n v="-12.196000000000005"/>
  </r>
  <r>
    <n v="3034"/>
    <s v="CA-2014-134173"/>
    <x v="3"/>
    <x v="118"/>
    <d v="2014-09-22T00:00:00"/>
    <x v="1"/>
    <s v="AB-10060"/>
    <x v="144"/>
    <x v="2"/>
    <s v="United States"/>
    <s v="Philadelphia"/>
    <x v="9"/>
    <n v="19143"/>
    <x v="3"/>
    <s v="OFF-PA-10004355"/>
    <x v="1"/>
    <x v="10"/>
    <x v="1094"/>
    <x v="561"/>
    <n v="4"/>
    <n v="0.2"/>
    <n v="7.2576000000000001"/>
  </r>
  <r>
    <n v="3035"/>
    <s v="US-2012-123960"/>
    <x v="1"/>
    <x v="832"/>
    <d v="2012-06-16T00:00:00"/>
    <x v="1"/>
    <s v="BD-11605"/>
    <x v="205"/>
    <x v="0"/>
    <s v="United States"/>
    <s v="Monroe"/>
    <x v="28"/>
    <n v="71203"/>
    <x v="0"/>
    <s v="TEC-AC-10003038"/>
    <x v="2"/>
    <x v="11"/>
    <x v="1024"/>
    <x v="2469"/>
    <n v="6"/>
    <n v="0"/>
    <n v="10.202999999999994"/>
  </r>
  <r>
    <n v="3036"/>
    <s v="US-2012-123960"/>
    <x v="1"/>
    <x v="832"/>
    <d v="2012-06-16T00:00:00"/>
    <x v="1"/>
    <s v="BD-11605"/>
    <x v="205"/>
    <x v="0"/>
    <s v="United States"/>
    <s v="Monroe"/>
    <x v="28"/>
    <n v="71203"/>
    <x v="0"/>
    <s v="OFF-BI-10002799"/>
    <x v="1"/>
    <x v="8"/>
    <x v="1450"/>
    <x v="2470"/>
    <n v="7"/>
    <n v="0"/>
    <n v="16.679599999999997"/>
  </r>
  <r>
    <n v="3037"/>
    <s v="US-2012-123960"/>
    <x v="1"/>
    <x v="832"/>
    <d v="2012-06-16T00:00:00"/>
    <x v="1"/>
    <s v="BD-11605"/>
    <x v="205"/>
    <x v="0"/>
    <s v="United States"/>
    <s v="Monroe"/>
    <x v="28"/>
    <n v="71203"/>
    <x v="0"/>
    <s v="OFF-AR-10003582"/>
    <x v="1"/>
    <x v="6"/>
    <x v="1451"/>
    <x v="2471"/>
    <n v="2"/>
    <n v="0"/>
    <n v="15.764000000000003"/>
  </r>
  <r>
    <n v="3038"/>
    <s v="US-2012-123960"/>
    <x v="1"/>
    <x v="832"/>
    <d v="2012-06-16T00:00:00"/>
    <x v="1"/>
    <s v="BD-11605"/>
    <x v="205"/>
    <x v="0"/>
    <s v="United States"/>
    <s v="Monroe"/>
    <x v="28"/>
    <n v="71203"/>
    <x v="0"/>
    <s v="OFF-PA-10004451"/>
    <x v="1"/>
    <x v="10"/>
    <x v="493"/>
    <x v="56"/>
    <n v="5"/>
    <n v="0"/>
    <n v="15.552000000000001"/>
  </r>
  <r>
    <n v="3039"/>
    <s v="US-2012-123960"/>
    <x v="1"/>
    <x v="832"/>
    <d v="2012-06-16T00:00:00"/>
    <x v="1"/>
    <s v="BD-11605"/>
    <x v="205"/>
    <x v="0"/>
    <s v="United States"/>
    <s v="Monroe"/>
    <x v="28"/>
    <n v="71203"/>
    <x v="0"/>
    <s v="FUR-FU-10004666"/>
    <x v="0"/>
    <x v="5"/>
    <x v="1452"/>
    <x v="2472"/>
    <n v="2"/>
    <n v="0"/>
    <n v="10.789200000000001"/>
  </r>
  <r>
    <n v="3040"/>
    <s v="CA-2014-101749"/>
    <x v="3"/>
    <x v="621"/>
    <d v="2014-10-09T00:00:00"/>
    <x v="1"/>
    <s v="AS-10045"/>
    <x v="442"/>
    <x v="1"/>
    <s v="United States"/>
    <s v="Pasadena"/>
    <x v="1"/>
    <n v="91104"/>
    <x v="1"/>
    <s v="FUR-TA-10001520"/>
    <x v="0"/>
    <x v="3"/>
    <x v="711"/>
    <x v="2473"/>
    <n v="3"/>
    <n v="0.2"/>
    <n v="-6.423300000000026"/>
  </r>
  <r>
    <n v="3041"/>
    <s v="US-2013-147991"/>
    <x v="0"/>
    <x v="465"/>
    <d v="2013-05-10T00:00:00"/>
    <x v="1"/>
    <s v="ZD-21925"/>
    <x v="9"/>
    <x v="0"/>
    <s v="United States"/>
    <s v="Chattanooga"/>
    <x v="18"/>
    <n v="37421"/>
    <x v="0"/>
    <s v="FUR-FU-10004270"/>
    <x v="0"/>
    <x v="5"/>
    <x v="989"/>
    <x v="2474"/>
    <n v="5"/>
    <n v="0.2"/>
    <n v="3.3439999999999994"/>
  </r>
  <r>
    <n v="3042"/>
    <s v="CA-2014-149559"/>
    <x v="3"/>
    <x v="220"/>
    <d v="2014-09-13T00:00:00"/>
    <x v="3"/>
    <s v="KF-16285"/>
    <x v="580"/>
    <x v="2"/>
    <s v="United States"/>
    <s v="Long Beach"/>
    <x v="1"/>
    <n v="90805"/>
    <x v="1"/>
    <s v="OFF-PA-10003172"/>
    <x v="1"/>
    <x v="10"/>
    <x v="846"/>
    <x v="91"/>
    <n v="2"/>
    <n v="0"/>
    <n v="6.2208000000000006"/>
  </r>
  <r>
    <n v="3043"/>
    <s v="CA-2014-149559"/>
    <x v="3"/>
    <x v="220"/>
    <d v="2014-09-13T00:00:00"/>
    <x v="3"/>
    <s v="KF-16285"/>
    <x v="580"/>
    <x v="2"/>
    <s v="United States"/>
    <s v="Long Beach"/>
    <x v="1"/>
    <n v="90805"/>
    <x v="1"/>
    <s v="OFF-EN-10002312"/>
    <x v="1"/>
    <x v="12"/>
    <x v="1453"/>
    <x v="2475"/>
    <n v="2"/>
    <n v="0"/>
    <n v="10.8682"/>
  </r>
  <r>
    <n v="3044"/>
    <s v="CA-2014-149559"/>
    <x v="3"/>
    <x v="220"/>
    <d v="2014-09-13T00:00:00"/>
    <x v="3"/>
    <s v="KF-16285"/>
    <x v="580"/>
    <x v="2"/>
    <s v="United States"/>
    <s v="Long Beach"/>
    <x v="1"/>
    <n v="90805"/>
    <x v="1"/>
    <s v="FUR-CH-10002320"/>
    <x v="0"/>
    <x v="1"/>
    <x v="1454"/>
    <x v="2476"/>
    <n v="8"/>
    <n v="0.2"/>
    <n v="256.78399999999976"/>
  </r>
  <r>
    <n v="3045"/>
    <s v="CA-2012-135174"/>
    <x v="1"/>
    <x v="28"/>
    <d v="2012-05-02T00:00:00"/>
    <x v="0"/>
    <s v="BP-11230"/>
    <x v="546"/>
    <x v="0"/>
    <s v="United States"/>
    <s v="Troy"/>
    <x v="24"/>
    <n v="45373"/>
    <x v="3"/>
    <s v="TEC-PH-10001530"/>
    <x v="2"/>
    <x v="7"/>
    <x v="632"/>
    <x v="2477"/>
    <n v="5"/>
    <n v="0.4"/>
    <n v="-255.74250000000001"/>
  </r>
  <r>
    <n v="3046"/>
    <s v="CA-2014-125290"/>
    <x v="3"/>
    <x v="44"/>
    <d v="2014-11-11T00:00:00"/>
    <x v="0"/>
    <s v="CC-12430"/>
    <x v="254"/>
    <x v="2"/>
    <s v="United States"/>
    <s v="Minneapolis"/>
    <x v="11"/>
    <n v="55407"/>
    <x v="2"/>
    <s v="OFF-AR-10001216"/>
    <x v="1"/>
    <x v="6"/>
    <x v="1455"/>
    <x v="2255"/>
    <n v="5"/>
    <n v="0"/>
    <n v="3.6139999999999994"/>
  </r>
  <r>
    <n v="3047"/>
    <s v="CA-2014-125290"/>
    <x v="3"/>
    <x v="44"/>
    <d v="2014-11-11T00:00:00"/>
    <x v="0"/>
    <s v="CC-12430"/>
    <x v="254"/>
    <x v="2"/>
    <s v="United States"/>
    <s v="Minneapolis"/>
    <x v="11"/>
    <n v="55407"/>
    <x v="2"/>
    <s v="OFF-PA-10003127"/>
    <x v="1"/>
    <x v="10"/>
    <x v="33"/>
    <x v="978"/>
    <n v="1"/>
    <n v="0"/>
    <n v="12.134799999999998"/>
  </r>
  <r>
    <n v="3048"/>
    <s v="CA-2011-137351"/>
    <x v="2"/>
    <x v="587"/>
    <d v="2011-10-04T00:00:00"/>
    <x v="1"/>
    <s v="DB-13615"/>
    <x v="140"/>
    <x v="0"/>
    <s v="United States"/>
    <s v="Seattle"/>
    <x v="4"/>
    <n v="98105"/>
    <x v="1"/>
    <s v="OFF-BI-10003910"/>
    <x v="1"/>
    <x v="8"/>
    <x v="8"/>
    <x v="752"/>
    <n v="7"/>
    <n v="0.2"/>
    <n v="13.4925"/>
  </r>
  <r>
    <n v="3049"/>
    <s v="CA-2014-121419"/>
    <x v="3"/>
    <x v="459"/>
    <d v="2014-04-05T00:00:00"/>
    <x v="2"/>
    <s v="TC-21475"/>
    <x v="679"/>
    <x v="2"/>
    <s v="United States"/>
    <s v="Columbus"/>
    <x v="32"/>
    <n v="31907"/>
    <x v="0"/>
    <s v="FUR-TA-10004534"/>
    <x v="0"/>
    <x v="3"/>
    <x v="121"/>
    <x v="1764"/>
    <n v="2"/>
    <n v="0"/>
    <n v="70.005999999999972"/>
  </r>
  <r>
    <n v="3050"/>
    <s v="CA-2014-121419"/>
    <x v="3"/>
    <x v="459"/>
    <d v="2014-04-05T00:00:00"/>
    <x v="2"/>
    <s v="TC-21475"/>
    <x v="679"/>
    <x v="2"/>
    <s v="United States"/>
    <s v="Columbus"/>
    <x v="32"/>
    <n v="31907"/>
    <x v="0"/>
    <s v="TEC-AC-10000892"/>
    <x v="2"/>
    <x v="11"/>
    <x v="290"/>
    <x v="310"/>
    <n v="4"/>
    <n v="0"/>
    <n v="129.6"/>
  </r>
  <r>
    <n v="3051"/>
    <s v="US-2014-148054"/>
    <x v="3"/>
    <x v="833"/>
    <d v="2014-10-12T00:00:00"/>
    <x v="1"/>
    <s v="NZ-18565"/>
    <x v="125"/>
    <x v="2"/>
    <s v="United States"/>
    <s v="Meridian"/>
    <x v="45"/>
    <n v="83642"/>
    <x v="1"/>
    <s v="FUR-FU-10003247"/>
    <x v="0"/>
    <x v="5"/>
    <x v="1456"/>
    <x v="108"/>
    <n v="2"/>
    <n v="0"/>
    <n v="2.9371999999999971"/>
  </r>
  <r>
    <n v="3052"/>
    <s v="US-2014-148054"/>
    <x v="3"/>
    <x v="833"/>
    <d v="2014-10-12T00:00:00"/>
    <x v="1"/>
    <s v="NZ-18565"/>
    <x v="125"/>
    <x v="2"/>
    <s v="United States"/>
    <s v="Meridian"/>
    <x v="45"/>
    <n v="83642"/>
    <x v="1"/>
    <s v="OFF-AP-10004336"/>
    <x v="1"/>
    <x v="9"/>
    <x v="1031"/>
    <x v="2478"/>
    <n v="4"/>
    <n v="0"/>
    <n v="66.073599999999971"/>
  </r>
  <r>
    <n v="3053"/>
    <s v="US-2014-148054"/>
    <x v="3"/>
    <x v="833"/>
    <d v="2014-10-12T00:00:00"/>
    <x v="1"/>
    <s v="NZ-18565"/>
    <x v="125"/>
    <x v="2"/>
    <s v="United States"/>
    <s v="Meridian"/>
    <x v="45"/>
    <n v="83642"/>
    <x v="1"/>
    <s v="OFF-PA-10001295"/>
    <x v="1"/>
    <x v="10"/>
    <x v="1211"/>
    <x v="2479"/>
    <n v="2"/>
    <n v="0"/>
    <n v="18.211199999999998"/>
  </r>
  <r>
    <n v="3054"/>
    <s v="CA-2013-128517"/>
    <x v="0"/>
    <x v="526"/>
    <d v="2013-04-15T00:00:00"/>
    <x v="0"/>
    <s v="SW-20350"/>
    <x v="680"/>
    <x v="2"/>
    <s v="United States"/>
    <s v="Detroit"/>
    <x v="12"/>
    <n v="48227"/>
    <x v="2"/>
    <s v="TEC-PH-10002555"/>
    <x v="2"/>
    <x v="7"/>
    <x v="1343"/>
    <x v="2480"/>
    <n v="2"/>
    <n v="0"/>
    <n v="134.654"/>
  </r>
  <r>
    <n v="3055"/>
    <s v="CA-2013-128517"/>
    <x v="0"/>
    <x v="526"/>
    <d v="2013-04-15T00:00:00"/>
    <x v="0"/>
    <s v="SW-20350"/>
    <x v="680"/>
    <x v="2"/>
    <s v="United States"/>
    <s v="Detroit"/>
    <x v="12"/>
    <n v="48227"/>
    <x v="2"/>
    <s v="OFF-BI-10000831"/>
    <x v="1"/>
    <x v="8"/>
    <x v="441"/>
    <x v="267"/>
    <n v="2"/>
    <n v="0"/>
    <n v="2.4287999999999998"/>
  </r>
  <r>
    <n v="3056"/>
    <s v="US-2012-100377"/>
    <x v="1"/>
    <x v="834"/>
    <d v="2012-09-01T00:00:00"/>
    <x v="1"/>
    <s v="TS-21370"/>
    <x v="477"/>
    <x v="1"/>
    <s v="United States"/>
    <s v="Chicago"/>
    <x v="10"/>
    <n v="60623"/>
    <x v="2"/>
    <s v="TEC-CO-10001046"/>
    <x v="2"/>
    <x v="16"/>
    <x v="874"/>
    <x v="2481"/>
    <n v="5"/>
    <n v="0.2"/>
    <n v="874.98749999999984"/>
  </r>
  <r>
    <n v="3057"/>
    <s v="CA-2014-131492"/>
    <x v="3"/>
    <x v="15"/>
    <d v="2014-10-25T00:00:00"/>
    <x v="0"/>
    <s v="HH-15010"/>
    <x v="511"/>
    <x v="1"/>
    <s v="United States"/>
    <s v="San Francisco"/>
    <x v="1"/>
    <n v="94110"/>
    <x v="1"/>
    <s v="OFF-EN-10002973"/>
    <x v="1"/>
    <x v="12"/>
    <x v="1319"/>
    <x v="2482"/>
    <n v="2"/>
    <n v="0"/>
    <n v="4.3008000000000006"/>
  </r>
  <r>
    <n v="3058"/>
    <s v="CA-2014-131492"/>
    <x v="3"/>
    <x v="15"/>
    <d v="2014-10-25T00:00:00"/>
    <x v="0"/>
    <s v="HH-15010"/>
    <x v="511"/>
    <x v="1"/>
    <s v="United States"/>
    <s v="San Francisco"/>
    <x v="1"/>
    <n v="94110"/>
    <x v="1"/>
    <s v="OFF-LA-10001641"/>
    <x v="1"/>
    <x v="2"/>
    <x v="1022"/>
    <x v="2483"/>
    <n v="10"/>
    <n v="0"/>
    <n v="15.120000000000001"/>
  </r>
  <r>
    <n v="3059"/>
    <s v="CA-2014-131492"/>
    <x v="3"/>
    <x v="15"/>
    <d v="2014-10-25T00:00:00"/>
    <x v="0"/>
    <s v="HH-15010"/>
    <x v="511"/>
    <x v="1"/>
    <s v="United States"/>
    <s v="San Francisco"/>
    <x v="1"/>
    <n v="94110"/>
    <x v="1"/>
    <s v="FUR-FU-10003878"/>
    <x v="0"/>
    <x v="5"/>
    <x v="671"/>
    <x v="2484"/>
    <n v="2"/>
    <n v="0"/>
    <n v="10.3904"/>
  </r>
  <r>
    <n v="3060"/>
    <s v="CA-2014-131492"/>
    <x v="3"/>
    <x v="15"/>
    <d v="2014-10-25T00:00:00"/>
    <x v="0"/>
    <s v="HH-15010"/>
    <x v="511"/>
    <x v="1"/>
    <s v="United States"/>
    <s v="San Francisco"/>
    <x v="1"/>
    <n v="94110"/>
    <x v="1"/>
    <s v="FUR-TA-10003837"/>
    <x v="0"/>
    <x v="3"/>
    <x v="1457"/>
    <x v="2485"/>
    <n v="2"/>
    <n v="0.2"/>
    <n v="-3.3506000000000018"/>
  </r>
  <r>
    <n v="3061"/>
    <s v="CA-2013-144554"/>
    <x v="0"/>
    <x v="77"/>
    <d v="2013-11-13T00:00:00"/>
    <x v="1"/>
    <s v="DM-13345"/>
    <x v="664"/>
    <x v="1"/>
    <s v="United States"/>
    <s v="Newark"/>
    <x v="24"/>
    <n v="43055"/>
    <x v="3"/>
    <s v="TEC-AC-10002800"/>
    <x v="2"/>
    <x v="11"/>
    <x v="1207"/>
    <x v="2486"/>
    <n v="3"/>
    <n v="0.2"/>
    <n v="22.495499999999989"/>
  </r>
  <r>
    <n v="3062"/>
    <s v="CA-2014-127621"/>
    <x v="3"/>
    <x v="448"/>
    <d v="2014-03-08T00:00:00"/>
    <x v="1"/>
    <s v="RE-19450"/>
    <x v="681"/>
    <x v="0"/>
    <s v="United States"/>
    <s v="Dallas"/>
    <x v="5"/>
    <n v="75081"/>
    <x v="2"/>
    <s v="OFF-PA-10001307"/>
    <x v="1"/>
    <x v="10"/>
    <x v="784"/>
    <x v="2051"/>
    <n v="8"/>
    <n v="0.2"/>
    <n v="9.743999999999998"/>
  </r>
  <r>
    <n v="3063"/>
    <s v="CA-2012-145184"/>
    <x v="1"/>
    <x v="154"/>
    <d v="2012-11-29T00:00:00"/>
    <x v="2"/>
    <s v="JD-16150"/>
    <x v="251"/>
    <x v="1"/>
    <s v="United States"/>
    <s v="Newark"/>
    <x v="13"/>
    <n v="19711"/>
    <x v="3"/>
    <s v="TEC-PH-10002350"/>
    <x v="2"/>
    <x v="7"/>
    <x v="1458"/>
    <x v="2487"/>
    <n v="3"/>
    <n v="0"/>
    <n v="23.511599999999998"/>
  </r>
  <r>
    <n v="3064"/>
    <s v="CA-2012-145184"/>
    <x v="1"/>
    <x v="154"/>
    <d v="2012-11-29T00:00:00"/>
    <x v="2"/>
    <s v="JD-16150"/>
    <x v="251"/>
    <x v="1"/>
    <s v="United States"/>
    <s v="Newark"/>
    <x v="13"/>
    <n v="19711"/>
    <x v="3"/>
    <s v="TEC-AC-10000397"/>
    <x v="2"/>
    <x v="11"/>
    <x v="1459"/>
    <x v="2488"/>
    <n v="3"/>
    <n v="0"/>
    <n v="7.3479000000000028"/>
  </r>
  <r>
    <n v="3065"/>
    <s v="CA-2014-106859"/>
    <x v="3"/>
    <x v="677"/>
    <d v="2014-03-19T00:00:00"/>
    <x v="0"/>
    <s v="BF-11215"/>
    <x v="682"/>
    <x v="2"/>
    <s v="United States"/>
    <s v="Albuquerque"/>
    <x v="27"/>
    <n v="87105"/>
    <x v="1"/>
    <s v="OFF-ST-10000615"/>
    <x v="1"/>
    <x v="4"/>
    <x v="75"/>
    <x v="2489"/>
    <n v="8"/>
    <n v="0"/>
    <n v="25.424000000000007"/>
  </r>
  <r>
    <n v="3066"/>
    <s v="CA-2014-106859"/>
    <x v="3"/>
    <x v="677"/>
    <d v="2014-03-19T00:00:00"/>
    <x v="0"/>
    <s v="BF-11215"/>
    <x v="682"/>
    <x v="2"/>
    <s v="United States"/>
    <s v="Albuquerque"/>
    <x v="27"/>
    <n v="87105"/>
    <x v="1"/>
    <s v="TEC-PH-10004531"/>
    <x v="2"/>
    <x v="7"/>
    <x v="714"/>
    <x v="1196"/>
    <n v="8"/>
    <n v="0.2"/>
    <n v="49.257599999999996"/>
  </r>
  <r>
    <n v="3067"/>
    <s v="CA-2014-106859"/>
    <x v="3"/>
    <x v="677"/>
    <d v="2014-03-19T00:00:00"/>
    <x v="0"/>
    <s v="BF-11215"/>
    <x v="682"/>
    <x v="2"/>
    <s v="United States"/>
    <s v="Albuquerque"/>
    <x v="27"/>
    <n v="87105"/>
    <x v="1"/>
    <s v="TEC-AC-10004001"/>
    <x v="2"/>
    <x v="11"/>
    <x v="1460"/>
    <x v="2490"/>
    <n v="5"/>
    <n v="0"/>
    <n v="88.129500000000007"/>
  </r>
  <r>
    <n v="3068"/>
    <s v="CA-2014-106859"/>
    <x v="3"/>
    <x v="677"/>
    <d v="2014-03-19T00:00:00"/>
    <x v="0"/>
    <s v="BF-11215"/>
    <x v="682"/>
    <x v="2"/>
    <s v="United States"/>
    <s v="Albuquerque"/>
    <x v="27"/>
    <n v="87105"/>
    <x v="1"/>
    <s v="OFF-PA-10001534"/>
    <x v="1"/>
    <x v="10"/>
    <x v="1461"/>
    <x v="1568"/>
    <n v="7"/>
    <n v="0"/>
    <n v="21.772800000000004"/>
  </r>
  <r>
    <n v="3069"/>
    <s v="CA-2014-106859"/>
    <x v="3"/>
    <x v="677"/>
    <d v="2014-03-19T00:00:00"/>
    <x v="0"/>
    <s v="BF-11215"/>
    <x v="682"/>
    <x v="2"/>
    <s v="United States"/>
    <s v="Albuquerque"/>
    <x v="27"/>
    <n v="87105"/>
    <x v="1"/>
    <s v="OFF-PA-10001815"/>
    <x v="1"/>
    <x v="10"/>
    <x v="1393"/>
    <x v="2491"/>
    <n v="6"/>
    <n v="0"/>
    <n v="138.35519999999997"/>
  </r>
  <r>
    <n v="3070"/>
    <s v="US-2014-120089"/>
    <x v="3"/>
    <x v="329"/>
    <d v="2014-12-01T00:00:00"/>
    <x v="3"/>
    <s v="ML-17755"/>
    <x v="529"/>
    <x v="2"/>
    <s v="United States"/>
    <s v="Toledo"/>
    <x v="24"/>
    <n v="43615"/>
    <x v="3"/>
    <s v="OFF-AP-10003779"/>
    <x v="1"/>
    <x v="9"/>
    <x v="1448"/>
    <x v="2492"/>
    <n v="4"/>
    <n v="0.2"/>
    <n v="82.991999999999877"/>
  </r>
  <r>
    <n v="3071"/>
    <s v="CA-2011-119375"/>
    <x v="2"/>
    <x v="664"/>
    <d v="2011-11-22T00:00:00"/>
    <x v="1"/>
    <s v="YC-21895"/>
    <x v="289"/>
    <x v="1"/>
    <s v="United States"/>
    <s v="Newark"/>
    <x v="13"/>
    <n v="19711"/>
    <x v="3"/>
    <s v="OFF-ST-10002011"/>
    <x v="1"/>
    <x v="4"/>
    <x v="1055"/>
    <x v="2493"/>
    <n v="7"/>
    <n v="0"/>
    <n v="792.26910000000021"/>
  </r>
  <r>
    <n v="3072"/>
    <s v="CA-2011-119375"/>
    <x v="2"/>
    <x v="664"/>
    <d v="2011-11-22T00:00:00"/>
    <x v="1"/>
    <s v="YC-21895"/>
    <x v="289"/>
    <x v="1"/>
    <s v="United States"/>
    <s v="Newark"/>
    <x v="13"/>
    <n v="19711"/>
    <x v="3"/>
    <s v="FUR-FU-10002379"/>
    <x v="0"/>
    <x v="5"/>
    <x v="1462"/>
    <x v="2494"/>
    <n v="3"/>
    <n v="0"/>
    <n v="14.929199999999994"/>
  </r>
  <r>
    <n v="3073"/>
    <s v="CA-2011-119375"/>
    <x v="2"/>
    <x v="664"/>
    <d v="2011-11-22T00:00:00"/>
    <x v="1"/>
    <s v="YC-21895"/>
    <x v="289"/>
    <x v="1"/>
    <s v="United States"/>
    <s v="Newark"/>
    <x v="13"/>
    <n v="19711"/>
    <x v="3"/>
    <s v="OFF-AR-10003752"/>
    <x v="1"/>
    <x v="6"/>
    <x v="677"/>
    <x v="2495"/>
    <n v="5"/>
    <n v="0"/>
    <n v="26.564999999999998"/>
  </r>
  <r>
    <n v="3074"/>
    <s v="CA-2013-125206"/>
    <x v="0"/>
    <x v="835"/>
    <d v="2013-01-05T00:00:00"/>
    <x v="2"/>
    <s v="LR-16915"/>
    <x v="235"/>
    <x v="0"/>
    <s v="United States"/>
    <s v="Los Angeles"/>
    <x v="1"/>
    <n v="90045"/>
    <x v="1"/>
    <s v="OFF-ST-10003692"/>
    <x v="1"/>
    <x v="4"/>
    <x v="1253"/>
    <x v="2496"/>
    <n v="2"/>
    <n v="0"/>
    <n v="28.614999999999995"/>
  </r>
  <r>
    <n v="3075"/>
    <s v="CA-2012-126137"/>
    <x v="1"/>
    <x v="292"/>
    <d v="2012-10-08T00:00:00"/>
    <x v="1"/>
    <s v="BS-11755"/>
    <x v="94"/>
    <x v="0"/>
    <s v="United States"/>
    <s v="Los Angeles"/>
    <x v="1"/>
    <n v="90032"/>
    <x v="1"/>
    <s v="FUR-BO-10004409"/>
    <x v="0"/>
    <x v="0"/>
    <x v="625"/>
    <x v="2497"/>
    <n v="2"/>
    <n v="0.15"/>
    <n v="18.454800000000002"/>
  </r>
  <r>
    <n v="3076"/>
    <s v="CA-2011-143903"/>
    <x v="2"/>
    <x v="836"/>
    <d v="2011-07-24T00:00:00"/>
    <x v="1"/>
    <s v="KM-16375"/>
    <x v="454"/>
    <x v="2"/>
    <s v="United States"/>
    <s v="Dallas"/>
    <x v="5"/>
    <n v="75217"/>
    <x v="2"/>
    <s v="OFF-ST-10003306"/>
    <x v="1"/>
    <x v="4"/>
    <x v="380"/>
    <x v="2498"/>
    <n v="3"/>
    <n v="0.2"/>
    <n v="38.572199999999953"/>
  </r>
  <r>
    <n v="3077"/>
    <s v="CA-2011-143903"/>
    <x v="2"/>
    <x v="836"/>
    <d v="2011-07-24T00:00:00"/>
    <x v="1"/>
    <s v="KM-16375"/>
    <x v="454"/>
    <x v="2"/>
    <s v="United States"/>
    <s v="Dallas"/>
    <x v="5"/>
    <n v="75217"/>
    <x v="2"/>
    <s v="FUR-FU-10003724"/>
    <x v="0"/>
    <x v="5"/>
    <x v="887"/>
    <x v="2499"/>
    <n v="5"/>
    <n v="0.6"/>
    <n v="-14.228999999999997"/>
  </r>
  <r>
    <n v="3078"/>
    <s v="CA-2011-143903"/>
    <x v="2"/>
    <x v="836"/>
    <d v="2011-07-24T00:00:00"/>
    <x v="1"/>
    <s v="KM-16375"/>
    <x v="454"/>
    <x v="2"/>
    <s v="United States"/>
    <s v="Dallas"/>
    <x v="5"/>
    <n v="75217"/>
    <x v="2"/>
    <s v="FUR-CH-10002024"/>
    <x v="0"/>
    <x v="1"/>
    <x v="478"/>
    <x v="2500"/>
    <n v="2"/>
    <n v="0.3"/>
    <n v="-140.19599999999997"/>
  </r>
  <r>
    <n v="3079"/>
    <s v="CA-2011-104780"/>
    <x v="2"/>
    <x v="371"/>
    <d v="2011-05-25T00:00:00"/>
    <x v="1"/>
    <s v="BT-11530"/>
    <x v="404"/>
    <x v="2"/>
    <s v="United States"/>
    <s v="San Diego"/>
    <x v="1"/>
    <n v="92037"/>
    <x v="1"/>
    <s v="OFF-AR-10003514"/>
    <x v="1"/>
    <x v="6"/>
    <x v="180"/>
    <x v="2501"/>
    <n v="8"/>
    <n v="0"/>
    <n v="10.507199999999997"/>
  </r>
  <r>
    <n v="3080"/>
    <s v="CA-2014-101182"/>
    <x v="3"/>
    <x v="507"/>
    <d v="2014-09-06T00:00:00"/>
    <x v="2"/>
    <s v="KB-16405"/>
    <x v="683"/>
    <x v="2"/>
    <s v="United States"/>
    <s v="Apple Valley"/>
    <x v="1"/>
    <n v="92307"/>
    <x v="1"/>
    <s v="OFF-PA-10001800"/>
    <x v="1"/>
    <x v="10"/>
    <x v="580"/>
    <x v="91"/>
    <n v="2"/>
    <n v="0"/>
    <n v="6.2208000000000006"/>
  </r>
  <r>
    <n v="3081"/>
    <s v="CA-2014-101182"/>
    <x v="3"/>
    <x v="507"/>
    <d v="2014-09-06T00:00:00"/>
    <x v="2"/>
    <s v="KB-16405"/>
    <x v="683"/>
    <x v="2"/>
    <s v="United States"/>
    <s v="Apple Valley"/>
    <x v="1"/>
    <n v="92307"/>
    <x v="1"/>
    <s v="TEC-PH-10003589"/>
    <x v="2"/>
    <x v="7"/>
    <x v="818"/>
    <x v="752"/>
    <n v="3"/>
    <n v="0.2"/>
    <n v="15.111599999999999"/>
  </r>
  <r>
    <n v="3082"/>
    <s v="US-2014-132297"/>
    <x v="3"/>
    <x v="837"/>
    <d v="2014-06-03T00:00:00"/>
    <x v="1"/>
    <s v="DW-13480"/>
    <x v="108"/>
    <x v="2"/>
    <s v="United States"/>
    <s v="Louisville"/>
    <x v="0"/>
    <n v="40214"/>
    <x v="0"/>
    <s v="OFF-BI-10003364"/>
    <x v="1"/>
    <x v="8"/>
    <x v="698"/>
    <x v="2502"/>
    <n v="2"/>
    <n v="0"/>
    <n v="28.0032"/>
  </r>
  <r>
    <n v="3083"/>
    <s v="US-2014-132297"/>
    <x v="3"/>
    <x v="837"/>
    <d v="2014-06-03T00:00:00"/>
    <x v="1"/>
    <s v="DW-13480"/>
    <x v="108"/>
    <x v="2"/>
    <s v="United States"/>
    <s v="Louisville"/>
    <x v="0"/>
    <n v="40214"/>
    <x v="0"/>
    <s v="TEC-PH-10002834"/>
    <x v="2"/>
    <x v="7"/>
    <x v="1378"/>
    <x v="2503"/>
    <n v="3"/>
    <n v="0"/>
    <n v="134.99250000000001"/>
  </r>
  <r>
    <n v="3084"/>
    <s v="CA-2011-100328"/>
    <x v="2"/>
    <x v="838"/>
    <d v="2011-02-04T00:00:00"/>
    <x v="1"/>
    <s v="JC-15340"/>
    <x v="209"/>
    <x v="0"/>
    <s v="United States"/>
    <s v="New York City"/>
    <x v="15"/>
    <n v="10024"/>
    <x v="3"/>
    <s v="OFF-BI-10000343"/>
    <x v="1"/>
    <x v="8"/>
    <x v="184"/>
    <x v="2504"/>
    <n v="1"/>
    <n v="0.2"/>
    <n v="1.3256999999999999"/>
  </r>
  <r>
    <n v="3085"/>
    <s v="CA-2014-118773"/>
    <x v="3"/>
    <x v="839"/>
    <d v="2014-02-15T00:00:00"/>
    <x v="1"/>
    <s v="TP-21415"/>
    <x v="599"/>
    <x v="0"/>
    <s v="United States"/>
    <s v="Houston"/>
    <x v="5"/>
    <n v="77070"/>
    <x v="2"/>
    <s v="OFF-BI-10004584"/>
    <x v="1"/>
    <x v="8"/>
    <x v="378"/>
    <x v="2505"/>
    <n v="4"/>
    <n v="0.8"/>
    <n v="-417.09360000000004"/>
  </r>
  <r>
    <n v="3086"/>
    <s v="CA-2014-118773"/>
    <x v="3"/>
    <x v="839"/>
    <d v="2014-02-15T00:00:00"/>
    <x v="1"/>
    <s v="TP-21415"/>
    <x v="599"/>
    <x v="0"/>
    <s v="United States"/>
    <s v="Houston"/>
    <x v="5"/>
    <n v="77070"/>
    <x v="2"/>
    <s v="TEC-AC-10002402"/>
    <x v="2"/>
    <x v="11"/>
    <x v="651"/>
    <x v="2506"/>
    <n v="2"/>
    <n v="0.2"/>
    <n v="15.997999999999987"/>
  </r>
  <r>
    <n v="3087"/>
    <s v="CA-2014-118773"/>
    <x v="3"/>
    <x v="839"/>
    <d v="2014-02-15T00:00:00"/>
    <x v="1"/>
    <s v="TP-21415"/>
    <x v="599"/>
    <x v="0"/>
    <s v="United States"/>
    <s v="Houston"/>
    <x v="5"/>
    <n v="77070"/>
    <x v="2"/>
    <s v="FUR-FU-10000550"/>
    <x v="0"/>
    <x v="5"/>
    <x v="1445"/>
    <x v="2217"/>
    <n v="2"/>
    <n v="0.6"/>
    <n v="-2.6892000000000005"/>
  </r>
  <r>
    <n v="3088"/>
    <s v="CA-2014-118773"/>
    <x v="3"/>
    <x v="839"/>
    <d v="2014-02-15T00:00:00"/>
    <x v="1"/>
    <s v="TP-21415"/>
    <x v="599"/>
    <x v="0"/>
    <s v="United States"/>
    <s v="Houston"/>
    <x v="5"/>
    <n v="77070"/>
    <x v="2"/>
    <s v="OFF-AP-10000055"/>
    <x v="1"/>
    <x v="9"/>
    <x v="781"/>
    <x v="2507"/>
    <n v="2"/>
    <n v="0.8"/>
    <n v="-32.480000000000004"/>
  </r>
  <r>
    <n v="3089"/>
    <s v="US-2014-159205"/>
    <x v="3"/>
    <x v="185"/>
    <d v="2014-04-03T00:00:00"/>
    <x v="0"/>
    <s v="DB-12910"/>
    <x v="626"/>
    <x v="2"/>
    <s v="United States"/>
    <s v="Henderson"/>
    <x v="0"/>
    <n v="42420"/>
    <x v="0"/>
    <s v="FUR-FU-10001591"/>
    <x v="0"/>
    <x v="5"/>
    <x v="1101"/>
    <x v="2508"/>
    <n v="5"/>
    <n v="0"/>
    <n v="25.620000000000005"/>
  </r>
  <r>
    <n v="3090"/>
    <s v="US-2014-159205"/>
    <x v="3"/>
    <x v="185"/>
    <d v="2014-04-03T00:00:00"/>
    <x v="0"/>
    <s v="DB-12910"/>
    <x v="626"/>
    <x v="2"/>
    <s v="United States"/>
    <s v="Henderson"/>
    <x v="0"/>
    <n v="42420"/>
    <x v="0"/>
    <s v="TEC-PH-10000526"/>
    <x v="2"/>
    <x v="7"/>
    <x v="1463"/>
    <x v="142"/>
    <n v="7"/>
    <n v="0"/>
    <n v="188.1404"/>
  </r>
  <r>
    <n v="3091"/>
    <s v="CA-2013-112123"/>
    <x v="0"/>
    <x v="840"/>
    <d v="2013-03-09T00:00:00"/>
    <x v="1"/>
    <s v="BH-11710"/>
    <x v="3"/>
    <x v="0"/>
    <s v="United States"/>
    <s v="Newark"/>
    <x v="13"/>
    <n v="19711"/>
    <x v="3"/>
    <s v="OFF-BI-10001071"/>
    <x v="1"/>
    <x v="8"/>
    <x v="663"/>
    <x v="2509"/>
    <n v="7"/>
    <n v="0"/>
    <n v="219.45140000000001"/>
  </r>
  <r>
    <n v="3092"/>
    <s v="CA-2013-112123"/>
    <x v="0"/>
    <x v="840"/>
    <d v="2013-03-09T00:00:00"/>
    <x v="1"/>
    <s v="BH-11710"/>
    <x v="3"/>
    <x v="0"/>
    <s v="United States"/>
    <s v="Newark"/>
    <x v="13"/>
    <n v="19711"/>
    <x v="3"/>
    <s v="TEC-PH-10001557"/>
    <x v="2"/>
    <x v="7"/>
    <x v="658"/>
    <x v="2510"/>
    <n v="5"/>
    <n v="0"/>
    <n v="129.5865"/>
  </r>
  <r>
    <n v="3093"/>
    <s v="CA-2013-112123"/>
    <x v="0"/>
    <x v="840"/>
    <d v="2013-03-09T00:00:00"/>
    <x v="1"/>
    <s v="BH-11710"/>
    <x v="3"/>
    <x v="0"/>
    <s v="United States"/>
    <s v="Newark"/>
    <x v="13"/>
    <n v="19711"/>
    <x v="3"/>
    <s v="OFF-PA-10001977"/>
    <x v="1"/>
    <x v="10"/>
    <x v="1464"/>
    <x v="1696"/>
    <n v="3"/>
    <n v="0"/>
    <n v="79.891199999999998"/>
  </r>
  <r>
    <n v="3094"/>
    <s v="CA-2012-114468"/>
    <x v="1"/>
    <x v="841"/>
    <d v="2012-08-23T00:00:00"/>
    <x v="3"/>
    <s v="TD-20995"/>
    <x v="143"/>
    <x v="0"/>
    <s v="United States"/>
    <s v="Bolingbrook"/>
    <x v="10"/>
    <n v="60440"/>
    <x v="2"/>
    <s v="OFF-SU-10004231"/>
    <x v="1"/>
    <x v="14"/>
    <x v="552"/>
    <x v="2511"/>
    <n v="4"/>
    <n v="0.2"/>
    <n v="2.7719999999999994"/>
  </r>
  <r>
    <n v="3095"/>
    <s v="CA-2012-114468"/>
    <x v="1"/>
    <x v="841"/>
    <d v="2012-08-23T00:00:00"/>
    <x v="3"/>
    <s v="TD-20995"/>
    <x v="143"/>
    <x v="0"/>
    <s v="United States"/>
    <s v="Bolingbrook"/>
    <x v="10"/>
    <n v="60440"/>
    <x v="2"/>
    <s v="OFF-PA-10000809"/>
    <x v="1"/>
    <x v="10"/>
    <x v="1124"/>
    <x v="563"/>
    <n v="2"/>
    <n v="0.2"/>
    <n v="3.6288"/>
  </r>
  <r>
    <n v="3096"/>
    <s v="CA-2012-114468"/>
    <x v="1"/>
    <x v="841"/>
    <d v="2012-08-23T00:00:00"/>
    <x v="3"/>
    <s v="TD-20995"/>
    <x v="143"/>
    <x v="0"/>
    <s v="United States"/>
    <s v="Bolingbrook"/>
    <x v="10"/>
    <n v="60440"/>
    <x v="2"/>
    <s v="OFF-FA-10003021"/>
    <x v="1"/>
    <x v="13"/>
    <x v="33"/>
    <x v="2512"/>
    <n v="8"/>
    <n v="0.2"/>
    <n v="2.2559999999999993"/>
  </r>
  <r>
    <n v="3097"/>
    <s v="CA-2012-114468"/>
    <x v="1"/>
    <x v="841"/>
    <d v="2012-08-23T00:00:00"/>
    <x v="3"/>
    <s v="TD-20995"/>
    <x v="143"/>
    <x v="0"/>
    <s v="United States"/>
    <s v="Bolingbrook"/>
    <x v="10"/>
    <n v="60440"/>
    <x v="2"/>
    <s v="OFF-AP-10000696"/>
    <x v="1"/>
    <x v="9"/>
    <x v="332"/>
    <x v="2513"/>
    <n v="2"/>
    <n v="0.8"/>
    <n v="-13.554800000000004"/>
  </r>
  <r>
    <n v="3098"/>
    <s v="CA-2014-135692"/>
    <x v="3"/>
    <x v="842"/>
    <d v="2014-05-02T00:00:00"/>
    <x v="1"/>
    <s v="CV-12805"/>
    <x v="51"/>
    <x v="1"/>
    <s v="United States"/>
    <s v="Fort Worth"/>
    <x v="5"/>
    <n v="76106"/>
    <x v="2"/>
    <s v="OFF-LA-10001158"/>
    <x v="1"/>
    <x v="2"/>
    <x v="319"/>
    <x v="2514"/>
    <n v="4"/>
    <n v="0.2"/>
    <n v="11.592000000000001"/>
  </r>
  <r>
    <n v="3099"/>
    <s v="CA-2014-135692"/>
    <x v="3"/>
    <x v="842"/>
    <d v="2014-05-02T00:00:00"/>
    <x v="1"/>
    <s v="CV-12805"/>
    <x v="51"/>
    <x v="1"/>
    <s v="United States"/>
    <s v="Fort Worth"/>
    <x v="5"/>
    <n v="76106"/>
    <x v="2"/>
    <s v="FUR-BO-10002268"/>
    <x v="0"/>
    <x v="0"/>
    <x v="314"/>
    <x v="2515"/>
    <n v="4"/>
    <n v="0.32"/>
    <n v="-42.1096"/>
  </r>
  <r>
    <n v="3100"/>
    <s v="CA-2014-131233"/>
    <x v="3"/>
    <x v="349"/>
    <d v="2014-04-20T00:00:00"/>
    <x v="1"/>
    <s v="CS-12355"/>
    <x v="394"/>
    <x v="0"/>
    <s v="United States"/>
    <s v="New York City"/>
    <x v="15"/>
    <n v="10024"/>
    <x v="3"/>
    <s v="OFF-BI-10000829"/>
    <x v="1"/>
    <x v="8"/>
    <x v="304"/>
    <x v="2209"/>
    <n v="3"/>
    <n v="0.2"/>
    <n v="3.5021999999999989"/>
  </r>
  <r>
    <n v="3101"/>
    <s v="CA-2014-131233"/>
    <x v="3"/>
    <x v="349"/>
    <d v="2014-04-20T00:00:00"/>
    <x v="1"/>
    <s v="CS-12355"/>
    <x v="394"/>
    <x v="0"/>
    <s v="United States"/>
    <s v="New York City"/>
    <x v="15"/>
    <n v="10024"/>
    <x v="3"/>
    <s v="FUR-BO-10003441"/>
    <x v="0"/>
    <x v="0"/>
    <x v="705"/>
    <x v="2516"/>
    <n v="3"/>
    <n v="0.2"/>
    <n v="9.0881999999999721"/>
  </r>
  <r>
    <n v="3102"/>
    <s v="CA-2014-119578"/>
    <x v="3"/>
    <x v="66"/>
    <d v="2014-12-28T00:00:00"/>
    <x v="0"/>
    <s v="JG-15310"/>
    <x v="684"/>
    <x v="1"/>
    <s v="United States"/>
    <s v="Providence"/>
    <x v="34"/>
    <n v="2908"/>
    <x v="3"/>
    <s v="OFF-SU-10003505"/>
    <x v="1"/>
    <x v="14"/>
    <x v="408"/>
    <x v="2517"/>
    <n v="6"/>
    <n v="0"/>
    <n v="34.757999999999953"/>
  </r>
  <r>
    <n v="3103"/>
    <s v="CA-2014-119578"/>
    <x v="3"/>
    <x v="66"/>
    <d v="2014-12-28T00:00:00"/>
    <x v="0"/>
    <s v="JG-15310"/>
    <x v="684"/>
    <x v="1"/>
    <s v="United States"/>
    <s v="Providence"/>
    <x v="34"/>
    <n v="2908"/>
    <x v="3"/>
    <s v="FUR-BO-10003660"/>
    <x v="0"/>
    <x v="0"/>
    <x v="1465"/>
    <x v="2518"/>
    <n v="1"/>
    <n v="0"/>
    <n v="50.825400000000002"/>
  </r>
  <r>
    <n v="3104"/>
    <s v="CA-2013-124562"/>
    <x v="0"/>
    <x v="16"/>
    <d v="2013-12-13T00:00:00"/>
    <x v="1"/>
    <s v="JP-16135"/>
    <x v="655"/>
    <x v="2"/>
    <s v="United States"/>
    <s v="Columbus"/>
    <x v="24"/>
    <n v="43229"/>
    <x v="3"/>
    <s v="OFF-BI-10001267"/>
    <x v="1"/>
    <x v="8"/>
    <x v="1466"/>
    <x v="2519"/>
    <n v="7"/>
    <n v="0.7"/>
    <n v="-9.5018000000000029"/>
  </r>
  <r>
    <n v="3105"/>
    <s v="US-2014-140074"/>
    <x v="3"/>
    <x v="721"/>
    <d v="2014-03-30T00:00:00"/>
    <x v="1"/>
    <s v="EC-14050"/>
    <x v="685"/>
    <x v="0"/>
    <s v="United States"/>
    <s v="New York City"/>
    <x v="15"/>
    <n v="10024"/>
    <x v="3"/>
    <s v="OFF-PA-10002741"/>
    <x v="1"/>
    <x v="10"/>
    <x v="1467"/>
    <x v="2318"/>
    <n v="6"/>
    <n v="0"/>
    <n v="11.555999999999997"/>
  </r>
  <r>
    <n v="3106"/>
    <s v="CA-2013-103037"/>
    <x v="0"/>
    <x v="197"/>
    <d v="2013-07-30T00:00:00"/>
    <x v="1"/>
    <s v="KH-16630"/>
    <x v="175"/>
    <x v="1"/>
    <s v="United States"/>
    <s v="Houston"/>
    <x v="5"/>
    <n v="77070"/>
    <x v="2"/>
    <s v="OFF-LA-10004345"/>
    <x v="1"/>
    <x v="2"/>
    <x v="517"/>
    <x v="581"/>
    <n v="4"/>
    <n v="0.2"/>
    <n v="5.6955999999999989"/>
  </r>
  <r>
    <n v="3107"/>
    <s v="CA-2014-127460"/>
    <x v="3"/>
    <x v="815"/>
    <d v="2014-07-15T00:00:00"/>
    <x v="1"/>
    <s v="FG-14260"/>
    <x v="435"/>
    <x v="2"/>
    <s v="United States"/>
    <s v="Aurora"/>
    <x v="10"/>
    <n v="60505"/>
    <x v="2"/>
    <s v="OFF-ST-10004340"/>
    <x v="1"/>
    <x v="4"/>
    <x v="809"/>
    <x v="2520"/>
    <n v="6"/>
    <n v="0.2"/>
    <n v="26.115600000000015"/>
  </r>
  <r>
    <n v="3108"/>
    <s v="CA-2013-121671"/>
    <x v="0"/>
    <x v="19"/>
    <d v="2013-07-23T00:00:00"/>
    <x v="1"/>
    <s v="AA-10480"/>
    <x v="4"/>
    <x v="0"/>
    <s v="United States"/>
    <s v="Springfield"/>
    <x v="25"/>
    <n v="65807"/>
    <x v="2"/>
    <s v="OFF-PA-10001471"/>
    <x v="1"/>
    <x v="10"/>
    <x v="1468"/>
    <x v="2521"/>
    <n v="3"/>
    <n v="0"/>
    <n v="10.087799999999998"/>
  </r>
  <r>
    <n v="3109"/>
    <s v="CA-2013-121671"/>
    <x v="0"/>
    <x v="19"/>
    <d v="2013-07-23T00:00:00"/>
    <x v="1"/>
    <s v="AA-10480"/>
    <x v="4"/>
    <x v="0"/>
    <s v="United States"/>
    <s v="Springfield"/>
    <x v="25"/>
    <n v="65807"/>
    <x v="2"/>
    <s v="OFF-ST-10002344"/>
    <x v="1"/>
    <x v="4"/>
    <x v="856"/>
    <x v="423"/>
    <n v="3"/>
    <n v="0"/>
    <n v="4.8588000000000164"/>
  </r>
  <r>
    <n v="3110"/>
    <s v="CA-2013-121671"/>
    <x v="0"/>
    <x v="19"/>
    <d v="2013-07-23T00:00:00"/>
    <x v="1"/>
    <s v="AA-10480"/>
    <x v="4"/>
    <x v="0"/>
    <s v="United States"/>
    <s v="Springfield"/>
    <x v="25"/>
    <n v="65807"/>
    <x v="2"/>
    <s v="OFF-PA-10001892"/>
    <x v="1"/>
    <x v="10"/>
    <x v="815"/>
    <x v="2522"/>
    <n v="1"/>
    <n v="0"/>
    <n v="3.7435999999999998"/>
  </r>
  <r>
    <n v="3111"/>
    <s v="CA-2013-121671"/>
    <x v="0"/>
    <x v="19"/>
    <d v="2013-07-23T00:00:00"/>
    <x v="1"/>
    <s v="AA-10480"/>
    <x v="4"/>
    <x v="0"/>
    <s v="United States"/>
    <s v="Springfield"/>
    <x v="25"/>
    <n v="65807"/>
    <x v="2"/>
    <s v="OFF-PA-10001934"/>
    <x v="1"/>
    <x v="10"/>
    <x v="543"/>
    <x v="187"/>
    <n v="8"/>
    <n v="0"/>
    <n v="25.401600000000002"/>
  </r>
  <r>
    <n v="3112"/>
    <s v="CA-2013-121671"/>
    <x v="0"/>
    <x v="19"/>
    <d v="2013-07-23T00:00:00"/>
    <x v="1"/>
    <s v="AA-10480"/>
    <x v="4"/>
    <x v="0"/>
    <s v="United States"/>
    <s v="Springfield"/>
    <x v="25"/>
    <n v="65807"/>
    <x v="2"/>
    <s v="OFF-ST-10000078"/>
    <x v="1"/>
    <x v="4"/>
    <x v="1218"/>
    <x v="2523"/>
    <n v="1"/>
    <n v="0"/>
    <n v="47.730599999999981"/>
  </r>
  <r>
    <n v="3113"/>
    <s v="CA-2013-150350"/>
    <x v="0"/>
    <x v="828"/>
    <d v="2013-08-31T00:00:00"/>
    <x v="1"/>
    <s v="MS-17770"/>
    <x v="474"/>
    <x v="0"/>
    <s v="United States"/>
    <s v="Seattle"/>
    <x v="4"/>
    <n v="98105"/>
    <x v="1"/>
    <s v="TEC-MA-10001972"/>
    <x v="2"/>
    <x v="15"/>
    <x v="1469"/>
    <x v="2524"/>
    <n v="3"/>
    <n v="0.2"/>
    <n v="62.82000000000005"/>
  </r>
  <r>
    <n v="3114"/>
    <s v="CA-2013-150350"/>
    <x v="0"/>
    <x v="828"/>
    <d v="2013-08-31T00:00:00"/>
    <x v="1"/>
    <s v="MS-17770"/>
    <x v="474"/>
    <x v="0"/>
    <s v="United States"/>
    <s v="Seattle"/>
    <x v="4"/>
    <n v="98105"/>
    <x v="1"/>
    <s v="OFF-EN-10002504"/>
    <x v="1"/>
    <x v="12"/>
    <x v="113"/>
    <x v="2525"/>
    <n v="5"/>
    <n v="0"/>
    <n v="63.872999999999998"/>
  </r>
  <r>
    <n v="3115"/>
    <s v="CA-2013-150350"/>
    <x v="0"/>
    <x v="828"/>
    <d v="2013-08-31T00:00:00"/>
    <x v="1"/>
    <s v="MS-17770"/>
    <x v="474"/>
    <x v="0"/>
    <s v="United States"/>
    <s v="Seattle"/>
    <x v="4"/>
    <n v="98105"/>
    <x v="1"/>
    <s v="OFF-PA-10002160"/>
    <x v="1"/>
    <x v="10"/>
    <x v="1190"/>
    <x v="819"/>
    <n v="6"/>
    <n v="0"/>
    <n v="16.993200000000002"/>
  </r>
  <r>
    <n v="3116"/>
    <s v="CA-2013-150350"/>
    <x v="0"/>
    <x v="828"/>
    <d v="2013-08-31T00:00:00"/>
    <x v="1"/>
    <s v="MS-17770"/>
    <x v="474"/>
    <x v="0"/>
    <s v="United States"/>
    <s v="Seattle"/>
    <x v="4"/>
    <n v="98105"/>
    <x v="1"/>
    <s v="FUR-CH-10001973"/>
    <x v="0"/>
    <x v="1"/>
    <x v="896"/>
    <x v="1988"/>
    <n v="6"/>
    <n v="0.2"/>
    <n v="-39.952800000000025"/>
  </r>
  <r>
    <n v="3117"/>
    <s v="CA-2013-150350"/>
    <x v="0"/>
    <x v="828"/>
    <d v="2013-08-31T00:00:00"/>
    <x v="1"/>
    <s v="MS-17770"/>
    <x v="474"/>
    <x v="0"/>
    <s v="United States"/>
    <s v="Seattle"/>
    <x v="4"/>
    <n v="98105"/>
    <x v="1"/>
    <s v="OFF-AP-10001492"/>
    <x v="1"/>
    <x v="9"/>
    <x v="22"/>
    <x v="2526"/>
    <n v="5"/>
    <n v="0"/>
    <n v="11.206"/>
  </r>
  <r>
    <n v="3118"/>
    <s v="CA-2013-150350"/>
    <x v="0"/>
    <x v="828"/>
    <d v="2013-08-31T00:00:00"/>
    <x v="1"/>
    <s v="MS-17770"/>
    <x v="474"/>
    <x v="0"/>
    <s v="United States"/>
    <s v="Seattle"/>
    <x v="4"/>
    <n v="98105"/>
    <x v="1"/>
    <s v="OFF-SU-10002189"/>
    <x v="1"/>
    <x v="14"/>
    <x v="167"/>
    <x v="174"/>
    <n v="4"/>
    <n v="0"/>
    <n v="0.15879999999999939"/>
  </r>
  <r>
    <n v="3119"/>
    <s v="CA-2012-121720"/>
    <x v="1"/>
    <x v="832"/>
    <d v="2012-06-12T00:00:00"/>
    <x v="2"/>
    <s v="JE-15610"/>
    <x v="531"/>
    <x v="1"/>
    <s v="United States"/>
    <s v="Lakeland"/>
    <x v="2"/>
    <n v="33801"/>
    <x v="0"/>
    <s v="FUR-CH-10003312"/>
    <x v="0"/>
    <x v="1"/>
    <x v="296"/>
    <x v="2527"/>
    <n v="5"/>
    <n v="0.2"/>
    <n v="-182.63700000000017"/>
  </r>
  <r>
    <n v="3120"/>
    <s v="CA-2012-121720"/>
    <x v="1"/>
    <x v="832"/>
    <d v="2012-06-12T00:00:00"/>
    <x v="2"/>
    <s v="JE-15610"/>
    <x v="531"/>
    <x v="1"/>
    <s v="United States"/>
    <s v="Lakeland"/>
    <x v="2"/>
    <n v="33801"/>
    <x v="0"/>
    <s v="TEC-PH-10002496"/>
    <x v="2"/>
    <x v="7"/>
    <x v="490"/>
    <x v="2528"/>
    <n v="2"/>
    <n v="0.2"/>
    <n v="31.197999999999986"/>
  </r>
  <r>
    <n v="3121"/>
    <s v="CA-2012-121720"/>
    <x v="1"/>
    <x v="832"/>
    <d v="2012-06-12T00:00:00"/>
    <x v="2"/>
    <s v="JE-15610"/>
    <x v="531"/>
    <x v="1"/>
    <s v="United States"/>
    <s v="Lakeland"/>
    <x v="2"/>
    <n v="33801"/>
    <x v="0"/>
    <s v="FUR-FU-10003464"/>
    <x v="0"/>
    <x v="5"/>
    <x v="1470"/>
    <x v="2529"/>
    <n v="3"/>
    <n v="0.2"/>
    <n v="7.3007999999999988"/>
  </r>
  <r>
    <n v="3122"/>
    <s v="CA-2012-121720"/>
    <x v="1"/>
    <x v="832"/>
    <d v="2012-06-12T00:00:00"/>
    <x v="2"/>
    <s v="JE-15610"/>
    <x v="531"/>
    <x v="1"/>
    <s v="United States"/>
    <s v="Lakeland"/>
    <x v="2"/>
    <n v="33801"/>
    <x v="0"/>
    <s v="OFF-AR-10000380"/>
    <x v="1"/>
    <x v="6"/>
    <x v="108"/>
    <x v="2530"/>
    <n v="2"/>
    <n v="0.2"/>
    <n v="7.5959999999999894"/>
  </r>
  <r>
    <n v="3123"/>
    <s v="CA-2012-121720"/>
    <x v="1"/>
    <x v="832"/>
    <d v="2012-06-12T00:00:00"/>
    <x v="2"/>
    <s v="JE-15610"/>
    <x v="531"/>
    <x v="1"/>
    <s v="United States"/>
    <s v="Lakeland"/>
    <x v="2"/>
    <n v="33801"/>
    <x v="0"/>
    <s v="OFF-BI-10004593"/>
    <x v="1"/>
    <x v="8"/>
    <x v="267"/>
    <x v="288"/>
    <n v="5"/>
    <n v="0.7"/>
    <n v="-62.88000000000001"/>
  </r>
  <r>
    <n v="3124"/>
    <s v="CA-2012-121720"/>
    <x v="1"/>
    <x v="832"/>
    <d v="2012-06-12T00:00:00"/>
    <x v="2"/>
    <s v="JE-15610"/>
    <x v="531"/>
    <x v="1"/>
    <s v="United States"/>
    <s v="Lakeland"/>
    <x v="2"/>
    <n v="33801"/>
    <x v="0"/>
    <s v="OFF-BI-10001308"/>
    <x v="1"/>
    <x v="8"/>
    <x v="1351"/>
    <x v="2531"/>
    <n v="2"/>
    <n v="0.7"/>
    <n v="-3.1400000000000006"/>
  </r>
  <r>
    <n v="3125"/>
    <s v="CA-2012-121720"/>
    <x v="1"/>
    <x v="832"/>
    <d v="2012-06-12T00:00:00"/>
    <x v="2"/>
    <s v="JE-15610"/>
    <x v="531"/>
    <x v="1"/>
    <s v="United States"/>
    <s v="Lakeland"/>
    <x v="2"/>
    <n v="33801"/>
    <x v="0"/>
    <s v="OFF-ST-10001780"/>
    <x v="1"/>
    <x v="4"/>
    <x v="481"/>
    <x v="2532"/>
    <n v="2"/>
    <n v="0.2"/>
    <n v="51.831200000000024"/>
  </r>
  <r>
    <n v="3126"/>
    <s v="CA-2012-121720"/>
    <x v="1"/>
    <x v="832"/>
    <d v="2012-06-12T00:00:00"/>
    <x v="2"/>
    <s v="JE-15610"/>
    <x v="531"/>
    <x v="1"/>
    <s v="United States"/>
    <s v="Lakeland"/>
    <x v="2"/>
    <n v="33801"/>
    <x v="0"/>
    <s v="OFF-ST-10003816"/>
    <x v="1"/>
    <x v="4"/>
    <x v="710"/>
    <x v="2533"/>
    <n v="4"/>
    <n v="0.2"/>
    <n v="21.142799999999966"/>
  </r>
  <r>
    <n v="3127"/>
    <s v="CA-2014-149895"/>
    <x v="3"/>
    <x v="565"/>
    <d v="2014-09-13T00:00:00"/>
    <x v="1"/>
    <s v="EB-14110"/>
    <x v="686"/>
    <x v="0"/>
    <s v="United States"/>
    <s v="Philadelphia"/>
    <x v="9"/>
    <n v="19134"/>
    <x v="3"/>
    <s v="TEC-PH-10002200"/>
    <x v="2"/>
    <x v="7"/>
    <x v="1471"/>
    <x v="2534"/>
    <n v="2"/>
    <n v="0.4"/>
    <n v="-47.396800000000013"/>
  </r>
  <r>
    <n v="3128"/>
    <s v="CA-2014-147564"/>
    <x v="3"/>
    <x v="280"/>
    <d v="2014-10-07T00:00:00"/>
    <x v="1"/>
    <s v="BP-11155"/>
    <x v="669"/>
    <x v="0"/>
    <s v="United States"/>
    <s v="New York City"/>
    <x v="15"/>
    <n v="10011"/>
    <x v="3"/>
    <s v="OFF-PA-10004438"/>
    <x v="1"/>
    <x v="10"/>
    <x v="1472"/>
    <x v="338"/>
    <n v="4"/>
    <n v="0"/>
    <n v="23.086399999999998"/>
  </r>
  <r>
    <n v="3129"/>
    <s v="CA-2011-136399"/>
    <x v="2"/>
    <x v="757"/>
    <d v="2011-12-17T00:00:00"/>
    <x v="2"/>
    <s v="CC-12100"/>
    <x v="385"/>
    <x v="2"/>
    <s v="United States"/>
    <s v="Los Angeles"/>
    <x v="1"/>
    <n v="90049"/>
    <x v="1"/>
    <s v="FUR-FU-10004090"/>
    <x v="0"/>
    <x v="5"/>
    <x v="636"/>
    <x v="791"/>
    <n v="2"/>
    <n v="0"/>
    <n v="14.671799999999998"/>
  </r>
  <r>
    <n v="3130"/>
    <s v="CA-2011-136399"/>
    <x v="2"/>
    <x v="757"/>
    <d v="2011-12-17T00:00:00"/>
    <x v="2"/>
    <s v="CC-12100"/>
    <x v="385"/>
    <x v="2"/>
    <s v="United States"/>
    <s v="Los Angeles"/>
    <x v="1"/>
    <n v="90049"/>
    <x v="1"/>
    <s v="FUR-CH-10002602"/>
    <x v="0"/>
    <x v="1"/>
    <x v="288"/>
    <x v="475"/>
    <n v="2"/>
    <n v="0.2"/>
    <n v="18.11760000000001"/>
  </r>
  <r>
    <n v="3131"/>
    <s v="CA-2011-136399"/>
    <x v="2"/>
    <x v="757"/>
    <d v="2011-12-17T00:00:00"/>
    <x v="2"/>
    <s v="CC-12100"/>
    <x v="385"/>
    <x v="2"/>
    <s v="United States"/>
    <s v="Los Angeles"/>
    <x v="1"/>
    <n v="90049"/>
    <x v="1"/>
    <s v="TEC-AC-10001142"/>
    <x v="2"/>
    <x v="11"/>
    <x v="546"/>
    <x v="2535"/>
    <n v="5"/>
    <n v="0"/>
    <n v="39.499999999999957"/>
  </r>
  <r>
    <n v="3132"/>
    <s v="CA-2011-136399"/>
    <x v="2"/>
    <x v="757"/>
    <d v="2011-12-17T00:00:00"/>
    <x v="2"/>
    <s v="CC-12100"/>
    <x v="385"/>
    <x v="2"/>
    <s v="United States"/>
    <s v="Los Angeles"/>
    <x v="1"/>
    <n v="90049"/>
    <x v="1"/>
    <s v="TEC-PH-10004977"/>
    <x v="2"/>
    <x v="7"/>
    <x v="34"/>
    <x v="2536"/>
    <n v="4"/>
    <n v="0.2"/>
    <n v="70.55639999999994"/>
  </r>
  <r>
    <n v="3133"/>
    <s v="CA-2011-107916"/>
    <x v="2"/>
    <x v="829"/>
    <d v="2011-08-26T00:00:00"/>
    <x v="2"/>
    <s v="JP-15460"/>
    <x v="687"/>
    <x v="1"/>
    <s v="United States"/>
    <s v="Oceanside"/>
    <x v="15"/>
    <n v="11572"/>
    <x v="3"/>
    <s v="FUR-FU-10004586"/>
    <x v="0"/>
    <x v="5"/>
    <x v="1473"/>
    <x v="2537"/>
    <n v="2"/>
    <n v="0"/>
    <n v="6.3743999999999996"/>
  </r>
  <r>
    <n v="3134"/>
    <s v="CA-2011-107916"/>
    <x v="2"/>
    <x v="829"/>
    <d v="2011-08-26T00:00:00"/>
    <x v="2"/>
    <s v="JP-15460"/>
    <x v="687"/>
    <x v="1"/>
    <s v="United States"/>
    <s v="Oceanside"/>
    <x v="15"/>
    <n v="11572"/>
    <x v="3"/>
    <s v="OFF-BI-10001116"/>
    <x v="1"/>
    <x v="8"/>
    <x v="1066"/>
    <x v="2538"/>
    <n v="3"/>
    <n v="0.2"/>
    <n v="4.4352000000000009"/>
  </r>
  <r>
    <n v="3135"/>
    <s v="CA-2014-164168"/>
    <x v="3"/>
    <x v="105"/>
    <d v="2014-11-19T00:00:00"/>
    <x v="1"/>
    <s v="LS-16975"/>
    <x v="60"/>
    <x v="2"/>
    <s v="United States"/>
    <s v="Dallas"/>
    <x v="5"/>
    <n v="75081"/>
    <x v="2"/>
    <s v="OFF-BI-10000666"/>
    <x v="1"/>
    <x v="8"/>
    <x v="980"/>
    <x v="2539"/>
    <n v="5"/>
    <n v="0.8"/>
    <n v="-45.840000000000018"/>
  </r>
  <r>
    <n v="3136"/>
    <s v="CA-2014-164168"/>
    <x v="3"/>
    <x v="105"/>
    <d v="2014-11-19T00:00:00"/>
    <x v="1"/>
    <s v="LS-16975"/>
    <x v="60"/>
    <x v="2"/>
    <s v="United States"/>
    <s v="Dallas"/>
    <x v="5"/>
    <n v="75081"/>
    <x v="2"/>
    <s v="OFF-ST-10002583"/>
    <x v="1"/>
    <x v="4"/>
    <x v="566"/>
    <x v="2540"/>
    <n v="3"/>
    <n v="0.2"/>
    <n v="-15.590400000000002"/>
  </r>
  <r>
    <n v="3137"/>
    <s v="CA-2014-164168"/>
    <x v="3"/>
    <x v="105"/>
    <d v="2014-11-19T00:00:00"/>
    <x v="1"/>
    <s v="LS-16975"/>
    <x v="60"/>
    <x v="2"/>
    <s v="United States"/>
    <s v="Dallas"/>
    <x v="5"/>
    <n v="75081"/>
    <x v="2"/>
    <s v="TEC-PH-10004908"/>
    <x v="2"/>
    <x v="7"/>
    <x v="1474"/>
    <x v="2541"/>
    <n v="1"/>
    <n v="0.2"/>
    <n v="8.4989999999999917"/>
  </r>
  <r>
    <n v="3138"/>
    <s v="CA-2014-164168"/>
    <x v="3"/>
    <x v="105"/>
    <d v="2014-11-19T00:00:00"/>
    <x v="1"/>
    <s v="LS-16975"/>
    <x v="60"/>
    <x v="2"/>
    <s v="United States"/>
    <s v="Dallas"/>
    <x v="5"/>
    <n v="75081"/>
    <x v="2"/>
    <s v="OFF-EN-10001219"/>
    <x v="1"/>
    <x v="12"/>
    <x v="583"/>
    <x v="2096"/>
    <n v="2"/>
    <n v="0.2"/>
    <n v="4.4311999999999996"/>
  </r>
  <r>
    <n v="3139"/>
    <s v="CA-2014-164168"/>
    <x v="3"/>
    <x v="105"/>
    <d v="2014-11-19T00:00:00"/>
    <x v="1"/>
    <s v="LS-16975"/>
    <x v="60"/>
    <x v="2"/>
    <s v="United States"/>
    <s v="Dallas"/>
    <x v="5"/>
    <n v="75081"/>
    <x v="2"/>
    <s v="TEC-AC-10004568"/>
    <x v="2"/>
    <x v="11"/>
    <x v="1109"/>
    <x v="2542"/>
    <n v="2"/>
    <n v="0.2"/>
    <n v="-0.55980000000000452"/>
  </r>
  <r>
    <n v="3140"/>
    <s v="CA-2014-164168"/>
    <x v="3"/>
    <x v="105"/>
    <d v="2014-11-19T00:00:00"/>
    <x v="1"/>
    <s v="LS-16975"/>
    <x v="60"/>
    <x v="2"/>
    <s v="United States"/>
    <s v="Dallas"/>
    <x v="5"/>
    <n v="75081"/>
    <x v="2"/>
    <s v="FUR-FU-10001756"/>
    <x v="0"/>
    <x v="5"/>
    <x v="282"/>
    <x v="2543"/>
    <n v="3"/>
    <n v="0.6"/>
    <n v="-17.707200000000007"/>
  </r>
  <r>
    <n v="3141"/>
    <s v="CA-2012-112557"/>
    <x v="1"/>
    <x v="334"/>
    <d v="2012-04-28T00:00:00"/>
    <x v="2"/>
    <s v="JL-15850"/>
    <x v="139"/>
    <x v="0"/>
    <s v="United States"/>
    <s v="New York City"/>
    <x v="15"/>
    <n v="10035"/>
    <x v="3"/>
    <s v="OFF-AP-10002311"/>
    <x v="1"/>
    <x v="9"/>
    <x v="14"/>
    <x v="2544"/>
    <n v="3"/>
    <n v="0"/>
    <n v="90.829200000000014"/>
  </r>
  <r>
    <n v="3142"/>
    <s v="US-2011-122959"/>
    <x v="2"/>
    <x v="432"/>
    <d v="2011-12-12T00:00:00"/>
    <x v="3"/>
    <s v="CY-12745"/>
    <x v="388"/>
    <x v="1"/>
    <s v="United States"/>
    <s v="San Antonio"/>
    <x v="5"/>
    <n v="78207"/>
    <x v="2"/>
    <s v="OFF-BI-10003650"/>
    <x v="1"/>
    <x v="8"/>
    <x v="115"/>
    <x v="2545"/>
    <n v="2"/>
    <n v="0.8"/>
    <n v="-336.62720000000013"/>
  </r>
  <r>
    <n v="3143"/>
    <s v="CA-2014-162572"/>
    <x v="3"/>
    <x v="145"/>
    <d v="2014-09-28T00:00:00"/>
    <x v="0"/>
    <s v="RB-19360"/>
    <x v="181"/>
    <x v="0"/>
    <s v="United States"/>
    <s v="Cincinnati"/>
    <x v="24"/>
    <n v="45231"/>
    <x v="3"/>
    <s v="TEC-AC-10003628"/>
    <x v="2"/>
    <x v="11"/>
    <x v="244"/>
    <x v="2546"/>
    <n v="5"/>
    <n v="0.2"/>
    <n v="35.988000000000007"/>
  </r>
  <r>
    <n v="3144"/>
    <s v="CA-2014-162572"/>
    <x v="3"/>
    <x v="145"/>
    <d v="2014-09-28T00:00:00"/>
    <x v="0"/>
    <s v="RB-19360"/>
    <x v="181"/>
    <x v="0"/>
    <s v="United States"/>
    <s v="Cincinnati"/>
    <x v="24"/>
    <n v="45231"/>
    <x v="3"/>
    <s v="OFF-AR-10001547"/>
    <x v="1"/>
    <x v="6"/>
    <x v="147"/>
    <x v="2547"/>
    <n v="6"/>
    <n v="0.2"/>
    <n v="0.92819999999999991"/>
  </r>
  <r>
    <n v="3145"/>
    <s v="US-2013-148110"/>
    <x v="0"/>
    <x v="64"/>
    <d v="2013-09-12T00:00:00"/>
    <x v="1"/>
    <s v="AR-10825"/>
    <x v="255"/>
    <x v="1"/>
    <s v="United States"/>
    <s v="Austin"/>
    <x v="5"/>
    <n v="78745"/>
    <x v="2"/>
    <s v="FUR-CH-10002647"/>
    <x v="0"/>
    <x v="1"/>
    <x v="470"/>
    <x v="2548"/>
    <n v="7"/>
    <n v="0.3"/>
    <n v="-24.842999999999961"/>
  </r>
  <r>
    <n v="3146"/>
    <s v="CA-2014-131828"/>
    <x v="3"/>
    <x v="512"/>
    <d v="2014-02-14T00:00:00"/>
    <x v="0"/>
    <s v="CS-11845"/>
    <x v="688"/>
    <x v="1"/>
    <s v="United States"/>
    <s v="Seattle"/>
    <x v="4"/>
    <n v="98105"/>
    <x v="1"/>
    <s v="FUR-CH-10004495"/>
    <x v="0"/>
    <x v="1"/>
    <x v="1475"/>
    <x v="2549"/>
    <n v="4"/>
    <n v="0.2"/>
    <n v="108.35279999999986"/>
  </r>
  <r>
    <n v="3147"/>
    <s v="CA-2014-131828"/>
    <x v="3"/>
    <x v="512"/>
    <d v="2014-02-14T00:00:00"/>
    <x v="0"/>
    <s v="CS-11845"/>
    <x v="688"/>
    <x v="1"/>
    <s v="United States"/>
    <s v="Seattle"/>
    <x v="4"/>
    <n v="98105"/>
    <x v="1"/>
    <s v="TEC-PH-10002923"/>
    <x v="2"/>
    <x v="7"/>
    <x v="680"/>
    <x v="2550"/>
    <n v="3"/>
    <n v="0.2"/>
    <n v="7.7679000000000009"/>
  </r>
  <r>
    <n v="3148"/>
    <s v="CA-2011-109218"/>
    <x v="2"/>
    <x v="479"/>
    <d v="2011-07-03T00:00:00"/>
    <x v="0"/>
    <s v="AR-10825"/>
    <x v="255"/>
    <x v="1"/>
    <s v="United States"/>
    <s v="Los Angeles"/>
    <x v="1"/>
    <n v="90004"/>
    <x v="1"/>
    <s v="OFF-AR-10001374"/>
    <x v="1"/>
    <x v="6"/>
    <x v="310"/>
    <x v="56"/>
    <n v="5"/>
    <n v="0"/>
    <n v="10.367999999999999"/>
  </r>
  <r>
    <n v="3149"/>
    <s v="CA-2013-120558"/>
    <x v="0"/>
    <x v="843"/>
    <d v="2013-06-11T00:00:00"/>
    <x v="2"/>
    <s v="RD-19810"/>
    <x v="279"/>
    <x v="2"/>
    <s v="United States"/>
    <s v="New York City"/>
    <x v="15"/>
    <n v="10035"/>
    <x v="3"/>
    <s v="OFF-PA-10003441"/>
    <x v="1"/>
    <x v="10"/>
    <x v="485"/>
    <x v="56"/>
    <n v="5"/>
    <n v="0"/>
    <n v="15.552000000000001"/>
  </r>
  <r>
    <n v="3150"/>
    <s v="US-2011-109036"/>
    <x v="2"/>
    <x v="414"/>
    <d v="2011-12-25T00:00:00"/>
    <x v="1"/>
    <s v="KH-16510"/>
    <x v="168"/>
    <x v="0"/>
    <s v="United States"/>
    <s v="Seattle"/>
    <x v="4"/>
    <n v="98103"/>
    <x v="1"/>
    <s v="OFF-LA-10002043"/>
    <x v="1"/>
    <x v="2"/>
    <x v="252"/>
    <x v="2551"/>
    <n v="3"/>
    <n v="0"/>
    <n v="14.904"/>
  </r>
  <r>
    <n v="3151"/>
    <s v="CA-2012-147830"/>
    <x v="1"/>
    <x v="83"/>
    <d v="2012-12-18T00:00:00"/>
    <x v="2"/>
    <s v="NF-18385"/>
    <x v="173"/>
    <x v="0"/>
    <s v="United States"/>
    <s v="Newark"/>
    <x v="24"/>
    <n v="43055"/>
    <x v="3"/>
    <s v="TEC-AC-10002049"/>
    <x v="2"/>
    <x v="11"/>
    <x v="1053"/>
    <x v="2552"/>
    <n v="6"/>
    <n v="0.2"/>
    <n v="607.60800000000006"/>
  </r>
  <r>
    <n v="3152"/>
    <s v="CA-2012-147830"/>
    <x v="1"/>
    <x v="83"/>
    <d v="2012-12-18T00:00:00"/>
    <x v="2"/>
    <s v="NF-18385"/>
    <x v="173"/>
    <x v="0"/>
    <s v="United States"/>
    <s v="Newark"/>
    <x v="24"/>
    <n v="43055"/>
    <x v="3"/>
    <s v="TEC-MA-10000418"/>
    <x v="2"/>
    <x v="15"/>
    <x v="1476"/>
    <x v="2553"/>
    <n v="2"/>
    <n v="0.7"/>
    <n v="-2639.9912000000004"/>
  </r>
  <r>
    <n v="3153"/>
    <s v="CA-2012-147830"/>
    <x v="1"/>
    <x v="83"/>
    <d v="2012-12-18T00:00:00"/>
    <x v="2"/>
    <s v="NF-18385"/>
    <x v="173"/>
    <x v="0"/>
    <s v="United States"/>
    <s v="Newark"/>
    <x v="24"/>
    <n v="43055"/>
    <x v="3"/>
    <s v="TEC-PH-10004908"/>
    <x v="2"/>
    <x v="7"/>
    <x v="1474"/>
    <x v="2554"/>
    <n v="2"/>
    <n v="0.4"/>
    <n v="-16.998000000000019"/>
  </r>
  <r>
    <n v="3154"/>
    <s v="CA-2012-147830"/>
    <x v="1"/>
    <x v="83"/>
    <d v="2012-12-18T00:00:00"/>
    <x v="2"/>
    <s v="NF-18385"/>
    <x v="173"/>
    <x v="0"/>
    <s v="United States"/>
    <s v="Newark"/>
    <x v="24"/>
    <n v="43055"/>
    <x v="3"/>
    <s v="FUR-FU-10004091"/>
    <x v="0"/>
    <x v="5"/>
    <x v="264"/>
    <x v="2555"/>
    <n v="7"/>
    <n v="0.2"/>
    <n v="69.001800000000017"/>
  </r>
  <r>
    <n v="3155"/>
    <s v="CA-2014-150497"/>
    <x v="3"/>
    <x v="228"/>
    <d v="2014-07-25T00:00:00"/>
    <x v="1"/>
    <s v="SM-20950"/>
    <x v="416"/>
    <x v="1"/>
    <s v="United States"/>
    <s v="Maple Grove"/>
    <x v="11"/>
    <n v="55369"/>
    <x v="2"/>
    <s v="OFF-BI-10004600"/>
    <x v="1"/>
    <x v="8"/>
    <x v="1477"/>
    <x v="2556"/>
    <n v="2"/>
    <n v="0"/>
    <n v="331.19099999999997"/>
  </r>
  <r>
    <n v="3156"/>
    <s v="CA-2011-128986"/>
    <x v="2"/>
    <x v="93"/>
    <d v="2011-08-05T00:00:00"/>
    <x v="0"/>
    <s v="GH-14410"/>
    <x v="689"/>
    <x v="2"/>
    <s v="United States"/>
    <s v="Glendale"/>
    <x v="16"/>
    <n v="85301"/>
    <x v="1"/>
    <s v="OFF-PA-10001289"/>
    <x v="1"/>
    <x v="10"/>
    <x v="952"/>
    <x v="2557"/>
    <n v="3"/>
    <n v="0.2"/>
    <n v="33.721199999999996"/>
  </r>
  <r>
    <n v="3157"/>
    <s v="CA-2012-139584"/>
    <x v="1"/>
    <x v="252"/>
    <d v="2012-08-28T00:00:00"/>
    <x v="1"/>
    <s v="EM-13810"/>
    <x v="613"/>
    <x v="1"/>
    <s v="United States"/>
    <s v="New York City"/>
    <x v="15"/>
    <n v="10009"/>
    <x v="3"/>
    <s v="FUR-TA-10001539"/>
    <x v="0"/>
    <x v="3"/>
    <x v="10"/>
    <x v="431"/>
    <n v="2"/>
    <n v="0.4"/>
    <n v="-75.830400000000054"/>
  </r>
  <r>
    <n v="3158"/>
    <s v="CA-2012-139584"/>
    <x v="1"/>
    <x v="252"/>
    <d v="2012-08-28T00:00:00"/>
    <x v="1"/>
    <s v="EM-13810"/>
    <x v="613"/>
    <x v="1"/>
    <s v="United States"/>
    <s v="New York City"/>
    <x v="15"/>
    <n v="10009"/>
    <x v="3"/>
    <s v="TEC-AC-10001266"/>
    <x v="2"/>
    <x v="11"/>
    <x v="196"/>
    <x v="1795"/>
    <n v="2"/>
    <n v="0"/>
    <n v="11.7"/>
  </r>
  <r>
    <n v="3159"/>
    <s v="US-2013-162677"/>
    <x v="0"/>
    <x v="253"/>
    <d v="2013-03-28T00:00:00"/>
    <x v="2"/>
    <s v="DB-13210"/>
    <x v="203"/>
    <x v="0"/>
    <s v="United States"/>
    <s v="Jacksonville"/>
    <x v="3"/>
    <n v="28540"/>
    <x v="0"/>
    <s v="OFF-ST-10001291"/>
    <x v="1"/>
    <x v="4"/>
    <x v="1017"/>
    <x v="2558"/>
    <n v="5"/>
    <n v="0.2"/>
    <n v="5.9184999999999981"/>
  </r>
  <r>
    <n v="3160"/>
    <s v="US-2013-162677"/>
    <x v="0"/>
    <x v="253"/>
    <d v="2013-03-28T00:00:00"/>
    <x v="2"/>
    <s v="DB-13210"/>
    <x v="203"/>
    <x v="0"/>
    <s v="United States"/>
    <s v="Jacksonville"/>
    <x v="3"/>
    <n v="28540"/>
    <x v="0"/>
    <s v="TEC-AC-10001314"/>
    <x v="2"/>
    <x v="11"/>
    <x v="943"/>
    <x v="2486"/>
    <n v="3"/>
    <n v="0.2"/>
    <n v="-17.996400000000019"/>
  </r>
  <r>
    <n v="3161"/>
    <s v="US-2011-150924"/>
    <x v="2"/>
    <x v="171"/>
    <d v="2011-09-16T00:00:00"/>
    <x v="0"/>
    <s v="PT-19090"/>
    <x v="690"/>
    <x v="0"/>
    <s v="United States"/>
    <s v="Houston"/>
    <x v="5"/>
    <n v="77070"/>
    <x v="2"/>
    <s v="OFF-BI-10004040"/>
    <x v="1"/>
    <x v="8"/>
    <x v="1478"/>
    <x v="2559"/>
    <n v="5"/>
    <n v="0.8"/>
    <n v="-8.0289999999999999"/>
  </r>
  <r>
    <n v="3162"/>
    <s v="CA-2011-153969"/>
    <x v="2"/>
    <x v="158"/>
    <d v="2011-09-25T00:00:00"/>
    <x v="1"/>
    <s v="HF-14995"/>
    <x v="520"/>
    <x v="0"/>
    <s v="United States"/>
    <s v="San Francisco"/>
    <x v="1"/>
    <n v="94109"/>
    <x v="1"/>
    <s v="OFF-EN-10001539"/>
    <x v="1"/>
    <x v="12"/>
    <x v="33"/>
    <x v="2560"/>
    <n v="2"/>
    <n v="0"/>
    <n v="7.3132000000000001"/>
  </r>
  <r>
    <n v="3163"/>
    <s v="CA-2011-153969"/>
    <x v="2"/>
    <x v="158"/>
    <d v="2011-09-25T00:00:00"/>
    <x v="1"/>
    <s v="HF-14995"/>
    <x v="520"/>
    <x v="0"/>
    <s v="United States"/>
    <s v="San Francisco"/>
    <x v="1"/>
    <n v="94109"/>
    <x v="1"/>
    <s v="OFF-EN-10004483"/>
    <x v="1"/>
    <x v="12"/>
    <x v="1335"/>
    <x v="2561"/>
    <n v="5"/>
    <n v="0"/>
    <n v="36.824499999999993"/>
  </r>
  <r>
    <n v="3164"/>
    <s v="CA-2011-153969"/>
    <x v="2"/>
    <x v="158"/>
    <d v="2011-09-25T00:00:00"/>
    <x v="1"/>
    <s v="HF-14995"/>
    <x v="520"/>
    <x v="0"/>
    <s v="United States"/>
    <s v="San Francisco"/>
    <x v="1"/>
    <n v="94109"/>
    <x v="1"/>
    <s v="OFF-AR-10001615"/>
    <x v="1"/>
    <x v="6"/>
    <x v="1479"/>
    <x v="426"/>
    <n v="3"/>
    <n v="0"/>
    <n v="15.475200000000001"/>
  </r>
  <r>
    <n v="3165"/>
    <s v="CA-2011-153969"/>
    <x v="2"/>
    <x v="158"/>
    <d v="2011-09-25T00:00:00"/>
    <x v="1"/>
    <s v="HF-14995"/>
    <x v="520"/>
    <x v="0"/>
    <s v="United States"/>
    <s v="San Francisco"/>
    <x v="1"/>
    <n v="94109"/>
    <x v="1"/>
    <s v="OFF-PA-10000327"/>
    <x v="1"/>
    <x v="10"/>
    <x v="1428"/>
    <x v="1811"/>
    <n v="9"/>
    <n v="0"/>
    <n v="17.333999999999996"/>
  </r>
  <r>
    <n v="3166"/>
    <s v="CA-2011-153969"/>
    <x v="2"/>
    <x v="158"/>
    <d v="2011-09-25T00:00:00"/>
    <x v="1"/>
    <s v="HF-14995"/>
    <x v="520"/>
    <x v="0"/>
    <s v="United States"/>
    <s v="San Francisco"/>
    <x v="1"/>
    <n v="94109"/>
    <x v="1"/>
    <s v="TEC-PH-10001299"/>
    <x v="2"/>
    <x v="7"/>
    <x v="1480"/>
    <x v="2562"/>
    <n v="2"/>
    <n v="0.2"/>
    <n v="23.998400000000004"/>
  </r>
  <r>
    <n v="3167"/>
    <s v="CA-2011-153969"/>
    <x v="2"/>
    <x v="158"/>
    <d v="2011-09-25T00:00:00"/>
    <x v="1"/>
    <s v="HF-14995"/>
    <x v="520"/>
    <x v="0"/>
    <s v="United States"/>
    <s v="San Francisco"/>
    <x v="1"/>
    <n v="94109"/>
    <x v="1"/>
    <s v="OFF-PA-10002246"/>
    <x v="1"/>
    <x v="10"/>
    <x v="1386"/>
    <x v="2563"/>
    <n v="3"/>
    <n v="0"/>
    <n v="9.4815000000000005"/>
  </r>
  <r>
    <n v="3168"/>
    <s v="CA-2013-146682"/>
    <x v="0"/>
    <x v="517"/>
    <d v="2013-11-01T00:00:00"/>
    <x v="2"/>
    <s v="KW-16435"/>
    <x v="147"/>
    <x v="0"/>
    <s v="United States"/>
    <s v="Lansing"/>
    <x v="12"/>
    <n v="48911"/>
    <x v="2"/>
    <s v="FUR-FU-10002671"/>
    <x v="0"/>
    <x v="5"/>
    <x v="275"/>
    <x v="2564"/>
    <n v="5"/>
    <n v="0"/>
    <n v="32.159999999999997"/>
  </r>
  <r>
    <n v="3169"/>
    <s v="CA-2013-138695"/>
    <x v="0"/>
    <x v="316"/>
    <d v="2013-06-04T00:00:00"/>
    <x v="1"/>
    <s v="KC-16675"/>
    <x v="169"/>
    <x v="1"/>
    <s v="United States"/>
    <s v="Tallahassee"/>
    <x v="2"/>
    <n v="32303"/>
    <x v="0"/>
    <s v="FUR-CH-10003833"/>
    <x v="0"/>
    <x v="1"/>
    <x v="1200"/>
    <x v="2565"/>
    <n v="8"/>
    <n v="0.2"/>
    <n v="-24.39200000000001"/>
  </r>
  <r>
    <n v="3170"/>
    <s v="CA-2013-138695"/>
    <x v="0"/>
    <x v="316"/>
    <d v="2013-06-04T00:00:00"/>
    <x v="1"/>
    <s v="KC-16675"/>
    <x v="169"/>
    <x v="1"/>
    <s v="United States"/>
    <s v="Tallahassee"/>
    <x v="2"/>
    <n v="32303"/>
    <x v="0"/>
    <s v="OFF-PA-10001667"/>
    <x v="1"/>
    <x v="10"/>
    <x v="453"/>
    <x v="2566"/>
    <n v="13"/>
    <n v="0.2"/>
    <n v="19.434999999999995"/>
  </r>
  <r>
    <n v="3171"/>
    <s v="CA-2014-107461"/>
    <x v="3"/>
    <x v="202"/>
    <d v="2014-12-27T00:00:00"/>
    <x v="0"/>
    <s v="PK-19075"/>
    <x v="7"/>
    <x v="0"/>
    <s v="United States"/>
    <s v="Columbia"/>
    <x v="20"/>
    <n v="29203"/>
    <x v="0"/>
    <s v="OFF-BI-10002003"/>
    <x v="1"/>
    <x v="8"/>
    <x v="1384"/>
    <x v="1708"/>
    <n v="6"/>
    <n v="0"/>
    <n v="11.223600000000001"/>
  </r>
  <r>
    <n v="3172"/>
    <s v="US-2013-133879"/>
    <x v="0"/>
    <x v="844"/>
    <d v="2013-03-29T00:00:00"/>
    <x v="1"/>
    <s v="KT-16465"/>
    <x v="446"/>
    <x v="0"/>
    <s v="United States"/>
    <s v="Chicago"/>
    <x v="10"/>
    <n v="60623"/>
    <x v="2"/>
    <s v="OFF-BI-10004465"/>
    <x v="1"/>
    <x v="8"/>
    <x v="732"/>
    <x v="2567"/>
    <n v="2"/>
    <n v="0.8"/>
    <n v="-4.7520000000000007"/>
  </r>
  <r>
    <n v="3173"/>
    <s v="US-2013-133879"/>
    <x v="0"/>
    <x v="844"/>
    <d v="2013-03-29T00:00:00"/>
    <x v="1"/>
    <s v="KT-16465"/>
    <x v="446"/>
    <x v="0"/>
    <s v="United States"/>
    <s v="Chicago"/>
    <x v="10"/>
    <n v="60623"/>
    <x v="2"/>
    <s v="FUR-CH-10000665"/>
    <x v="0"/>
    <x v="1"/>
    <x v="656"/>
    <x v="2568"/>
    <n v="5"/>
    <n v="0.3"/>
    <n v="0"/>
  </r>
  <r>
    <n v="3174"/>
    <s v="US-2013-133879"/>
    <x v="0"/>
    <x v="844"/>
    <d v="2013-03-29T00:00:00"/>
    <x v="1"/>
    <s v="KT-16465"/>
    <x v="446"/>
    <x v="0"/>
    <s v="United States"/>
    <s v="Chicago"/>
    <x v="10"/>
    <n v="60623"/>
    <x v="2"/>
    <s v="OFF-AR-10004956"/>
    <x v="1"/>
    <x v="6"/>
    <x v="1235"/>
    <x v="2569"/>
    <n v="3"/>
    <n v="0.2"/>
    <n v="1.5065999999999975"/>
  </r>
  <r>
    <n v="3175"/>
    <s v="CA-2014-157483"/>
    <x v="3"/>
    <x v="343"/>
    <d v="2014-11-19T00:00:00"/>
    <x v="1"/>
    <s v="EP-13915"/>
    <x v="212"/>
    <x v="0"/>
    <s v="United States"/>
    <s v="Detroit"/>
    <x v="12"/>
    <n v="48227"/>
    <x v="2"/>
    <s v="OFF-AR-10004260"/>
    <x v="1"/>
    <x v="6"/>
    <x v="1481"/>
    <x v="2570"/>
    <n v="7"/>
    <n v="0"/>
    <n v="50.9208"/>
  </r>
  <r>
    <n v="3176"/>
    <s v="US-2014-132059"/>
    <x v="3"/>
    <x v="397"/>
    <d v="2014-09-30T00:00:00"/>
    <x v="1"/>
    <s v="AP-10915"/>
    <x v="275"/>
    <x v="0"/>
    <s v="United States"/>
    <s v="Fort Collins"/>
    <x v="22"/>
    <n v="80525"/>
    <x v="1"/>
    <s v="FUR-BO-10001811"/>
    <x v="0"/>
    <x v="0"/>
    <x v="779"/>
    <x v="2571"/>
    <n v="2"/>
    <n v="0.7"/>
    <n v="-240.78400000000005"/>
  </r>
  <r>
    <n v="3177"/>
    <s v="US-2014-132059"/>
    <x v="3"/>
    <x v="397"/>
    <d v="2014-09-30T00:00:00"/>
    <x v="1"/>
    <s v="AP-10915"/>
    <x v="275"/>
    <x v="0"/>
    <s v="United States"/>
    <s v="Fort Collins"/>
    <x v="22"/>
    <n v="80525"/>
    <x v="1"/>
    <s v="TEC-AC-10003280"/>
    <x v="2"/>
    <x v="11"/>
    <x v="1028"/>
    <x v="736"/>
    <n v="2"/>
    <n v="0.2"/>
    <n v="0.59979999999999656"/>
  </r>
  <r>
    <n v="3178"/>
    <s v="CA-2014-122280"/>
    <x v="3"/>
    <x v="18"/>
    <d v="2014-09-11T00:00:00"/>
    <x v="3"/>
    <s v="SH-20395"/>
    <x v="129"/>
    <x v="0"/>
    <s v="United States"/>
    <s v="New York City"/>
    <x v="15"/>
    <n v="10024"/>
    <x v="3"/>
    <s v="OFF-PA-10004911"/>
    <x v="1"/>
    <x v="10"/>
    <x v="929"/>
    <x v="2572"/>
    <n v="2"/>
    <n v="0"/>
    <n v="9.0048000000000012"/>
  </r>
  <r>
    <n v="3179"/>
    <s v="CA-2014-105235"/>
    <x v="3"/>
    <x v="256"/>
    <d v="2014-12-12T00:00:00"/>
    <x v="1"/>
    <s v="SM-20950"/>
    <x v="416"/>
    <x v="1"/>
    <s v="United States"/>
    <s v="New York City"/>
    <x v="15"/>
    <n v="10011"/>
    <x v="3"/>
    <s v="FUR-FU-10001487"/>
    <x v="0"/>
    <x v="5"/>
    <x v="5"/>
    <x v="167"/>
    <n v="3"/>
    <n v="0"/>
    <n v="6.0725999999999987"/>
  </r>
  <r>
    <n v="3180"/>
    <s v="CA-2014-105235"/>
    <x v="3"/>
    <x v="256"/>
    <d v="2014-12-12T00:00:00"/>
    <x v="1"/>
    <s v="SM-20950"/>
    <x v="416"/>
    <x v="1"/>
    <s v="United States"/>
    <s v="New York City"/>
    <x v="15"/>
    <n v="10011"/>
    <x v="3"/>
    <s v="FUR-FU-10000521"/>
    <x v="0"/>
    <x v="5"/>
    <x v="138"/>
    <x v="2573"/>
    <n v="2"/>
    <n v="0"/>
    <n v="18.190799999999996"/>
  </r>
  <r>
    <n v="3181"/>
    <s v="CA-2014-105235"/>
    <x v="3"/>
    <x v="256"/>
    <d v="2014-12-12T00:00:00"/>
    <x v="1"/>
    <s v="SM-20950"/>
    <x v="416"/>
    <x v="1"/>
    <s v="United States"/>
    <s v="New York City"/>
    <x v="15"/>
    <n v="10011"/>
    <x v="3"/>
    <s v="OFF-AP-10001271"/>
    <x v="1"/>
    <x v="9"/>
    <x v="469"/>
    <x v="2574"/>
    <n v="5"/>
    <n v="0"/>
    <n v="68.823000000000008"/>
  </r>
  <r>
    <n v="3182"/>
    <s v="CA-2014-152912"/>
    <x v="3"/>
    <x v="45"/>
    <d v="2014-11-13T00:00:00"/>
    <x v="0"/>
    <s v="BM-11650"/>
    <x v="312"/>
    <x v="1"/>
    <s v="United States"/>
    <s v="Columbia"/>
    <x v="39"/>
    <n v="21044"/>
    <x v="3"/>
    <s v="OFF-BI-10004728"/>
    <x v="1"/>
    <x v="8"/>
    <x v="539"/>
    <x v="1328"/>
    <n v="2"/>
    <n v="0"/>
    <n v="4.4344000000000001"/>
  </r>
  <r>
    <n v="3183"/>
    <s v="CA-2014-152912"/>
    <x v="3"/>
    <x v="45"/>
    <d v="2014-11-13T00:00:00"/>
    <x v="0"/>
    <s v="BM-11650"/>
    <x v="312"/>
    <x v="1"/>
    <s v="United States"/>
    <s v="Columbia"/>
    <x v="39"/>
    <n v="21044"/>
    <x v="3"/>
    <s v="TEC-AC-10004666"/>
    <x v="2"/>
    <x v="11"/>
    <x v="709"/>
    <x v="2575"/>
    <n v="3"/>
    <n v="0"/>
    <n v="355.4466000000001"/>
  </r>
  <r>
    <n v="3184"/>
    <s v="CA-2014-152912"/>
    <x v="3"/>
    <x v="45"/>
    <d v="2014-11-13T00:00:00"/>
    <x v="0"/>
    <s v="BM-11650"/>
    <x v="312"/>
    <x v="1"/>
    <s v="United States"/>
    <s v="Columbia"/>
    <x v="39"/>
    <n v="21044"/>
    <x v="3"/>
    <s v="OFF-ST-10003208"/>
    <x v="1"/>
    <x v="4"/>
    <x v="243"/>
    <x v="2576"/>
    <n v="9"/>
    <n v="0"/>
    <n v="473.61059999999975"/>
  </r>
  <r>
    <n v="3185"/>
    <s v="CA-2014-152912"/>
    <x v="3"/>
    <x v="45"/>
    <d v="2014-11-13T00:00:00"/>
    <x v="0"/>
    <s v="BM-11650"/>
    <x v="312"/>
    <x v="1"/>
    <s v="United States"/>
    <s v="Columbia"/>
    <x v="39"/>
    <n v="21044"/>
    <x v="3"/>
    <s v="OFF-ST-10003208"/>
    <x v="1"/>
    <x v="4"/>
    <x v="243"/>
    <x v="2577"/>
    <n v="3"/>
    <n v="0"/>
    <n v="157.87019999999993"/>
  </r>
  <r>
    <n v="3186"/>
    <s v="CA-2011-123498"/>
    <x v="2"/>
    <x v="845"/>
    <d v="2011-11-09T00:00:00"/>
    <x v="2"/>
    <s v="TC-20980"/>
    <x v="568"/>
    <x v="1"/>
    <s v="United States"/>
    <s v="Houston"/>
    <x v="5"/>
    <n v="77041"/>
    <x v="2"/>
    <s v="OFF-BI-10000632"/>
    <x v="1"/>
    <x v="8"/>
    <x v="1288"/>
    <x v="2578"/>
    <n v="3"/>
    <n v="0.8"/>
    <n v="-44.278199999999998"/>
  </r>
  <r>
    <n v="3187"/>
    <s v="CA-2011-123498"/>
    <x v="2"/>
    <x v="845"/>
    <d v="2011-11-09T00:00:00"/>
    <x v="2"/>
    <s v="TC-20980"/>
    <x v="568"/>
    <x v="1"/>
    <s v="United States"/>
    <s v="Houston"/>
    <x v="5"/>
    <n v="77041"/>
    <x v="2"/>
    <s v="OFF-EN-10004773"/>
    <x v="1"/>
    <x v="12"/>
    <x v="33"/>
    <x v="1355"/>
    <n v="3"/>
    <n v="0.2"/>
    <n v="26.952599999999997"/>
  </r>
  <r>
    <n v="3188"/>
    <s v="CA-2014-159352"/>
    <x v="3"/>
    <x v="846"/>
    <d v="2014-03-18T00:00:00"/>
    <x v="1"/>
    <s v="KB-16585"/>
    <x v="10"/>
    <x v="1"/>
    <s v="United States"/>
    <s v="Lowell"/>
    <x v="31"/>
    <n v="1852"/>
    <x v="3"/>
    <s v="TEC-PH-10004700"/>
    <x v="2"/>
    <x v="7"/>
    <x v="843"/>
    <x v="1570"/>
    <n v="7"/>
    <n v="0"/>
    <n v="32.1678"/>
  </r>
  <r>
    <n v="3189"/>
    <s v="US-2014-146416"/>
    <x v="3"/>
    <x v="179"/>
    <d v="2014-10-23T00:00:00"/>
    <x v="0"/>
    <s v="JE-16165"/>
    <x v="68"/>
    <x v="1"/>
    <s v="United States"/>
    <s v="Woodland"/>
    <x v="1"/>
    <n v="95695"/>
    <x v="1"/>
    <s v="OFF-LA-10003714"/>
    <x v="1"/>
    <x v="2"/>
    <x v="1148"/>
    <x v="1416"/>
    <n v="1"/>
    <n v="0"/>
    <n v="1.7999999999999998"/>
  </r>
  <r>
    <n v="3190"/>
    <s v="US-2014-146416"/>
    <x v="3"/>
    <x v="179"/>
    <d v="2014-10-23T00:00:00"/>
    <x v="0"/>
    <s v="JE-16165"/>
    <x v="68"/>
    <x v="1"/>
    <s v="United States"/>
    <s v="Woodland"/>
    <x v="1"/>
    <n v="95695"/>
    <x v="1"/>
    <s v="OFF-BI-10001787"/>
    <x v="1"/>
    <x v="8"/>
    <x v="1482"/>
    <x v="2579"/>
    <n v="4"/>
    <n v="0.2"/>
    <n v="7.5864000000000003"/>
  </r>
  <r>
    <n v="3191"/>
    <s v="US-2012-163783"/>
    <x v="1"/>
    <x v="17"/>
    <d v="2013-01-01T00:00:00"/>
    <x v="1"/>
    <s v="DR-12940"/>
    <x v="660"/>
    <x v="2"/>
    <s v="United States"/>
    <s v="Chicago"/>
    <x v="10"/>
    <n v="60610"/>
    <x v="2"/>
    <s v="OFF-ST-10002957"/>
    <x v="1"/>
    <x v="4"/>
    <x v="1483"/>
    <x v="2538"/>
    <n v="3"/>
    <n v="0.2"/>
    <n v="-3.1680000000000001"/>
  </r>
  <r>
    <n v="3192"/>
    <s v="CA-2014-123981"/>
    <x v="3"/>
    <x v="280"/>
    <d v="2014-10-09T00:00:00"/>
    <x v="1"/>
    <s v="RW-19630"/>
    <x v="338"/>
    <x v="1"/>
    <s v="United States"/>
    <s v="New York City"/>
    <x v="15"/>
    <n v="10035"/>
    <x v="3"/>
    <s v="TEC-PH-10002115"/>
    <x v="2"/>
    <x v="7"/>
    <x v="793"/>
    <x v="773"/>
    <n v="1"/>
    <n v="0"/>
    <n v="17.157400000000003"/>
  </r>
  <r>
    <n v="3193"/>
    <s v="CA-2014-158953"/>
    <x v="3"/>
    <x v="400"/>
    <d v="2014-06-09T00:00:00"/>
    <x v="1"/>
    <s v="ML-18040"/>
    <x v="614"/>
    <x v="1"/>
    <s v="United States"/>
    <s v="Missouri City"/>
    <x v="5"/>
    <n v="77489"/>
    <x v="2"/>
    <s v="OFF-BI-10002557"/>
    <x v="1"/>
    <x v="8"/>
    <x v="246"/>
    <x v="2580"/>
    <n v="7"/>
    <n v="0.8"/>
    <n v="-9.5550000000000015"/>
  </r>
  <r>
    <n v="3194"/>
    <s v="CA-2011-165428"/>
    <x v="2"/>
    <x v="416"/>
    <d v="2011-09-04T00:00:00"/>
    <x v="2"/>
    <s v="JL-15130"/>
    <x v="691"/>
    <x v="0"/>
    <s v="United States"/>
    <s v="Houston"/>
    <x v="5"/>
    <n v="77036"/>
    <x v="2"/>
    <s v="OFF-BI-10002949"/>
    <x v="1"/>
    <x v="8"/>
    <x v="520"/>
    <x v="2581"/>
    <n v="3"/>
    <n v="0.8"/>
    <n v="-6.0192000000000032"/>
  </r>
  <r>
    <n v="3195"/>
    <s v="CA-2011-165428"/>
    <x v="2"/>
    <x v="416"/>
    <d v="2011-09-04T00:00:00"/>
    <x v="2"/>
    <s v="JL-15130"/>
    <x v="691"/>
    <x v="0"/>
    <s v="United States"/>
    <s v="Houston"/>
    <x v="5"/>
    <n v="77036"/>
    <x v="2"/>
    <s v="OFF-PA-10004100"/>
    <x v="1"/>
    <x v="10"/>
    <x v="257"/>
    <x v="277"/>
    <n v="6"/>
    <n v="0.2"/>
    <n v="10.8864"/>
  </r>
  <r>
    <n v="3196"/>
    <s v="CA-2013-169026"/>
    <x v="0"/>
    <x v="590"/>
    <d v="2013-08-14T00:00:00"/>
    <x v="1"/>
    <s v="CM-12655"/>
    <x v="475"/>
    <x v="2"/>
    <s v="United States"/>
    <s v="Jackson"/>
    <x v="35"/>
    <n v="39212"/>
    <x v="0"/>
    <s v="OFF-FA-10001883"/>
    <x v="1"/>
    <x v="13"/>
    <x v="1484"/>
    <x v="1013"/>
    <n v="3"/>
    <n v="0"/>
    <n v="0.23339999999999961"/>
  </r>
  <r>
    <n v="3197"/>
    <s v="CA-2014-109750"/>
    <x v="3"/>
    <x v="847"/>
    <d v="2014-07-29T00:00:00"/>
    <x v="1"/>
    <s v="FH-14365"/>
    <x v="92"/>
    <x v="1"/>
    <s v="United States"/>
    <s v="New York City"/>
    <x v="15"/>
    <n v="10009"/>
    <x v="3"/>
    <s v="TEC-PH-10000702"/>
    <x v="2"/>
    <x v="7"/>
    <x v="309"/>
    <x v="2065"/>
    <n v="3"/>
    <n v="0"/>
    <n v="14.085899999999999"/>
  </r>
  <r>
    <n v="3198"/>
    <s v="CA-2012-149384"/>
    <x v="1"/>
    <x v="848"/>
    <d v="2012-07-10T00:00:00"/>
    <x v="3"/>
    <s v="EH-13945"/>
    <x v="13"/>
    <x v="0"/>
    <s v="United States"/>
    <s v="Tempe"/>
    <x v="16"/>
    <n v="85281"/>
    <x v="1"/>
    <s v="OFF-BI-10003196"/>
    <x v="1"/>
    <x v="8"/>
    <x v="1367"/>
    <x v="2582"/>
    <n v="3"/>
    <n v="0.7"/>
    <n v="-2.2439999999999989"/>
  </r>
  <r>
    <n v="3199"/>
    <s v="CA-2011-131527"/>
    <x v="2"/>
    <x v="588"/>
    <d v="2011-12-07T00:00:00"/>
    <x v="1"/>
    <s v="TB-21280"/>
    <x v="509"/>
    <x v="0"/>
    <s v="United States"/>
    <s v="Jacksonville"/>
    <x v="3"/>
    <n v="28540"/>
    <x v="0"/>
    <s v="TEC-PH-10001644"/>
    <x v="2"/>
    <x v="7"/>
    <x v="1485"/>
    <x v="1679"/>
    <n v="4"/>
    <n v="0.2"/>
    <n v="9.5968000000000053"/>
  </r>
  <r>
    <n v="3200"/>
    <s v="CA-2014-164000"/>
    <x v="3"/>
    <x v="404"/>
    <d v="2014-12-23T00:00:00"/>
    <x v="1"/>
    <s v="AH-10030"/>
    <x v="692"/>
    <x v="1"/>
    <s v="United States"/>
    <s v="Philadelphia"/>
    <x v="9"/>
    <n v="19134"/>
    <x v="3"/>
    <s v="OFF-AR-10003183"/>
    <x v="1"/>
    <x v="6"/>
    <x v="1390"/>
    <x v="2583"/>
    <n v="7"/>
    <n v="0.2"/>
    <n v="2.3379999999999983"/>
  </r>
  <r>
    <n v="3201"/>
    <s v="CA-2011-164224"/>
    <x v="2"/>
    <x v="598"/>
    <d v="2011-05-20T00:00:00"/>
    <x v="0"/>
    <s v="TT-21070"/>
    <x v="74"/>
    <x v="0"/>
    <s v="United States"/>
    <s v="Akron"/>
    <x v="24"/>
    <n v="44312"/>
    <x v="3"/>
    <s v="FUR-FU-10000308"/>
    <x v="0"/>
    <x v="5"/>
    <x v="1269"/>
    <x v="2584"/>
    <n v="3"/>
    <n v="0.2"/>
    <n v="3.7308000000000021"/>
  </r>
  <r>
    <n v="3202"/>
    <s v="CA-2011-164224"/>
    <x v="2"/>
    <x v="598"/>
    <d v="2011-05-20T00:00:00"/>
    <x v="0"/>
    <s v="TT-21070"/>
    <x v="74"/>
    <x v="0"/>
    <s v="United States"/>
    <s v="Akron"/>
    <x v="24"/>
    <n v="44312"/>
    <x v="3"/>
    <s v="OFF-PA-10001526"/>
    <x v="1"/>
    <x v="10"/>
    <x v="1030"/>
    <x v="801"/>
    <n v="4"/>
    <n v="0.2"/>
    <n v="5.7768000000000015"/>
  </r>
  <r>
    <n v="3203"/>
    <s v="CA-2011-158372"/>
    <x v="2"/>
    <x v="849"/>
    <d v="2011-11-16T00:00:00"/>
    <x v="1"/>
    <s v="RD-19900"/>
    <x v="76"/>
    <x v="0"/>
    <s v="United States"/>
    <s v="San Diego"/>
    <x v="1"/>
    <n v="92037"/>
    <x v="1"/>
    <s v="TEC-PH-10002103"/>
    <x v="2"/>
    <x v="7"/>
    <x v="534"/>
    <x v="2306"/>
    <n v="8"/>
    <n v="0.2"/>
    <n v="60.153600000000012"/>
  </r>
  <r>
    <n v="3204"/>
    <s v="CA-2011-158372"/>
    <x v="2"/>
    <x v="849"/>
    <d v="2011-11-16T00:00:00"/>
    <x v="1"/>
    <s v="RD-19900"/>
    <x v="76"/>
    <x v="0"/>
    <s v="United States"/>
    <s v="San Diego"/>
    <x v="1"/>
    <n v="92037"/>
    <x v="1"/>
    <s v="TEC-AC-10004209"/>
    <x v="2"/>
    <x v="11"/>
    <x v="899"/>
    <x v="2585"/>
    <n v="1"/>
    <n v="0"/>
    <n v="4.2861000000000002"/>
  </r>
  <r>
    <n v="3205"/>
    <s v="CA-2011-158372"/>
    <x v="2"/>
    <x v="849"/>
    <d v="2011-11-16T00:00:00"/>
    <x v="1"/>
    <s v="RD-19900"/>
    <x v="76"/>
    <x v="0"/>
    <s v="United States"/>
    <s v="San Diego"/>
    <x v="1"/>
    <n v="92037"/>
    <x v="1"/>
    <s v="FUR-FU-10000397"/>
    <x v="0"/>
    <x v="5"/>
    <x v="63"/>
    <x v="1155"/>
    <n v="2"/>
    <n v="0"/>
    <n v="11.166400000000003"/>
  </r>
  <r>
    <n v="3206"/>
    <s v="CA-2011-158372"/>
    <x v="2"/>
    <x v="849"/>
    <d v="2011-11-16T00:00:00"/>
    <x v="1"/>
    <s v="RD-19900"/>
    <x v="76"/>
    <x v="0"/>
    <s v="United States"/>
    <s v="San Diego"/>
    <x v="1"/>
    <n v="92037"/>
    <x v="1"/>
    <s v="OFF-PA-10002137"/>
    <x v="1"/>
    <x v="10"/>
    <x v="560"/>
    <x v="2586"/>
    <n v="8"/>
    <n v="0"/>
    <n v="28.007999999999996"/>
  </r>
  <r>
    <n v="3207"/>
    <s v="CA-2011-158372"/>
    <x v="2"/>
    <x v="849"/>
    <d v="2011-11-16T00:00:00"/>
    <x v="1"/>
    <s v="RD-19900"/>
    <x v="76"/>
    <x v="0"/>
    <s v="United States"/>
    <s v="San Diego"/>
    <x v="1"/>
    <n v="92037"/>
    <x v="1"/>
    <s v="FUR-FU-10001867"/>
    <x v="0"/>
    <x v="5"/>
    <x v="867"/>
    <x v="2587"/>
    <n v="5"/>
    <n v="0"/>
    <n v="14.896000000000003"/>
  </r>
  <r>
    <n v="3208"/>
    <s v="CA-2011-158372"/>
    <x v="2"/>
    <x v="849"/>
    <d v="2011-11-16T00:00:00"/>
    <x v="1"/>
    <s v="RD-19900"/>
    <x v="76"/>
    <x v="0"/>
    <s v="United States"/>
    <s v="San Diego"/>
    <x v="1"/>
    <n v="92037"/>
    <x v="1"/>
    <s v="OFF-LA-10000407"/>
    <x v="1"/>
    <x v="2"/>
    <x v="1486"/>
    <x v="2588"/>
    <n v="8"/>
    <n v="0"/>
    <n v="18.3264"/>
  </r>
  <r>
    <n v="3209"/>
    <s v="CA-2013-108882"/>
    <x v="0"/>
    <x v="850"/>
    <d v="2013-01-15T00:00:00"/>
    <x v="1"/>
    <s v="LA-16780"/>
    <x v="156"/>
    <x v="1"/>
    <s v="United States"/>
    <s v="Fresno"/>
    <x v="1"/>
    <n v="93727"/>
    <x v="1"/>
    <s v="TEC-AC-10000420"/>
    <x v="2"/>
    <x v="11"/>
    <x v="1487"/>
    <x v="2589"/>
    <n v="5"/>
    <n v="0"/>
    <n v="118.98299999999999"/>
  </r>
  <r>
    <n v="3210"/>
    <s v="CA-2013-108882"/>
    <x v="0"/>
    <x v="850"/>
    <d v="2013-01-15T00:00:00"/>
    <x v="1"/>
    <s v="LA-16780"/>
    <x v="156"/>
    <x v="1"/>
    <s v="United States"/>
    <s v="Fresno"/>
    <x v="1"/>
    <n v="93727"/>
    <x v="1"/>
    <s v="TEC-PH-10002726"/>
    <x v="2"/>
    <x v="7"/>
    <x v="66"/>
    <x v="2590"/>
    <n v="9"/>
    <n v="0.2"/>
    <n v="141.72300000000001"/>
  </r>
  <r>
    <n v="3211"/>
    <s v="US-2014-108245"/>
    <x v="3"/>
    <x v="585"/>
    <d v="2014-09-28T00:00:00"/>
    <x v="1"/>
    <s v="SH-19975"/>
    <x v="64"/>
    <x v="1"/>
    <s v="United States"/>
    <s v="Pearland"/>
    <x v="5"/>
    <n v="77581"/>
    <x v="2"/>
    <s v="OFF-EN-10001415"/>
    <x v="1"/>
    <x v="12"/>
    <x v="33"/>
    <x v="2569"/>
    <n v="3"/>
    <n v="0.2"/>
    <n v="5.0220000000000002"/>
  </r>
  <r>
    <n v="3212"/>
    <s v="US-2014-108245"/>
    <x v="3"/>
    <x v="585"/>
    <d v="2014-09-28T00:00:00"/>
    <x v="1"/>
    <s v="SH-19975"/>
    <x v="64"/>
    <x v="1"/>
    <s v="United States"/>
    <s v="Pearland"/>
    <x v="5"/>
    <n v="77581"/>
    <x v="2"/>
    <s v="OFF-BI-10000773"/>
    <x v="1"/>
    <x v="8"/>
    <x v="381"/>
    <x v="2591"/>
    <n v="7"/>
    <n v="0.8"/>
    <n v="-18.52620000000001"/>
  </r>
  <r>
    <n v="3213"/>
    <s v="CA-2011-142314"/>
    <x v="2"/>
    <x v="851"/>
    <d v="2011-12-28T00:00:00"/>
    <x v="1"/>
    <s v="SF-20200"/>
    <x v="227"/>
    <x v="0"/>
    <s v="United States"/>
    <s v="Richmond"/>
    <x v="14"/>
    <n v="47374"/>
    <x v="2"/>
    <s v="OFF-AP-10002350"/>
    <x v="1"/>
    <x v="9"/>
    <x v="545"/>
    <x v="2592"/>
    <n v="11"/>
    <n v="0"/>
    <n v="58.027200000000001"/>
  </r>
  <r>
    <n v="3214"/>
    <s v="CA-2013-132409"/>
    <x v="0"/>
    <x v="439"/>
    <d v="2013-06-02T00:00:00"/>
    <x v="1"/>
    <s v="TH-21235"/>
    <x v="260"/>
    <x v="1"/>
    <s v="United States"/>
    <s v="Philadelphia"/>
    <x v="9"/>
    <n v="19134"/>
    <x v="3"/>
    <s v="OFF-AR-10001919"/>
    <x v="1"/>
    <x v="6"/>
    <x v="853"/>
    <x v="2593"/>
    <n v="1"/>
    <n v="0.2"/>
    <n v="0.16919999999999991"/>
  </r>
  <r>
    <n v="3215"/>
    <s v="CA-2013-132409"/>
    <x v="0"/>
    <x v="439"/>
    <d v="2013-06-02T00:00:00"/>
    <x v="1"/>
    <s v="TH-21235"/>
    <x v="260"/>
    <x v="1"/>
    <s v="United States"/>
    <s v="Philadelphia"/>
    <x v="9"/>
    <n v="19134"/>
    <x v="3"/>
    <s v="OFF-AP-10002082"/>
    <x v="1"/>
    <x v="9"/>
    <x v="1092"/>
    <x v="1510"/>
    <n v="2"/>
    <n v="0.2"/>
    <n v="6.5339999999999971"/>
  </r>
  <r>
    <n v="3216"/>
    <s v="CA-2014-150189"/>
    <x v="3"/>
    <x v="141"/>
    <d v="2014-07-11T00:00:00"/>
    <x v="2"/>
    <s v="VG-21790"/>
    <x v="364"/>
    <x v="0"/>
    <s v="United States"/>
    <s v="San Mateo"/>
    <x v="1"/>
    <n v="94403"/>
    <x v="1"/>
    <s v="OFF-LA-10002762"/>
    <x v="1"/>
    <x v="2"/>
    <x v="49"/>
    <x v="50"/>
    <n v="6"/>
    <n v="0"/>
    <n v="35.334599999999995"/>
  </r>
  <r>
    <n v="3217"/>
    <s v="CA-2011-114433"/>
    <x v="2"/>
    <x v="8"/>
    <d v="2011-05-17T00:00:00"/>
    <x v="1"/>
    <s v="NP-18325"/>
    <x v="268"/>
    <x v="0"/>
    <s v="United States"/>
    <s v="Oakland"/>
    <x v="1"/>
    <n v="94601"/>
    <x v="1"/>
    <s v="TEC-AC-10002800"/>
    <x v="2"/>
    <x v="11"/>
    <x v="1207"/>
    <x v="145"/>
    <n v="3"/>
    <n v="0"/>
    <n v="52.489499999999992"/>
  </r>
  <r>
    <n v="3218"/>
    <s v="CA-2014-104640"/>
    <x v="3"/>
    <x v="468"/>
    <d v="2014-11-17T00:00:00"/>
    <x v="1"/>
    <s v="FH-14275"/>
    <x v="395"/>
    <x v="1"/>
    <s v="United States"/>
    <s v="New York City"/>
    <x v="15"/>
    <n v="10024"/>
    <x v="3"/>
    <s v="OFF-BI-10003925"/>
    <x v="1"/>
    <x v="8"/>
    <x v="751"/>
    <x v="2594"/>
    <n v="3"/>
    <n v="0.2"/>
    <n v="314.27190000000002"/>
  </r>
  <r>
    <n v="3219"/>
    <s v="CA-2014-104640"/>
    <x v="3"/>
    <x v="468"/>
    <d v="2014-11-17T00:00:00"/>
    <x v="1"/>
    <s v="FH-14275"/>
    <x v="395"/>
    <x v="1"/>
    <s v="United States"/>
    <s v="New York City"/>
    <x v="15"/>
    <n v="10024"/>
    <x v="3"/>
    <s v="TEC-PH-10002200"/>
    <x v="2"/>
    <x v="7"/>
    <x v="1471"/>
    <x v="2595"/>
    <n v="2"/>
    <n v="0"/>
    <n v="124.95519999999999"/>
  </r>
  <r>
    <n v="3220"/>
    <s v="US-2012-137008"/>
    <x v="1"/>
    <x v="653"/>
    <d v="2012-10-08T00:00:00"/>
    <x v="1"/>
    <s v="JP-15460"/>
    <x v="687"/>
    <x v="1"/>
    <s v="United States"/>
    <s v="Lakewood"/>
    <x v="30"/>
    <n v="8701"/>
    <x v="3"/>
    <s v="OFF-PA-10001295"/>
    <x v="1"/>
    <x v="10"/>
    <x v="1211"/>
    <x v="453"/>
    <n v="5"/>
    <n v="0"/>
    <n v="45.527999999999992"/>
  </r>
  <r>
    <n v="3221"/>
    <s v="US-2012-137008"/>
    <x v="1"/>
    <x v="653"/>
    <d v="2012-10-08T00:00:00"/>
    <x v="1"/>
    <s v="JP-15460"/>
    <x v="687"/>
    <x v="1"/>
    <s v="United States"/>
    <s v="Lakewood"/>
    <x v="30"/>
    <n v="8701"/>
    <x v="3"/>
    <s v="OFF-EN-10002500"/>
    <x v="1"/>
    <x v="12"/>
    <x v="118"/>
    <x v="2596"/>
    <n v="4"/>
    <n v="0"/>
    <n v="23.003999999999998"/>
  </r>
  <r>
    <n v="3222"/>
    <s v="US-2012-137008"/>
    <x v="1"/>
    <x v="653"/>
    <d v="2012-10-08T00:00:00"/>
    <x v="1"/>
    <s v="JP-15460"/>
    <x v="687"/>
    <x v="1"/>
    <s v="United States"/>
    <s v="Lakewood"/>
    <x v="30"/>
    <n v="8701"/>
    <x v="3"/>
    <s v="TEC-AC-10000892"/>
    <x v="2"/>
    <x v="11"/>
    <x v="290"/>
    <x v="2597"/>
    <n v="1"/>
    <n v="0"/>
    <n v="32.4"/>
  </r>
  <r>
    <n v="3223"/>
    <s v="CA-2011-108189"/>
    <x v="2"/>
    <x v="852"/>
    <d v="2011-10-05T00:00:00"/>
    <x v="2"/>
    <s v="ES-14080"/>
    <x v="20"/>
    <x v="1"/>
    <s v="United States"/>
    <s v="Tempe"/>
    <x v="16"/>
    <n v="85281"/>
    <x v="1"/>
    <s v="OFF-PA-10001838"/>
    <x v="1"/>
    <x v="10"/>
    <x v="999"/>
    <x v="2598"/>
    <n v="2"/>
    <n v="0.2"/>
    <n v="3.4103999999999997"/>
  </r>
  <r>
    <n v="3224"/>
    <s v="CA-2011-108189"/>
    <x v="2"/>
    <x v="852"/>
    <d v="2011-10-05T00:00:00"/>
    <x v="2"/>
    <s v="ES-14080"/>
    <x v="20"/>
    <x v="1"/>
    <s v="United States"/>
    <s v="Tempe"/>
    <x v="16"/>
    <n v="85281"/>
    <x v="1"/>
    <s v="OFF-FA-10000735"/>
    <x v="1"/>
    <x v="13"/>
    <x v="33"/>
    <x v="1091"/>
    <n v="2"/>
    <n v="0.2"/>
    <n v="1.4599999999999997"/>
  </r>
  <r>
    <n v="3225"/>
    <s v="CA-2011-108189"/>
    <x v="2"/>
    <x v="852"/>
    <d v="2011-10-05T00:00:00"/>
    <x v="2"/>
    <s v="ES-14080"/>
    <x v="20"/>
    <x v="1"/>
    <s v="United States"/>
    <s v="Tempe"/>
    <x v="16"/>
    <n v="85281"/>
    <x v="1"/>
    <s v="TEC-PH-10001760"/>
    <x v="2"/>
    <x v="7"/>
    <x v="254"/>
    <x v="2599"/>
    <n v="2"/>
    <n v="0.2"/>
    <n v="107.46"/>
  </r>
  <r>
    <n v="3226"/>
    <s v="CA-2011-108189"/>
    <x v="2"/>
    <x v="852"/>
    <d v="2011-10-05T00:00:00"/>
    <x v="2"/>
    <s v="ES-14080"/>
    <x v="20"/>
    <x v="1"/>
    <s v="United States"/>
    <s v="Tempe"/>
    <x v="16"/>
    <n v="85281"/>
    <x v="1"/>
    <s v="OFF-EN-10004846"/>
    <x v="1"/>
    <x v="12"/>
    <x v="1488"/>
    <x v="2600"/>
    <n v="6"/>
    <n v="0.2"/>
    <n v="4.628400000000001"/>
  </r>
  <r>
    <n v="3227"/>
    <s v="CA-2011-108189"/>
    <x v="2"/>
    <x v="852"/>
    <d v="2011-10-05T00:00:00"/>
    <x v="2"/>
    <s v="ES-14080"/>
    <x v="20"/>
    <x v="1"/>
    <s v="United States"/>
    <s v="Tempe"/>
    <x v="16"/>
    <n v="85281"/>
    <x v="1"/>
    <s v="OFF-SU-10003567"/>
    <x v="1"/>
    <x v="14"/>
    <x v="1489"/>
    <x v="2601"/>
    <n v="2"/>
    <n v="0.2"/>
    <n v="-3.2639999999999993"/>
  </r>
  <r>
    <n v="3228"/>
    <s v="CA-2011-108189"/>
    <x v="2"/>
    <x v="852"/>
    <d v="2011-10-05T00:00:00"/>
    <x v="2"/>
    <s v="ES-14080"/>
    <x v="20"/>
    <x v="1"/>
    <s v="United States"/>
    <s v="Tempe"/>
    <x v="16"/>
    <n v="85281"/>
    <x v="1"/>
    <s v="TEC-PH-10001557"/>
    <x v="2"/>
    <x v="7"/>
    <x v="658"/>
    <x v="84"/>
    <n v="3"/>
    <n v="0.2"/>
    <n v="20.157899999999991"/>
  </r>
  <r>
    <n v="3229"/>
    <s v="CA-2011-108189"/>
    <x v="2"/>
    <x v="852"/>
    <d v="2011-10-05T00:00:00"/>
    <x v="2"/>
    <s v="ES-14080"/>
    <x v="20"/>
    <x v="1"/>
    <s v="United States"/>
    <s v="Tempe"/>
    <x v="16"/>
    <n v="85281"/>
    <x v="1"/>
    <s v="TEC-AC-10003038"/>
    <x v="2"/>
    <x v="11"/>
    <x v="1024"/>
    <x v="181"/>
    <n v="1"/>
    <n v="0.2"/>
    <n v="-8.9500000000001023E-2"/>
  </r>
  <r>
    <n v="3230"/>
    <s v="CA-2011-154641"/>
    <x v="2"/>
    <x v="430"/>
    <d v="2011-08-16T00:00:00"/>
    <x v="1"/>
    <s v="KL-16645"/>
    <x v="107"/>
    <x v="0"/>
    <s v="United States"/>
    <s v="New York City"/>
    <x v="15"/>
    <n v="10035"/>
    <x v="3"/>
    <s v="OFF-ST-10004459"/>
    <x v="1"/>
    <x v="4"/>
    <x v="454"/>
    <x v="2602"/>
    <n v="1"/>
    <n v="0"/>
    <n v="18.766999999999996"/>
  </r>
  <r>
    <n v="3231"/>
    <s v="CA-2014-131625"/>
    <x v="3"/>
    <x v="853"/>
    <d v="2014-09-06T00:00:00"/>
    <x v="0"/>
    <s v="BN-11515"/>
    <x v="202"/>
    <x v="0"/>
    <s v="United States"/>
    <s v="New York City"/>
    <x v="15"/>
    <n v="10009"/>
    <x v="3"/>
    <s v="FUR-FU-10004960"/>
    <x v="0"/>
    <x v="5"/>
    <x v="919"/>
    <x v="9"/>
    <n v="5"/>
    <n v="0"/>
    <n v="39.066000000000003"/>
  </r>
  <r>
    <n v="3232"/>
    <s v="US-2014-156356"/>
    <x v="3"/>
    <x v="513"/>
    <d v="2014-04-23T00:00:00"/>
    <x v="1"/>
    <s v="ND-18370"/>
    <x v="444"/>
    <x v="0"/>
    <s v="United States"/>
    <s v="Houston"/>
    <x v="5"/>
    <n v="77095"/>
    <x v="2"/>
    <s v="OFF-BI-10000632"/>
    <x v="1"/>
    <x v="8"/>
    <x v="1288"/>
    <x v="2578"/>
    <n v="3"/>
    <n v="0.8"/>
    <n v="-44.278199999999998"/>
  </r>
  <r>
    <n v="3233"/>
    <s v="US-2014-156356"/>
    <x v="3"/>
    <x v="513"/>
    <d v="2014-04-23T00:00:00"/>
    <x v="1"/>
    <s v="ND-18370"/>
    <x v="444"/>
    <x v="0"/>
    <s v="United States"/>
    <s v="Houston"/>
    <x v="5"/>
    <n v="77095"/>
    <x v="2"/>
    <s v="OFF-BI-10001107"/>
    <x v="1"/>
    <x v="8"/>
    <x v="492"/>
    <x v="2603"/>
    <n v="1"/>
    <n v="0.8"/>
    <n v="-4.7784000000000013"/>
  </r>
  <r>
    <n v="3234"/>
    <s v="US-2014-156356"/>
    <x v="3"/>
    <x v="513"/>
    <d v="2014-04-23T00:00:00"/>
    <x v="1"/>
    <s v="ND-18370"/>
    <x v="444"/>
    <x v="0"/>
    <s v="United States"/>
    <s v="Houston"/>
    <x v="5"/>
    <n v="77095"/>
    <x v="2"/>
    <s v="OFF-ST-10002301"/>
    <x v="1"/>
    <x v="4"/>
    <x v="1490"/>
    <x v="2604"/>
    <n v="2"/>
    <n v="0.2"/>
    <n v="-7.7292000000000041"/>
  </r>
  <r>
    <n v="3235"/>
    <s v="CA-2013-138933"/>
    <x v="0"/>
    <x v="423"/>
    <d v="2013-04-28T00:00:00"/>
    <x v="2"/>
    <s v="JL-15130"/>
    <x v="691"/>
    <x v="0"/>
    <s v="United States"/>
    <s v="Riverside"/>
    <x v="1"/>
    <n v="92503"/>
    <x v="1"/>
    <s v="OFF-BI-10003355"/>
    <x v="1"/>
    <x v="8"/>
    <x v="586"/>
    <x v="2217"/>
    <n v="1"/>
    <n v="0.2"/>
    <n v="1.3944000000000001"/>
  </r>
  <r>
    <n v="3236"/>
    <s v="CA-2013-140746"/>
    <x v="0"/>
    <x v="804"/>
    <d v="2013-01-15T00:00:00"/>
    <x v="3"/>
    <s v="RC-19825"/>
    <x v="116"/>
    <x v="0"/>
    <s v="United States"/>
    <s v="Fairfield"/>
    <x v="29"/>
    <n v="6824"/>
    <x v="3"/>
    <s v="FUR-TA-10002903"/>
    <x v="0"/>
    <x v="3"/>
    <x v="255"/>
    <x v="2605"/>
    <n v="1"/>
    <n v="0.3"/>
    <n v="-15.582599999999999"/>
  </r>
  <r>
    <n v="3237"/>
    <s v="CA-2013-146836"/>
    <x v="0"/>
    <x v="440"/>
    <d v="2013-05-03T00:00:00"/>
    <x v="3"/>
    <s v="CC-12475"/>
    <x v="693"/>
    <x v="0"/>
    <s v="United States"/>
    <s v="New York City"/>
    <x v="15"/>
    <n v="10024"/>
    <x v="3"/>
    <s v="OFF-ST-10001580"/>
    <x v="1"/>
    <x v="4"/>
    <x v="351"/>
    <x v="2606"/>
    <n v="3"/>
    <n v="0"/>
    <n v="12.5832"/>
  </r>
  <r>
    <n v="3238"/>
    <s v="CA-2013-146836"/>
    <x v="0"/>
    <x v="440"/>
    <d v="2013-05-03T00:00:00"/>
    <x v="3"/>
    <s v="CC-12475"/>
    <x v="693"/>
    <x v="0"/>
    <s v="United States"/>
    <s v="New York City"/>
    <x v="15"/>
    <n v="10024"/>
    <x v="3"/>
    <s v="OFF-BI-10000315"/>
    <x v="1"/>
    <x v="8"/>
    <x v="407"/>
    <x v="2607"/>
    <n v="3"/>
    <n v="0.2"/>
    <n v="15.951599999999997"/>
  </r>
  <r>
    <n v="3239"/>
    <s v="US-2013-127971"/>
    <x v="0"/>
    <x v="73"/>
    <d v="2013-11-28T00:00:00"/>
    <x v="1"/>
    <s v="DW-13195"/>
    <x v="694"/>
    <x v="1"/>
    <s v="United States"/>
    <s v="Houston"/>
    <x v="5"/>
    <n v="77095"/>
    <x v="2"/>
    <s v="FUR-CH-10003774"/>
    <x v="0"/>
    <x v="1"/>
    <x v="1185"/>
    <x v="2608"/>
    <n v="5"/>
    <n v="0.3"/>
    <n v="-77.333000000000013"/>
  </r>
  <r>
    <n v="3240"/>
    <s v="US-2013-127971"/>
    <x v="0"/>
    <x v="73"/>
    <d v="2013-11-28T00:00:00"/>
    <x v="1"/>
    <s v="DW-13195"/>
    <x v="694"/>
    <x v="1"/>
    <s v="United States"/>
    <s v="Houston"/>
    <x v="5"/>
    <n v="77095"/>
    <x v="2"/>
    <s v="TEC-PH-10003095"/>
    <x v="2"/>
    <x v="7"/>
    <x v="1491"/>
    <x v="2609"/>
    <n v="7"/>
    <n v="0.2"/>
    <n v="46.095000000000006"/>
  </r>
  <r>
    <n v="3241"/>
    <s v="US-2013-127971"/>
    <x v="0"/>
    <x v="73"/>
    <d v="2013-11-28T00:00:00"/>
    <x v="1"/>
    <s v="DW-13195"/>
    <x v="694"/>
    <x v="1"/>
    <s v="United States"/>
    <s v="Houston"/>
    <x v="5"/>
    <n v="77095"/>
    <x v="2"/>
    <s v="FUR-FU-10000023"/>
    <x v="0"/>
    <x v="5"/>
    <x v="322"/>
    <x v="2610"/>
    <n v="3"/>
    <n v="0.6"/>
    <n v="-2.8271999999999995"/>
  </r>
  <r>
    <n v="3242"/>
    <s v="US-2013-140809"/>
    <x v="0"/>
    <x v="854"/>
    <d v="2013-02-03T00:00:00"/>
    <x v="2"/>
    <s v="CK-12760"/>
    <x v="316"/>
    <x v="1"/>
    <s v="United States"/>
    <s v="Arlington"/>
    <x v="17"/>
    <n v="22204"/>
    <x v="0"/>
    <s v="OFF-ST-10002214"/>
    <x v="1"/>
    <x v="4"/>
    <x v="994"/>
    <x v="2015"/>
    <n v="5"/>
    <n v="0"/>
    <n v="14.676999999999998"/>
  </r>
  <r>
    <n v="3243"/>
    <s v="CA-2014-114524"/>
    <x v="3"/>
    <x v="185"/>
    <d v="2014-04-06T00:00:00"/>
    <x v="0"/>
    <s v="EG-13900"/>
    <x v="283"/>
    <x v="0"/>
    <s v="United States"/>
    <s v="Chicago"/>
    <x v="10"/>
    <n v="60623"/>
    <x v="2"/>
    <s v="OFF-BI-10002799"/>
    <x v="1"/>
    <x v="8"/>
    <x v="1450"/>
    <x v="2611"/>
    <n v="13"/>
    <n v="0.8"/>
    <n v="-22.895600000000005"/>
  </r>
  <r>
    <n v="3244"/>
    <s v="CA-2014-113355"/>
    <x v="3"/>
    <x v="96"/>
    <d v="2014-12-06T00:00:00"/>
    <x v="1"/>
    <s v="SJ-20215"/>
    <x v="695"/>
    <x v="0"/>
    <s v="United States"/>
    <s v="Grand Prairie"/>
    <x v="5"/>
    <n v="75051"/>
    <x v="2"/>
    <s v="TEC-PH-10004912"/>
    <x v="2"/>
    <x v="7"/>
    <x v="1492"/>
    <x v="2612"/>
    <n v="5"/>
    <n v="0.2"/>
    <n v="24.727499999999971"/>
  </r>
  <r>
    <n v="3245"/>
    <s v="CA-2014-113355"/>
    <x v="3"/>
    <x v="96"/>
    <d v="2014-12-06T00:00:00"/>
    <x v="1"/>
    <s v="SJ-20215"/>
    <x v="695"/>
    <x v="0"/>
    <s v="United States"/>
    <s v="Grand Prairie"/>
    <x v="5"/>
    <n v="75051"/>
    <x v="2"/>
    <s v="FUR-CH-10002602"/>
    <x v="0"/>
    <x v="1"/>
    <x v="288"/>
    <x v="2613"/>
    <n v="3"/>
    <n v="0.3"/>
    <n v="-18.117599999999996"/>
  </r>
  <r>
    <n v="3246"/>
    <s v="US-2014-140907"/>
    <x v="3"/>
    <x v="389"/>
    <d v="2014-12-13T00:00:00"/>
    <x v="0"/>
    <s v="BP-11185"/>
    <x v="130"/>
    <x v="1"/>
    <s v="United States"/>
    <s v="Seattle"/>
    <x v="4"/>
    <n v="98103"/>
    <x v="1"/>
    <s v="TEC-AC-10004510"/>
    <x v="2"/>
    <x v="11"/>
    <x v="944"/>
    <x v="1231"/>
    <n v="3"/>
    <n v="0"/>
    <n v="4.9079999999999977"/>
  </r>
  <r>
    <n v="3247"/>
    <s v="US-2014-140907"/>
    <x v="3"/>
    <x v="389"/>
    <d v="2014-12-13T00:00:00"/>
    <x v="0"/>
    <s v="BP-11185"/>
    <x v="130"/>
    <x v="1"/>
    <s v="United States"/>
    <s v="Seattle"/>
    <x v="4"/>
    <n v="98103"/>
    <x v="1"/>
    <s v="OFF-ST-10000060"/>
    <x v="1"/>
    <x v="4"/>
    <x v="387"/>
    <x v="1783"/>
    <n v="5"/>
    <n v="0"/>
    <n v="38.988000000000014"/>
  </r>
  <r>
    <n v="3248"/>
    <s v="US-2014-140907"/>
    <x v="3"/>
    <x v="389"/>
    <d v="2014-12-13T00:00:00"/>
    <x v="0"/>
    <s v="BP-11185"/>
    <x v="130"/>
    <x v="1"/>
    <s v="United States"/>
    <s v="Seattle"/>
    <x v="4"/>
    <n v="98103"/>
    <x v="1"/>
    <s v="OFF-AR-10000799"/>
    <x v="1"/>
    <x v="6"/>
    <x v="1493"/>
    <x v="2614"/>
    <n v="3"/>
    <n v="0"/>
    <n v="5.2895999999999983"/>
  </r>
  <r>
    <n v="3249"/>
    <s v="CA-2013-159730"/>
    <x v="0"/>
    <x v="42"/>
    <d v="2013-09-22T00:00:00"/>
    <x v="1"/>
    <s v="SJ-20125"/>
    <x v="319"/>
    <x v="2"/>
    <s v="United States"/>
    <s v="Seattle"/>
    <x v="4"/>
    <n v="98103"/>
    <x v="1"/>
    <s v="FUR-CH-10004875"/>
    <x v="0"/>
    <x v="1"/>
    <x v="1436"/>
    <x v="2417"/>
    <n v="2"/>
    <n v="0.2"/>
    <n v="9.9651999999999994"/>
  </r>
  <r>
    <n v="3250"/>
    <s v="CA-2013-159730"/>
    <x v="0"/>
    <x v="42"/>
    <d v="2013-09-22T00:00:00"/>
    <x v="1"/>
    <s v="SJ-20125"/>
    <x v="319"/>
    <x v="2"/>
    <s v="United States"/>
    <s v="Seattle"/>
    <x v="4"/>
    <n v="98103"/>
    <x v="1"/>
    <s v="TEC-PH-10002085"/>
    <x v="2"/>
    <x v="7"/>
    <x v="659"/>
    <x v="554"/>
    <n v="2"/>
    <n v="0.2"/>
    <n v="7.9188000000000045"/>
  </r>
  <r>
    <n v="3251"/>
    <s v="CA-2013-157868"/>
    <x v="0"/>
    <x v="443"/>
    <d v="2013-12-30T00:00:00"/>
    <x v="1"/>
    <s v="MC-17590"/>
    <x v="565"/>
    <x v="1"/>
    <s v="United States"/>
    <s v="Grand Rapids"/>
    <x v="12"/>
    <n v="49505"/>
    <x v="2"/>
    <s v="OFF-FA-10000992"/>
    <x v="1"/>
    <x v="13"/>
    <x v="1033"/>
    <x v="2615"/>
    <n v="7"/>
    <n v="0"/>
    <n v="11.679499999999999"/>
  </r>
  <r>
    <n v="3252"/>
    <s v="CA-2014-119389"/>
    <x v="3"/>
    <x v="827"/>
    <d v="2014-04-20T00:00:00"/>
    <x v="2"/>
    <s v="BG-11740"/>
    <x v="696"/>
    <x v="0"/>
    <s v="United States"/>
    <s v="Philadelphia"/>
    <x v="9"/>
    <n v="19120"/>
    <x v="3"/>
    <s v="FUR-FU-10001473"/>
    <x v="0"/>
    <x v="5"/>
    <x v="1244"/>
    <x v="2616"/>
    <n v="3"/>
    <n v="0.2"/>
    <n v="5.2773000000000003"/>
  </r>
  <r>
    <n v="3253"/>
    <s v="CA-2014-110373"/>
    <x v="3"/>
    <x v="855"/>
    <d v="2014-10-31T00:00:00"/>
    <x v="0"/>
    <s v="MA-17560"/>
    <x v="15"/>
    <x v="2"/>
    <s v="United States"/>
    <s v="Chicago"/>
    <x v="10"/>
    <n v="60610"/>
    <x v="2"/>
    <s v="OFF-AR-10003045"/>
    <x v="1"/>
    <x v="6"/>
    <x v="420"/>
    <x v="2617"/>
    <n v="3"/>
    <n v="0.2"/>
    <n v="2.2050000000000001"/>
  </r>
  <r>
    <n v="3254"/>
    <s v="CA-2014-110373"/>
    <x v="3"/>
    <x v="855"/>
    <d v="2014-10-31T00:00:00"/>
    <x v="0"/>
    <s v="MA-17560"/>
    <x v="15"/>
    <x v="2"/>
    <s v="United States"/>
    <s v="Chicago"/>
    <x v="10"/>
    <n v="60610"/>
    <x v="2"/>
    <s v="TEC-PH-10001536"/>
    <x v="2"/>
    <x v="7"/>
    <x v="1234"/>
    <x v="2618"/>
    <n v="2"/>
    <n v="0.2"/>
    <n v="2.0387999999999984"/>
  </r>
  <r>
    <n v="3255"/>
    <s v="CA-2013-155474"/>
    <x v="0"/>
    <x v="630"/>
    <d v="2013-07-15T00:00:00"/>
    <x v="1"/>
    <s v="CC-12220"/>
    <x v="417"/>
    <x v="0"/>
    <s v="United States"/>
    <s v="Seattle"/>
    <x v="4"/>
    <n v="98105"/>
    <x v="1"/>
    <s v="TEC-PH-10001580"/>
    <x v="2"/>
    <x v="7"/>
    <x v="231"/>
    <x v="2619"/>
    <n v="1"/>
    <n v="0.2"/>
    <n v="9.4485999999999954"/>
  </r>
  <r>
    <n v="3256"/>
    <s v="CA-2013-155474"/>
    <x v="0"/>
    <x v="630"/>
    <d v="2013-07-15T00:00:00"/>
    <x v="1"/>
    <s v="CC-12220"/>
    <x v="417"/>
    <x v="0"/>
    <s v="United States"/>
    <s v="Seattle"/>
    <x v="4"/>
    <n v="98105"/>
    <x v="1"/>
    <s v="OFF-BI-10004209"/>
    <x v="1"/>
    <x v="8"/>
    <x v="1206"/>
    <x v="1768"/>
    <n v="3"/>
    <n v="0.2"/>
    <n v="6.0299999999999994"/>
  </r>
  <r>
    <n v="3257"/>
    <s v="CA-2012-155453"/>
    <x v="1"/>
    <x v="101"/>
    <d v="2012-08-14T00:00:00"/>
    <x v="1"/>
    <s v="RA-19885"/>
    <x v="19"/>
    <x v="1"/>
    <s v="United States"/>
    <s v="Jacksonville"/>
    <x v="2"/>
    <n v="32216"/>
    <x v="0"/>
    <s v="OFF-LA-10001613"/>
    <x v="1"/>
    <x v="2"/>
    <x v="736"/>
    <x v="877"/>
    <n v="2"/>
    <n v="0.2"/>
    <n v="1.6704000000000001"/>
  </r>
  <r>
    <n v="3258"/>
    <s v="US-2013-161844"/>
    <x v="0"/>
    <x v="10"/>
    <d v="2013-12-15T00:00:00"/>
    <x v="0"/>
    <s v="DK-12835"/>
    <x v="460"/>
    <x v="1"/>
    <s v="United States"/>
    <s v="Franklin"/>
    <x v="18"/>
    <n v="37064"/>
    <x v="0"/>
    <s v="FUR-TA-10001676"/>
    <x v="0"/>
    <x v="3"/>
    <x v="957"/>
    <x v="2620"/>
    <n v="3"/>
    <n v="0.4"/>
    <n v="-29.323800000000006"/>
  </r>
  <r>
    <n v="3259"/>
    <s v="US-2013-161844"/>
    <x v="0"/>
    <x v="10"/>
    <d v="2013-12-15T00:00:00"/>
    <x v="0"/>
    <s v="DK-12835"/>
    <x v="460"/>
    <x v="1"/>
    <s v="United States"/>
    <s v="Franklin"/>
    <x v="18"/>
    <n v="37064"/>
    <x v="0"/>
    <s v="OFF-BI-10003712"/>
    <x v="1"/>
    <x v="8"/>
    <x v="689"/>
    <x v="194"/>
    <n v="2"/>
    <n v="0.7"/>
    <n v="-2.0621999999999998"/>
  </r>
  <r>
    <n v="3260"/>
    <s v="US-2013-162103"/>
    <x v="0"/>
    <x v="373"/>
    <d v="2013-11-18T00:00:00"/>
    <x v="1"/>
    <s v="LB-16795"/>
    <x v="697"/>
    <x v="2"/>
    <s v="United States"/>
    <s v="Highland Park"/>
    <x v="10"/>
    <n v="60035"/>
    <x v="2"/>
    <s v="OFF-BI-10000285"/>
    <x v="1"/>
    <x v="8"/>
    <x v="456"/>
    <x v="2621"/>
    <n v="2"/>
    <n v="0.8"/>
    <n v="-4.7040000000000006"/>
  </r>
  <r>
    <n v="3261"/>
    <s v="CA-2011-151554"/>
    <x v="2"/>
    <x v="687"/>
    <d v="2011-11-15T00:00:00"/>
    <x v="2"/>
    <s v="CM-11815"/>
    <x v="698"/>
    <x v="1"/>
    <s v="United States"/>
    <s v="Pasadena"/>
    <x v="5"/>
    <n v="77506"/>
    <x v="2"/>
    <s v="OFF-PA-10004609"/>
    <x v="1"/>
    <x v="10"/>
    <x v="1494"/>
    <x v="561"/>
    <n v="4"/>
    <n v="0.2"/>
    <n v="7.2576000000000001"/>
  </r>
  <r>
    <n v="3262"/>
    <s v="CA-2011-140662"/>
    <x v="2"/>
    <x v="664"/>
    <d v="2011-11-19T00:00:00"/>
    <x v="2"/>
    <s v="TS-21205"/>
    <x v="131"/>
    <x v="1"/>
    <s v="United States"/>
    <s v="San Francisco"/>
    <x v="1"/>
    <n v="94109"/>
    <x v="1"/>
    <s v="TEC-AC-10001314"/>
    <x v="2"/>
    <x v="11"/>
    <x v="943"/>
    <x v="2622"/>
    <n v="2"/>
    <n v="0"/>
    <n v="7.9983999999999895"/>
  </r>
  <r>
    <n v="3263"/>
    <s v="CA-2011-140662"/>
    <x v="2"/>
    <x v="664"/>
    <d v="2011-11-19T00:00:00"/>
    <x v="2"/>
    <s v="TS-21205"/>
    <x v="131"/>
    <x v="1"/>
    <s v="United States"/>
    <s v="San Francisco"/>
    <x v="1"/>
    <n v="94109"/>
    <x v="1"/>
    <s v="OFF-PA-10003395"/>
    <x v="1"/>
    <x v="10"/>
    <x v="650"/>
    <x v="2623"/>
    <n v="7"/>
    <n v="0"/>
    <n v="352.29599999999999"/>
  </r>
  <r>
    <n v="3264"/>
    <s v="CA-2011-140662"/>
    <x v="2"/>
    <x v="664"/>
    <d v="2011-11-19T00:00:00"/>
    <x v="2"/>
    <s v="TS-21205"/>
    <x v="131"/>
    <x v="1"/>
    <s v="United States"/>
    <s v="San Francisco"/>
    <x v="1"/>
    <n v="94109"/>
    <x v="1"/>
    <s v="OFF-AP-10001242"/>
    <x v="1"/>
    <x v="9"/>
    <x v="1408"/>
    <x v="2624"/>
    <n v="3"/>
    <n v="0"/>
    <n v="72.431999999999988"/>
  </r>
  <r>
    <n v="3265"/>
    <s v="CA-2013-122518"/>
    <x v="0"/>
    <x v="758"/>
    <d v="2013-03-09T00:00:00"/>
    <x v="0"/>
    <s v="RF-19345"/>
    <x v="575"/>
    <x v="1"/>
    <s v="United States"/>
    <s v="Miami"/>
    <x v="2"/>
    <n v="33180"/>
    <x v="0"/>
    <s v="OFF-LA-10001641"/>
    <x v="1"/>
    <x v="2"/>
    <x v="1022"/>
    <x v="1973"/>
    <n v="4"/>
    <n v="0.2"/>
    <n v="3.528"/>
  </r>
  <r>
    <n v="3266"/>
    <s v="US-2011-126571"/>
    <x v="2"/>
    <x v="856"/>
    <d v="2011-10-15T00:00:00"/>
    <x v="1"/>
    <s v="JF-15565"/>
    <x v="535"/>
    <x v="0"/>
    <s v="United States"/>
    <s v="Philadelphia"/>
    <x v="9"/>
    <n v="19120"/>
    <x v="3"/>
    <s v="OFF-ST-10003816"/>
    <x v="1"/>
    <x v="4"/>
    <x v="710"/>
    <x v="2625"/>
    <n v="2"/>
    <n v="0.2"/>
    <n v="10.571399999999983"/>
  </r>
  <r>
    <n v="3267"/>
    <s v="US-2011-126571"/>
    <x v="2"/>
    <x v="856"/>
    <d v="2011-10-15T00:00:00"/>
    <x v="1"/>
    <s v="JF-15565"/>
    <x v="535"/>
    <x v="0"/>
    <s v="United States"/>
    <s v="Philadelphia"/>
    <x v="9"/>
    <n v="19120"/>
    <x v="3"/>
    <s v="OFF-EN-10002230"/>
    <x v="1"/>
    <x v="12"/>
    <x v="550"/>
    <x v="2626"/>
    <n v="3"/>
    <n v="0.2"/>
    <n v="67.983299999999986"/>
  </r>
  <r>
    <n v="3268"/>
    <s v="CA-2011-143840"/>
    <x v="2"/>
    <x v="857"/>
    <d v="2011-05-29T00:00:00"/>
    <x v="1"/>
    <s v="EH-14185"/>
    <x v="699"/>
    <x v="0"/>
    <s v="United States"/>
    <s v="Decatur"/>
    <x v="19"/>
    <n v="35601"/>
    <x v="0"/>
    <s v="TEC-PH-10002660"/>
    <x v="2"/>
    <x v="7"/>
    <x v="697"/>
    <x v="2627"/>
    <n v="2"/>
    <n v="0"/>
    <n v="33.995000000000005"/>
  </r>
  <r>
    <n v="3269"/>
    <s v="CA-2011-143840"/>
    <x v="2"/>
    <x v="857"/>
    <d v="2011-05-29T00:00:00"/>
    <x v="1"/>
    <s v="EH-14185"/>
    <x v="699"/>
    <x v="0"/>
    <s v="United States"/>
    <s v="Decatur"/>
    <x v="19"/>
    <n v="35601"/>
    <x v="0"/>
    <s v="TEC-PH-10003171"/>
    <x v="2"/>
    <x v="7"/>
    <x v="1495"/>
    <x v="2628"/>
    <n v="1"/>
    <n v="0"/>
    <n v="12.585999999999999"/>
  </r>
  <r>
    <n v="3270"/>
    <s v="CA-2011-115980"/>
    <x v="2"/>
    <x v="858"/>
    <d v="2011-07-19T00:00:00"/>
    <x v="1"/>
    <s v="VW-21775"/>
    <x v="100"/>
    <x v="1"/>
    <s v="United States"/>
    <s v="Sioux Falls"/>
    <x v="44"/>
    <n v="57103"/>
    <x v="2"/>
    <s v="TEC-AC-10003709"/>
    <x v="2"/>
    <x v="11"/>
    <x v="1404"/>
    <x v="2629"/>
    <n v="3"/>
    <n v="0"/>
    <n v="1.3068000000000004"/>
  </r>
  <r>
    <n v="3271"/>
    <s v="CA-2011-115980"/>
    <x v="2"/>
    <x v="858"/>
    <d v="2011-07-19T00:00:00"/>
    <x v="1"/>
    <s v="VW-21775"/>
    <x v="100"/>
    <x v="1"/>
    <s v="United States"/>
    <s v="Sioux Falls"/>
    <x v="44"/>
    <n v="57103"/>
    <x v="2"/>
    <s v="OFF-FA-10000304"/>
    <x v="1"/>
    <x v="13"/>
    <x v="52"/>
    <x v="2630"/>
    <n v="3"/>
    <n v="0"/>
    <n v="2.6814000000000004"/>
  </r>
  <r>
    <n v="3272"/>
    <s v="CA-2012-155145"/>
    <x v="1"/>
    <x v="17"/>
    <d v="2012-12-29T00:00:00"/>
    <x v="0"/>
    <s v="KN-16450"/>
    <x v="634"/>
    <x v="1"/>
    <s v="United States"/>
    <s v="Visalia"/>
    <x v="1"/>
    <n v="93277"/>
    <x v="1"/>
    <s v="TEC-AC-10003709"/>
    <x v="2"/>
    <x v="11"/>
    <x v="1404"/>
    <x v="1063"/>
    <n v="8"/>
    <n v="0"/>
    <n v="3.4848000000000008"/>
  </r>
  <r>
    <n v="3273"/>
    <s v="CA-2012-146038"/>
    <x v="1"/>
    <x v="97"/>
    <d v="2012-02-16T00:00:00"/>
    <x v="1"/>
    <s v="SJ-20215"/>
    <x v="695"/>
    <x v="0"/>
    <s v="United States"/>
    <s v="Los Angeles"/>
    <x v="1"/>
    <n v="90049"/>
    <x v="1"/>
    <s v="FUR-CH-10002774"/>
    <x v="0"/>
    <x v="1"/>
    <x v="23"/>
    <x v="2631"/>
    <n v="5"/>
    <n v="0.2"/>
    <n v="22.940999999999995"/>
  </r>
  <r>
    <n v="3274"/>
    <s v="CA-2014-133865"/>
    <x v="3"/>
    <x v="540"/>
    <d v="2014-05-13T00:00:00"/>
    <x v="1"/>
    <s v="PS-19045"/>
    <x v="390"/>
    <x v="2"/>
    <s v="United States"/>
    <s v="Los Angeles"/>
    <x v="1"/>
    <n v="90032"/>
    <x v="1"/>
    <s v="TEC-CO-10001046"/>
    <x v="2"/>
    <x v="16"/>
    <x v="874"/>
    <x v="2632"/>
    <n v="6"/>
    <n v="0.2"/>
    <n v="1049.9849999999999"/>
  </r>
  <r>
    <n v="3275"/>
    <s v="CA-2014-116358"/>
    <x v="3"/>
    <x v="808"/>
    <d v="2014-11-07T00:00:00"/>
    <x v="1"/>
    <s v="KM-16225"/>
    <x v="366"/>
    <x v="1"/>
    <s v="United States"/>
    <s v="Overland Park"/>
    <x v="41"/>
    <n v="66212"/>
    <x v="2"/>
    <s v="OFF-FA-10003495"/>
    <x v="1"/>
    <x v="13"/>
    <x v="33"/>
    <x v="2614"/>
    <n v="3"/>
    <n v="0"/>
    <n v="9.120000000000001"/>
  </r>
  <r>
    <n v="3276"/>
    <s v="CA-2014-116358"/>
    <x v="3"/>
    <x v="808"/>
    <d v="2014-11-07T00:00:00"/>
    <x v="1"/>
    <s v="KM-16225"/>
    <x v="366"/>
    <x v="1"/>
    <s v="United States"/>
    <s v="Overland Park"/>
    <x v="41"/>
    <n v="66212"/>
    <x v="2"/>
    <s v="OFF-AR-10004685"/>
    <x v="1"/>
    <x v="6"/>
    <x v="181"/>
    <x v="2633"/>
    <n v="6"/>
    <n v="0"/>
    <n v="9.1673999999999989"/>
  </r>
  <r>
    <n v="3277"/>
    <s v="CA-2011-102988"/>
    <x v="2"/>
    <x v="267"/>
    <d v="2011-04-09T00:00:00"/>
    <x v="0"/>
    <s v="GM-14695"/>
    <x v="620"/>
    <x v="1"/>
    <s v="United States"/>
    <s v="Alexandria"/>
    <x v="17"/>
    <n v="22304"/>
    <x v="0"/>
    <s v="OFF-AR-10004757"/>
    <x v="1"/>
    <x v="6"/>
    <x v="342"/>
    <x v="1011"/>
    <n v="7"/>
    <n v="0"/>
    <n v="7.5767999999999986"/>
  </r>
  <r>
    <n v="3278"/>
    <s v="CA-2011-102988"/>
    <x v="2"/>
    <x v="267"/>
    <d v="2011-04-09T00:00:00"/>
    <x v="0"/>
    <s v="GM-14695"/>
    <x v="620"/>
    <x v="1"/>
    <s v="United States"/>
    <s v="Alexandria"/>
    <x v="17"/>
    <n v="22304"/>
    <x v="0"/>
    <s v="TEC-PH-10001615"/>
    <x v="2"/>
    <x v="7"/>
    <x v="1108"/>
    <x v="2634"/>
    <n v="1"/>
    <n v="0"/>
    <n v="8.4070999999999962"/>
  </r>
  <r>
    <n v="3279"/>
    <s v="CA-2011-102988"/>
    <x v="2"/>
    <x v="267"/>
    <d v="2011-04-09T00:00:00"/>
    <x v="0"/>
    <s v="GM-14695"/>
    <x v="620"/>
    <x v="1"/>
    <s v="United States"/>
    <s v="Alexandria"/>
    <x v="17"/>
    <n v="22304"/>
    <x v="0"/>
    <s v="OFF-PA-10003349"/>
    <x v="1"/>
    <x v="10"/>
    <x v="218"/>
    <x v="91"/>
    <n v="2"/>
    <n v="0"/>
    <n v="6.3504000000000005"/>
  </r>
  <r>
    <n v="3280"/>
    <s v="CA-2011-102988"/>
    <x v="2"/>
    <x v="267"/>
    <d v="2011-04-09T00:00:00"/>
    <x v="0"/>
    <s v="GM-14695"/>
    <x v="620"/>
    <x v="1"/>
    <s v="United States"/>
    <s v="Alexandria"/>
    <x v="17"/>
    <n v="22304"/>
    <x v="0"/>
    <s v="OFF-AR-10000127"/>
    <x v="1"/>
    <x v="6"/>
    <x v="1186"/>
    <x v="1011"/>
    <n v="7"/>
    <n v="0"/>
    <n v="6.6583999999999968"/>
  </r>
  <r>
    <n v="3281"/>
    <s v="CA-2011-102988"/>
    <x v="2"/>
    <x v="267"/>
    <d v="2011-04-09T00:00:00"/>
    <x v="0"/>
    <s v="GM-14695"/>
    <x v="620"/>
    <x v="1"/>
    <s v="United States"/>
    <s v="Alexandria"/>
    <x v="17"/>
    <n v="22304"/>
    <x v="0"/>
    <s v="OFF-SU-10002881"/>
    <x v="1"/>
    <x v="14"/>
    <x v="461"/>
    <x v="2635"/>
    <n v="5"/>
    <n v="0"/>
    <n v="83.281000000000063"/>
  </r>
  <r>
    <n v="3282"/>
    <s v="US-2011-117170"/>
    <x v="2"/>
    <x v="328"/>
    <d v="2011-09-24T00:00:00"/>
    <x v="1"/>
    <s v="KT-16465"/>
    <x v="446"/>
    <x v="0"/>
    <s v="United States"/>
    <s v="Raleigh"/>
    <x v="3"/>
    <n v="27604"/>
    <x v="0"/>
    <s v="TEC-AC-10001109"/>
    <x v="2"/>
    <x v="11"/>
    <x v="998"/>
    <x v="736"/>
    <n v="2"/>
    <n v="0.2"/>
    <n v="13.195600000000001"/>
  </r>
  <r>
    <n v="3283"/>
    <s v="US-2011-117170"/>
    <x v="2"/>
    <x v="328"/>
    <d v="2011-09-24T00:00:00"/>
    <x v="1"/>
    <s v="KT-16465"/>
    <x v="446"/>
    <x v="0"/>
    <s v="United States"/>
    <s v="Raleigh"/>
    <x v="3"/>
    <n v="27604"/>
    <x v="0"/>
    <s v="OFF-PA-10000682"/>
    <x v="1"/>
    <x v="10"/>
    <x v="859"/>
    <x v="701"/>
    <n v="1"/>
    <n v="0.2"/>
    <n v="1.6762000000000001"/>
  </r>
  <r>
    <n v="3284"/>
    <s v="CA-2011-159478"/>
    <x v="2"/>
    <x v="587"/>
    <d v="2011-10-06T00:00:00"/>
    <x v="1"/>
    <s v="MH-17785"/>
    <x v="186"/>
    <x v="1"/>
    <s v="United States"/>
    <s v="New York City"/>
    <x v="15"/>
    <n v="10035"/>
    <x v="3"/>
    <s v="FUR-FU-10000221"/>
    <x v="0"/>
    <x v="5"/>
    <x v="529"/>
    <x v="597"/>
    <n v="3"/>
    <n v="0"/>
    <n v="5.1815999999999995"/>
  </r>
  <r>
    <n v="3285"/>
    <s v="CA-2011-103702"/>
    <x v="2"/>
    <x v="171"/>
    <d v="2011-09-17T00:00:00"/>
    <x v="1"/>
    <s v="AF-10885"/>
    <x v="314"/>
    <x v="0"/>
    <s v="United States"/>
    <s v="Fairfield"/>
    <x v="24"/>
    <n v="45014"/>
    <x v="3"/>
    <s v="OFF-BI-10002429"/>
    <x v="1"/>
    <x v="8"/>
    <x v="467"/>
    <x v="2636"/>
    <n v="7"/>
    <n v="0.7"/>
    <n v="-46.877600000000001"/>
  </r>
  <r>
    <n v="3286"/>
    <s v="CA-2014-150525"/>
    <x v="3"/>
    <x v="297"/>
    <d v="2014-02-26T00:00:00"/>
    <x v="1"/>
    <s v="JP-16135"/>
    <x v="655"/>
    <x v="2"/>
    <s v="United States"/>
    <s v="Muskogee"/>
    <x v="26"/>
    <n v="74403"/>
    <x v="2"/>
    <s v="OFF-AR-10002375"/>
    <x v="1"/>
    <x v="6"/>
    <x v="823"/>
    <x v="2637"/>
    <n v="2"/>
    <n v="0"/>
    <n v="1.9023999999999992"/>
  </r>
  <r>
    <n v="3287"/>
    <s v="CA-2014-150525"/>
    <x v="3"/>
    <x v="297"/>
    <d v="2014-02-26T00:00:00"/>
    <x v="1"/>
    <s v="JP-16135"/>
    <x v="655"/>
    <x v="2"/>
    <s v="United States"/>
    <s v="Muskogee"/>
    <x v="26"/>
    <n v="74403"/>
    <x v="2"/>
    <s v="OFF-AP-10000595"/>
    <x v="1"/>
    <x v="9"/>
    <x v="1496"/>
    <x v="2638"/>
    <n v="3"/>
    <n v="0"/>
    <n v="3.4086000000000003"/>
  </r>
  <r>
    <n v="3288"/>
    <s v="CA-2012-157770"/>
    <x v="1"/>
    <x v="350"/>
    <d v="2012-12-15T00:00:00"/>
    <x v="2"/>
    <s v="RD-19585"/>
    <x v="361"/>
    <x v="0"/>
    <s v="United States"/>
    <s v="Temecula"/>
    <x v="1"/>
    <n v="92592"/>
    <x v="1"/>
    <s v="TEC-PH-10001530"/>
    <x v="2"/>
    <x v="7"/>
    <x v="752"/>
    <x v="2639"/>
    <n v="3"/>
    <n v="0.2"/>
    <n v="49.437599999999975"/>
  </r>
  <r>
    <n v="3289"/>
    <s v="CA-2012-157770"/>
    <x v="1"/>
    <x v="350"/>
    <d v="2012-12-15T00:00:00"/>
    <x v="2"/>
    <s v="RD-19585"/>
    <x v="361"/>
    <x v="0"/>
    <s v="United States"/>
    <s v="Temecula"/>
    <x v="1"/>
    <n v="92592"/>
    <x v="1"/>
    <s v="OFF-BI-10000050"/>
    <x v="1"/>
    <x v="8"/>
    <x v="343"/>
    <x v="2640"/>
    <n v="5"/>
    <n v="0.2"/>
    <n v="9.8549999999999969"/>
  </r>
  <r>
    <n v="3290"/>
    <s v="CA-2012-157770"/>
    <x v="1"/>
    <x v="350"/>
    <d v="2012-12-15T00:00:00"/>
    <x v="2"/>
    <s v="RD-19585"/>
    <x v="361"/>
    <x v="0"/>
    <s v="United States"/>
    <s v="Temecula"/>
    <x v="1"/>
    <n v="92592"/>
    <x v="1"/>
    <s v="TEC-AC-10001552"/>
    <x v="2"/>
    <x v="11"/>
    <x v="100"/>
    <x v="2641"/>
    <n v="5"/>
    <n v="0"/>
    <n v="27.373499999999993"/>
  </r>
  <r>
    <n v="3291"/>
    <s v="CA-2012-157770"/>
    <x v="1"/>
    <x v="350"/>
    <d v="2012-12-15T00:00:00"/>
    <x v="2"/>
    <s v="RD-19585"/>
    <x v="361"/>
    <x v="0"/>
    <s v="United States"/>
    <s v="Temecula"/>
    <x v="1"/>
    <n v="92592"/>
    <x v="1"/>
    <s v="TEC-AC-10003399"/>
    <x v="2"/>
    <x v="11"/>
    <x v="1497"/>
    <x v="2642"/>
    <n v="1"/>
    <n v="0"/>
    <n v="15.220800000000001"/>
  </r>
  <r>
    <n v="3292"/>
    <s v="CA-2013-167290"/>
    <x v="0"/>
    <x v="859"/>
    <d v="2013-11-05T00:00:00"/>
    <x v="1"/>
    <s v="JF-15295"/>
    <x v="639"/>
    <x v="0"/>
    <s v="United States"/>
    <s v="Sterling Heights"/>
    <x v="12"/>
    <n v="48310"/>
    <x v="2"/>
    <s v="OFF-AR-10004078"/>
    <x v="1"/>
    <x v="6"/>
    <x v="507"/>
    <x v="2643"/>
    <n v="2"/>
    <n v="0"/>
    <n v="3.5039999999999996"/>
  </r>
  <r>
    <n v="3293"/>
    <s v="CA-2011-106264"/>
    <x v="2"/>
    <x v="58"/>
    <d v="2011-12-30T00:00:00"/>
    <x v="1"/>
    <s v="CK-12595"/>
    <x v="242"/>
    <x v="0"/>
    <s v="United States"/>
    <s v="San Diego"/>
    <x v="1"/>
    <n v="92024"/>
    <x v="1"/>
    <s v="OFF-SU-10002189"/>
    <x v="1"/>
    <x v="14"/>
    <x v="167"/>
    <x v="2644"/>
    <n v="3"/>
    <n v="0"/>
    <n v="0.11909999999999954"/>
  </r>
  <r>
    <n v="3294"/>
    <s v="CA-2011-106264"/>
    <x v="2"/>
    <x v="58"/>
    <d v="2011-12-30T00:00:00"/>
    <x v="1"/>
    <s v="CK-12595"/>
    <x v="242"/>
    <x v="0"/>
    <s v="United States"/>
    <s v="San Diego"/>
    <x v="1"/>
    <n v="92024"/>
    <x v="1"/>
    <s v="FUR-FU-10001852"/>
    <x v="0"/>
    <x v="5"/>
    <x v="837"/>
    <x v="2645"/>
    <n v="2"/>
    <n v="0"/>
    <n v="1.1135999999999999"/>
  </r>
  <r>
    <n v="3295"/>
    <s v="CA-2011-138023"/>
    <x v="2"/>
    <x v="860"/>
    <d v="2011-08-18T00:00:00"/>
    <x v="2"/>
    <s v="KH-16510"/>
    <x v="168"/>
    <x v="0"/>
    <s v="United States"/>
    <s v="Dallas"/>
    <x v="5"/>
    <n v="75081"/>
    <x v="2"/>
    <s v="OFF-BI-10003638"/>
    <x v="1"/>
    <x v="8"/>
    <x v="607"/>
    <x v="2646"/>
    <n v="8"/>
    <n v="0.8"/>
    <n v="-52.632000000000019"/>
  </r>
  <r>
    <n v="3296"/>
    <s v="CA-2014-113418"/>
    <x v="3"/>
    <x v="172"/>
    <d v="2014-10-04T00:00:00"/>
    <x v="2"/>
    <s v="CM-12655"/>
    <x v="475"/>
    <x v="2"/>
    <s v="United States"/>
    <s v="New York City"/>
    <x v="15"/>
    <n v="10035"/>
    <x v="3"/>
    <s v="TEC-MA-10002428"/>
    <x v="2"/>
    <x v="15"/>
    <x v="1498"/>
    <x v="2647"/>
    <n v="11"/>
    <n v="0"/>
    <n v="767.20049999999992"/>
  </r>
  <r>
    <n v="3297"/>
    <s v="US-2012-110569"/>
    <x v="1"/>
    <x v="293"/>
    <d v="2012-05-30T00:00:00"/>
    <x v="1"/>
    <s v="EB-13870"/>
    <x v="12"/>
    <x v="0"/>
    <s v="United States"/>
    <s v="Phoenix"/>
    <x v="16"/>
    <n v="85023"/>
    <x v="1"/>
    <s v="OFF-BI-10001036"/>
    <x v="1"/>
    <x v="8"/>
    <x v="618"/>
    <x v="2648"/>
    <n v="7"/>
    <n v="0.7"/>
    <n v="-12.795999999999999"/>
  </r>
  <r>
    <n v="3298"/>
    <s v="US-2012-110569"/>
    <x v="1"/>
    <x v="293"/>
    <d v="2012-05-30T00:00:00"/>
    <x v="1"/>
    <s v="EB-13870"/>
    <x v="12"/>
    <x v="0"/>
    <s v="United States"/>
    <s v="Phoenix"/>
    <x v="16"/>
    <n v="85023"/>
    <x v="1"/>
    <s v="OFF-AP-10004708"/>
    <x v="1"/>
    <x v="9"/>
    <x v="508"/>
    <x v="1632"/>
    <n v="4"/>
    <n v="0.2"/>
    <n v="13.701599999999988"/>
  </r>
  <r>
    <n v="3299"/>
    <s v="CA-2014-136308"/>
    <x v="3"/>
    <x v="673"/>
    <d v="2014-11-17T00:00:00"/>
    <x v="3"/>
    <s v="MW-18235"/>
    <x v="360"/>
    <x v="1"/>
    <s v="United States"/>
    <s v="San Francisco"/>
    <x v="1"/>
    <n v="94122"/>
    <x v="1"/>
    <s v="TEC-MA-10000488"/>
    <x v="2"/>
    <x v="15"/>
    <x v="1129"/>
    <x v="2252"/>
    <n v="3"/>
    <n v="0.2"/>
    <n v="215.99729999999977"/>
  </r>
  <r>
    <n v="3300"/>
    <s v="US-2011-159926"/>
    <x v="2"/>
    <x v="728"/>
    <d v="2011-11-22T00:00:00"/>
    <x v="1"/>
    <s v="CS-11950"/>
    <x v="229"/>
    <x v="0"/>
    <s v="United States"/>
    <s v="Philadelphia"/>
    <x v="9"/>
    <n v="19140"/>
    <x v="3"/>
    <s v="OFF-BI-10003656"/>
    <x v="1"/>
    <x v="8"/>
    <x v="13"/>
    <x v="2649"/>
    <n v="1"/>
    <n v="0.7"/>
    <n v="-40.797600000000003"/>
  </r>
  <r>
    <n v="3301"/>
    <s v="US-2011-159926"/>
    <x v="2"/>
    <x v="728"/>
    <d v="2011-11-22T00:00:00"/>
    <x v="1"/>
    <s v="CS-11950"/>
    <x v="229"/>
    <x v="0"/>
    <s v="United States"/>
    <s v="Philadelphia"/>
    <x v="9"/>
    <n v="19140"/>
    <x v="3"/>
    <s v="OFF-ST-10003656"/>
    <x v="1"/>
    <x v="4"/>
    <x v="82"/>
    <x v="2650"/>
    <n v="1"/>
    <n v="0.2"/>
    <n v="-16.318300000000001"/>
  </r>
  <r>
    <n v="3302"/>
    <s v="US-2011-159926"/>
    <x v="2"/>
    <x v="728"/>
    <d v="2011-11-22T00:00:00"/>
    <x v="1"/>
    <s v="CS-11950"/>
    <x v="229"/>
    <x v="0"/>
    <s v="United States"/>
    <s v="Philadelphia"/>
    <x v="9"/>
    <n v="19140"/>
    <x v="3"/>
    <s v="TEC-PH-10001128"/>
    <x v="2"/>
    <x v="7"/>
    <x v="1499"/>
    <x v="2651"/>
    <n v="6"/>
    <n v="0.4"/>
    <n v="-107.99280000000002"/>
  </r>
  <r>
    <n v="3303"/>
    <s v="US-2011-159926"/>
    <x v="2"/>
    <x v="728"/>
    <d v="2011-11-22T00:00:00"/>
    <x v="1"/>
    <s v="CS-11950"/>
    <x v="229"/>
    <x v="0"/>
    <s v="United States"/>
    <s v="Philadelphia"/>
    <x v="9"/>
    <n v="19140"/>
    <x v="3"/>
    <s v="FUR-FU-10001473"/>
    <x v="0"/>
    <x v="5"/>
    <x v="1244"/>
    <x v="2616"/>
    <n v="3"/>
    <n v="0.2"/>
    <n v="5.2773000000000003"/>
  </r>
  <r>
    <n v="3304"/>
    <s v="US-2011-159926"/>
    <x v="2"/>
    <x v="728"/>
    <d v="2011-11-22T00:00:00"/>
    <x v="1"/>
    <s v="CS-11950"/>
    <x v="229"/>
    <x v="0"/>
    <s v="United States"/>
    <s v="Philadelphia"/>
    <x v="9"/>
    <n v="19140"/>
    <x v="3"/>
    <s v="OFF-BI-10004656"/>
    <x v="1"/>
    <x v="8"/>
    <x v="855"/>
    <x v="2652"/>
    <n v="3"/>
    <n v="0.7"/>
    <n v="-1.4255999999999998"/>
  </r>
  <r>
    <n v="3305"/>
    <s v="CA-2011-104738"/>
    <x v="2"/>
    <x v="125"/>
    <d v="2012-01-01T00:00:00"/>
    <x v="0"/>
    <s v="SP-20620"/>
    <x v="407"/>
    <x v="1"/>
    <s v="United States"/>
    <s v="Laredo"/>
    <x v="5"/>
    <n v="78041"/>
    <x v="2"/>
    <s v="OFF-EN-10004955"/>
    <x v="1"/>
    <x v="12"/>
    <x v="881"/>
    <x v="2653"/>
    <n v="3"/>
    <n v="0.2"/>
    <n v="4.7066999999999997"/>
  </r>
  <r>
    <n v="3306"/>
    <s v="CA-2011-104738"/>
    <x v="2"/>
    <x v="125"/>
    <d v="2012-01-01T00:00:00"/>
    <x v="0"/>
    <s v="SP-20620"/>
    <x v="407"/>
    <x v="1"/>
    <s v="United States"/>
    <s v="Laredo"/>
    <x v="5"/>
    <n v="78041"/>
    <x v="2"/>
    <s v="TEC-PH-10002468"/>
    <x v="2"/>
    <x v="7"/>
    <x v="1210"/>
    <x v="2075"/>
    <n v="2"/>
    <n v="0.2"/>
    <n v="19.03860000000001"/>
  </r>
  <r>
    <n v="3307"/>
    <s v="CA-2011-104738"/>
    <x v="2"/>
    <x v="125"/>
    <d v="2012-01-01T00:00:00"/>
    <x v="0"/>
    <s v="SP-20620"/>
    <x v="407"/>
    <x v="1"/>
    <s v="United States"/>
    <s v="Laredo"/>
    <x v="5"/>
    <n v="78041"/>
    <x v="2"/>
    <s v="TEC-PH-10000576"/>
    <x v="2"/>
    <x v="7"/>
    <x v="807"/>
    <x v="2654"/>
    <n v="3"/>
    <n v="0.2"/>
    <n v="28.767899999999997"/>
  </r>
  <r>
    <n v="3308"/>
    <s v="CA-2011-104738"/>
    <x v="2"/>
    <x v="125"/>
    <d v="2012-01-01T00:00:00"/>
    <x v="0"/>
    <s v="SP-20620"/>
    <x v="407"/>
    <x v="1"/>
    <s v="United States"/>
    <s v="Laredo"/>
    <x v="5"/>
    <n v="78041"/>
    <x v="2"/>
    <s v="OFF-BI-10002160"/>
    <x v="1"/>
    <x v="8"/>
    <x v="312"/>
    <x v="2655"/>
    <n v="3"/>
    <n v="0.8"/>
    <n v="-3.6576000000000004"/>
  </r>
  <r>
    <n v="3309"/>
    <s v="CA-2011-104738"/>
    <x v="2"/>
    <x v="125"/>
    <d v="2012-01-01T00:00:00"/>
    <x v="0"/>
    <s v="SP-20620"/>
    <x v="407"/>
    <x v="1"/>
    <s v="United States"/>
    <s v="Laredo"/>
    <x v="5"/>
    <n v="78041"/>
    <x v="2"/>
    <s v="TEC-AC-10003628"/>
    <x v="2"/>
    <x v="11"/>
    <x v="244"/>
    <x v="736"/>
    <n v="2"/>
    <n v="0.2"/>
    <n v="14.395200000000004"/>
  </r>
  <r>
    <n v="3310"/>
    <s v="CA-2012-144386"/>
    <x v="1"/>
    <x v="599"/>
    <d v="2012-11-11T00:00:00"/>
    <x v="1"/>
    <s v="GT-14635"/>
    <x v="265"/>
    <x v="1"/>
    <s v="United States"/>
    <s v="New York City"/>
    <x v="15"/>
    <n v="10009"/>
    <x v="3"/>
    <s v="OFF-BI-10001116"/>
    <x v="1"/>
    <x v="8"/>
    <x v="1066"/>
    <x v="869"/>
    <n v="6"/>
    <n v="0.2"/>
    <n v="8.8704000000000018"/>
  </r>
  <r>
    <n v="3311"/>
    <s v="CA-2013-111416"/>
    <x v="0"/>
    <x v="42"/>
    <d v="2013-09-23T00:00:00"/>
    <x v="1"/>
    <s v="LW-17215"/>
    <x v="560"/>
    <x v="0"/>
    <s v="United States"/>
    <s v="New York City"/>
    <x v="15"/>
    <n v="10035"/>
    <x v="3"/>
    <s v="OFF-BI-10002026"/>
    <x v="1"/>
    <x v="8"/>
    <x v="903"/>
    <x v="2656"/>
    <n v="5"/>
    <n v="0.2"/>
    <n v="78.434999999999988"/>
  </r>
  <r>
    <n v="3312"/>
    <s v="CA-2013-162747"/>
    <x v="0"/>
    <x v="231"/>
    <d v="2013-03-26T00:00:00"/>
    <x v="0"/>
    <s v="AH-10030"/>
    <x v="692"/>
    <x v="1"/>
    <s v="United States"/>
    <s v="Gulfport"/>
    <x v="35"/>
    <n v="39503"/>
    <x v="0"/>
    <s v="FUR-FU-10003691"/>
    <x v="0"/>
    <x v="5"/>
    <x v="877"/>
    <x v="2657"/>
    <n v="7"/>
    <n v="0"/>
    <n v="38.038000000000004"/>
  </r>
  <r>
    <n v="3313"/>
    <s v="US-2011-133130"/>
    <x v="2"/>
    <x v="127"/>
    <d v="2011-10-01T00:00:00"/>
    <x v="1"/>
    <s v="TH-21100"/>
    <x v="513"/>
    <x v="0"/>
    <s v="United States"/>
    <s v="San Diego"/>
    <x v="1"/>
    <n v="92037"/>
    <x v="1"/>
    <s v="FUR-CH-10002602"/>
    <x v="0"/>
    <x v="1"/>
    <x v="288"/>
    <x v="891"/>
    <n v="5"/>
    <n v="0.2"/>
    <n v="45.294000000000011"/>
  </r>
  <r>
    <n v="3314"/>
    <s v="US-2011-133130"/>
    <x v="2"/>
    <x v="127"/>
    <d v="2011-10-01T00:00:00"/>
    <x v="1"/>
    <s v="TH-21100"/>
    <x v="513"/>
    <x v="0"/>
    <s v="United States"/>
    <s v="San Diego"/>
    <x v="1"/>
    <n v="92037"/>
    <x v="1"/>
    <s v="OFF-PA-10000675"/>
    <x v="1"/>
    <x v="10"/>
    <x v="1106"/>
    <x v="2658"/>
    <n v="2"/>
    <n v="0"/>
    <n v="40.170200000000001"/>
  </r>
  <r>
    <n v="3315"/>
    <s v="CA-2014-169978"/>
    <x v="3"/>
    <x v="165"/>
    <d v="2014-12-29T00:00:00"/>
    <x v="1"/>
    <s v="HG-15025"/>
    <x v="643"/>
    <x v="0"/>
    <s v="United States"/>
    <s v="Oceanside"/>
    <x v="15"/>
    <n v="11572"/>
    <x v="3"/>
    <s v="FUR-CH-10002602"/>
    <x v="0"/>
    <x v="1"/>
    <x v="288"/>
    <x v="2659"/>
    <n v="2"/>
    <n v="0.1"/>
    <n v="48.313600000000008"/>
  </r>
  <r>
    <n v="3316"/>
    <s v="CA-2014-169978"/>
    <x v="3"/>
    <x v="165"/>
    <d v="2014-12-29T00:00:00"/>
    <x v="1"/>
    <s v="HG-15025"/>
    <x v="643"/>
    <x v="0"/>
    <s v="United States"/>
    <s v="Oceanside"/>
    <x v="15"/>
    <n v="11572"/>
    <x v="3"/>
    <s v="OFF-BI-10001900"/>
    <x v="1"/>
    <x v="8"/>
    <x v="1099"/>
    <x v="2660"/>
    <n v="3"/>
    <n v="0.2"/>
    <n v="4.8518999999999997"/>
  </r>
  <r>
    <n v="3317"/>
    <s v="CA-2014-161739"/>
    <x v="3"/>
    <x v="468"/>
    <d v="2014-11-16T00:00:00"/>
    <x v="0"/>
    <s v="EB-13750"/>
    <x v="494"/>
    <x v="1"/>
    <s v="United States"/>
    <s v="Round Rock"/>
    <x v="5"/>
    <n v="78664"/>
    <x v="2"/>
    <s v="FUR-FU-10001468"/>
    <x v="0"/>
    <x v="5"/>
    <x v="1280"/>
    <x v="2661"/>
    <n v="5"/>
    <n v="0.6"/>
    <n v="-427.45000000000005"/>
  </r>
  <r>
    <n v="3318"/>
    <s v="CA-2012-165057"/>
    <x v="1"/>
    <x v="861"/>
    <d v="2012-09-15T00:00:00"/>
    <x v="1"/>
    <s v="SC-20725"/>
    <x v="56"/>
    <x v="0"/>
    <s v="United States"/>
    <s v="Redlands"/>
    <x v="1"/>
    <n v="92374"/>
    <x v="1"/>
    <s v="OFF-AR-10004648"/>
    <x v="1"/>
    <x v="6"/>
    <x v="620"/>
    <x v="2662"/>
    <n v="9"/>
    <n v="0"/>
    <n v="48.964500000000001"/>
  </r>
  <r>
    <n v="3319"/>
    <s v="CA-2012-165057"/>
    <x v="1"/>
    <x v="861"/>
    <d v="2012-09-15T00:00:00"/>
    <x v="1"/>
    <s v="SC-20725"/>
    <x v="56"/>
    <x v="0"/>
    <s v="United States"/>
    <s v="Redlands"/>
    <x v="1"/>
    <n v="92374"/>
    <x v="1"/>
    <s v="OFF-LA-10003190"/>
    <x v="1"/>
    <x v="2"/>
    <x v="1163"/>
    <x v="880"/>
    <n v="3"/>
    <n v="0"/>
    <n v="4.2336"/>
  </r>
  <r>
    <n v="3320"/>
    <s v="CA-2011-134551"/>
    <x v="2"/>
    <x v="414"/>
    <d v="2011-12-25T00:00:00"/>
    <x v="1"/>
    <s v="TS-21505"/>
    <x v="700"/>
    <x v="0"/>
    <s v="United States"/>
    <s v="Columbia"/>
    <x v="18"/>
    <n v="38401"/>
    <x v="0"/>
    <s v="OFF-AP-10004868"/>
    <x v="1"/>
    <x v="9"/>
    <x v="1018"/>
    <x v="2663"/>
    <n v="7"/>
    <n v="0.2"/>
    <n v="3.8073000000000015"/>
  </r>
  <r>
    <n v="3321"/>
    <s v="CA-2011-134551"/>
    <x v="2"/>
    <x v="414"/>
    <d v="2011-12-25T00:00:00"/>
    <x v="1"/>
    <s v="TS-21505"/>
    <x v="700"/>
    <x v="0"/>
    <s v="United States"/>
    <s v="Columbia"/>
    <x v="18"/>
    <n v="38401"/>
    <x v="0"/>
    <s v="FUR-CH-10004287"/>
    <x v="0"/>
    <x v="1"/>
    <x v="156"/>
    <x v="1677"/>
    <n v="3"/>
    <n v="0.2"/>
    <n v="74.573999999999955"/>
  </r>
  <r>
    <n v="3322"/>
    <s v="CA-2011-134551"/>
    <x v="2"/>
    <x v="414"/>
    <d v="2011-12-25T00:00:00"/>
    <x v="1"/>
    <s v="TS-21505"/>
    <x v="700"/>
    <x v="0"/>
    <s v="United States"/>
    <s v="Columbia"/>
    <x v="18"/>
    <n v="38401"/>
    <x v="0"/>
    <s v="OFF-PA-10002689"/>
    <x v="1"/>
    <x v="10"/>
    <x v="1057"/>
    <x v="233"/>
    <n v="5"/>
    <n v="0.2"/>
    <n v="9.0719999999999992"/>
  </r>
  <r>
    <n v="3323"/>
    <s v="CA-2012-120810"/>
    <x v="1"/>
    <x v="862"/>
    <d v="2012-07-27T00:00:00"/>
    <x v="1"/>
    <s v="TH-21550"/>
    <x v="274"/>
    <x v="2"/>
    <s v="United States"/>
    <s v="New York City"/>
    <x v="15"/>
    <n v="10009"/>
    <x v="3"/>
    <s v="OFF-AP-10002892"/>
    <x v="1"/>
    <x v="9"/>
    <x v="9"/>
    <x v="2664"/>
    <n v="3"/>
    <n v="0"/>
    <n v="20.681999999999995"/>
  </r>
  <r>
    <n v="3324"/>
    <s v="CA-2012-120810"/>
    <x v="1"/>
    <x v="862"/>
    <d v="2012-07-27T00:00:00"/>
    <x v="1"/>
    <s v="TH-21550"/>
    <x v="274"/>
    <x v="2"/>
    <s v="United States"/>
    <s v="New York City"/>
    <x v="15"/>
    <n v="10009"/>
    <x v="3"/>
    <s v="FUR-FU-10002253"/>
    <x v="0"/>
    <x v="5"/>
    <x v="587"/>
    <x v="2665"/>
    <n v="3"/>
    <n v="0"/>
    <n v="50.239800000000002"/>
  </r>
  <r>
    <n v="3325"/>
    <s v="CA-2011-165309"/>
    <x v="2"/>
    <x v="7"/>
    <d v="2011-11-15T00:00:00"/>
    <x v="1"/>
    <s v="KD-16270"/>
    <x v="30"/>
    <x v="0"/>
    <s v="United States"/>
    <s v="Houston"/>
    <x v="5"/>
    <n v="77095"/>
    <x v="2"/>
    <s v="OFF-BI-10001359"/>
    <x v="1"/>
    <x v="8"/>
    <x v="1153"/>
    <x v="2666"/>
    <n v="5"/>
    <n v="0.8"/>
    <n v="-1480.0335000000009"/>
  </r>
  <r>
    <n v="3326"/>
    <s v="CA-2011-165309"/>
    <x v="2"/>
    <x v="7"/>
    <d v="2011-11-15T00:00:00"/>
    <x v="1"/>
    <s v="KD-16270"/>
    <x v="30"/>
    <x v="0"/>
    <s v="United States"/>
    <s v="Houston"/>
    <x v="5"/>
    <n v="77095"/>
    <x v="2"/>
    <s v="OFF-BI-10001267"/>
    <x v="1"/>
    <x v="8"/>
    <x v="1466"/>
    <x v="2667"/>
    <n v="1"/>
    <n v="0.8"/>
    <n v="-1.9744000000000002"/>
  </r>
  <r>
    <n v="3327"/>
    <s v="CA-2011-165309"/>
    <x v="2"/>
    <x v="7"/>
    <d v="2011-11-15T00:00:00"/>
    <x v="1"/>
    <s v="KD-16270"/>
    <x v="30"/>
    <x v="0"/>
    <s v="United States"/>
    <s v="Houston"/>
    <x v="5"/>
    <n v="77095"/>
    <x v="2"/>
    <s v="OFF-AR-10003582"/>
    <x v="1"/>
    <x v="6"/>
    <x v="1451"/>
    <x v="1870"/>
    <n v="3"/>
    <n v="0.2"/>
    <n v="6.7560000000000038"/>
  </r>
  <r>
    <n v="3328"/>
    <s v="CA-2011-165309"/>
    <x v="2"/>
    <x v="7"/>
    <d v="2011-11-15T00:00:00"/>
    <x v="1"/>
    <s v="KD-16270"/>
    <x v="30"/>
    <x v="0"/>
    <s v="United States"/>
    <s v="Houston"/>
    <x v="5"/>
    <n v="77095"/>
    <x v="2"/>
    <s v="OFF-PA-10003724"/>
    <x v="1"/>
    <x v="10"/>
    <x v="357"/>
    <x v="2668"/>
    <n v="5"/>
    <n v="0.2"/>
    <n v="7.8734999999999991"/>
  </r>
  <r>
    <n v="3329"/>
    <s v="CA-2011-165309"/>
    <x v="2"/>
    <x v="7"/>
    <d v="2011-11-15T00:00:00"/>
    <x v="1"/>
    <s v="KD-16270"/>
    <x v="30"/>
    <x v="0"/>
    <s v="United States"/>
    <s v="Houston"/>
    <x v="5"/>
    <n v="77095"/>
    <x v="2"/>
    <s v="OFF-PA-10001033"/>
    <x v="1"/>
    <x v="10"/>
    <x v="1500"/>
    <x v="2669"/>
    <n v="8"/>
    <n v="0.2"/>
    <n v="95.096800000000002"/>
  </r>
  <r>
    <n v="3330"/>
    <s v="CA-2011-165309"/>
    <x v="2"/>
    <x v="7"/>
    <d v="2011-11-15T00:00:00"/>
    <x v="1"/>
    <s v="KD-16270"/>
    <x v="30"/>
    <x v="0"/>
    <s v="United States"/>
    <s v="Houston"/>
    <x v="5"/>
    <n v="77095"/>
    <x v="2"/>
    <s v="TEC-PH-10003505"/>
    <x v="2"/>
    <x v="7"/>
    <x v="901"/>
    <x v="1490"/>
    <n v="2"/>
    <n v="0.2"/>
    <n v="16.703999999999986"/>
  </r>
  <r>
    <n v="3331"/>
    <s v="CA-2011-165309"/>
    <x v="2"/>
    <x v="7"/>
    <d v="2011-11-15T00:00:00"/>
    <x v="1"/>
    <s v="KD-16270"/>
    <x v="30"/>
    <x v="0"/>
    <s v="United States"/>
    <s v="Houston"/>
    <x v="5"/>
    <n v="77095"/>
    <x v="2"/>
    <s v="TEC-PH-10004959"/>
    <x v="2"/>
    <x v="7"/>
    <x v="1139"/>
    <x v="2670"/>
    <n v="3"/>
    <n v="0.2"/>
    <n v="15.07350000000001"/>
  </r>
  <r>
    <n v="3332"/>
    <s v="CA-2014-122595"/>
    <x v="3"/>
    <x v="817"/>
    <d v="2014-12-21T00:00:00"/>
    <x v="1"/>
    <s v="GM-14455"/>
    <x v="39"/>
    <x v="2"/>
    <s v="United States"/>
    <s v="Chicago"/>
    <x v="10"/>
    <n v="60653"/>
    <x v="2"/>
    <s v="TEC-AC-10000474"/>
    <x v="2"/>
    <x v="11"/>
    <x v="1501"/>
    <x v="2671"/>
    <n v="3"/>
    <n v="0.2"/>
    <n v="28.496999999999957"/>
  </r>
  <r>
    <n v="3333"/>
    <s v="CA-2014-122595"/>
    <x v="3"/>
    <x v="817"/>
    <d v="2014-12-21T00:00:00"/>
    <x v="1"/>
    <s v="GM-14455"/>
    <x v="39"/>
    <x v="2"/>
    <s v="United States"/>
    <s v="Chicago"/>
    <x v="10"/>
    <n v="60653"/>
    <x v="2"/>
    <s v="TEC-PH-10003095"/>
    <x v="2"/>
    <x v="7"/>
    <x v="1491"/>
    <x v="2672"/>
    <n v="3"/>
    <n v="0.2"/>
    <n v="19.754999999999999"/>
  </r>
  <r>
    <n v="3334"/>
    <s v="CA-2014-122595"/>
    <x v="3"/>
    <x v="817"/>
    <d v="2014-12-21T00:00:00"/>
    <x v="1"/>
    <s v="GM-14455"/>
    <x v="39"/>
    <x v="2"/>
    <s v="United States"/>
    <s v="Chicago"/>
    <x v="10"/>
    <n v="60653"/>
    <x v="2"/>
    <s v="FUR-FU-10002963"/>
    <x v="0"/>
    <x v="5"/>
    <x v="1502"/>
    <x v="2673"/>
    <n v="1"/>
    <n v="0.6"/>
    <n v="-1.3208000000000002"/>
  </r>
  <r>
    <n v="3335"/>
    <s v="US-2014-109253"/>
    <x v="3"/>
    <x v="170"/>
    <d v="2014-08-23T00:00:00"/>
    <x v="2"/>
    <s v="PR-18880"/>
    <x v="701"/>
    <x v="0"/>
    <s v="United States"/>
    <s v="Oakland"/>
    <x v="1"/>
    <n v="94601"/>
    <x v="1"/>
    <s v="OFF-AR-10000203"/>
    <x v="1"/>
    <x v="6"/>
    <x v="777"/>
    <x v="860"/>
    <n v="4"/>
    <n v="0"/>
    <n v="4.9647999999999985"/>
  </r>
  <r>
    <n v="3336"/>
    <s v="US-2014-109253"/>
    <x v="3"/>
    <x v="170"/>
    <d v="2014-08-23T00:00:00"/>
    <x v="2"/>
    <s v="PR-18880"/>
    <x v="701"/>
    <x v="0"/>
    <s v="United States"/>
    <s v="Oakland"/>
    <x v="1"/>
    <n v="94601"/>
    <x v="1"/>
    <s v="TEC-PH-10004667"/>
    <x v="2"/>
    <x v="7"/>
    <x v="519"/>
    <x v="2674"/>
    <n v="4"/>
    <n v="0.2"/>
    <n v="37.797199999999975"/>
  </r>
  <r>
    <n v="3337"/>
    <s v="US-2014-109253"/>
    <x v="3"/>
    <x v="170"/>
    <d v="2014-08-23T00:00:00"/>
    <x v="2"/>
    <s v="PR-18880"/>
    <x v="701"/>
    <x v="0"/>
    <s v="United States"/>
    <s v="Oakland"/>
    <x v="1"/>
    <n v="94601"/>
    <x v="1"/>
    <s v="FUR-FU-10000193"/>
    <x v="0"/>
    <x v="5"/>
    <x v="1503"/>
    <x v="681"/>
    <n v="4"/>
    <n v="0"/>
    <n v="10.393599999999992"/>
  </r>
  <r>
    <n v="3338"/>
    <s v="US-2014-109253"/>
    <x v="3"/>
    <x v="170"/>
    <d v="2014-08-23T00:00:00"/>
    <x v="2"/>
    <s v="PR-18880"/>
    <x v="701"/>
    <x v="0"/>
    <s v="United States"/>
    <s v="Oakland"/>
    <x v="1"/>
    <n v="94601"/>
    <x v="1"/>
    <s v="FUR-TA-10001539"/>
    <x v="0"/>
    <x v="3"/>
    <x v="10"/>
    <x v="2675"/>
    <n v="3"/>
    <n v="0.2"/>
    <n v="28.436399999999935"/>
  </r>
  <r>
    <n v="3339"/>
    <s v="US-2014-109253"/>
    <x v="3"/>
    <x v="170"/>
    <d v="2014-08-23T00:00:00"/>
    <x v="2"/>
    <s v="PR-18880"/>
    <x v="701"/>
    <x v="0"/>
    <s v="United States"/>
    <s v="Oakland"/>
    <x v="1"/>
    <n v="94601"/>
    <x v="1"/>
    <s v="OFF-BI-10000962"/>
    <x v="1"/>
    <x v="8"/>
    <x v="1504"/>
    <x v="2676"/>
    <n v="9"/>
    <n v="0.2"/>
    <n v="42.464699999999993"/>
  </r>
  <r>
    <n v="3340"/>
    <s v="US-2014-109253"/>
    <x v="3"/>
    <x v="170"/>
    <d v="2014-08-23T00:00:00"/>
    <x v="2"/>
    <s v="PR-18880"/>
    <x v="701"/>
    <x v="0"/>
    <s v="United States"/>
    <s v="Oakland"/>
    <x v="1"/>
    <n v="94601"/>
    <x v="1"/>
    <s v="OFF-AP-10002867"/>
    <x v="1"/>
    <x v="9"/>
    <x v="1505"/>
    <x v="2677"/>
    <n v="3"/>
    <n v="0"/>
    <n v="54.950400000000002"/>
  </r>
  <r>
    <n v="3341"/>
    <s v="US-2014-109253"/>
    <x v="3"/>
    <x v="170"/>
    <d v="2014-08-23T00:00:00"/>
    <x v="2"/>
    <s v="PR-18880"/>
    <x v="701"/>
    <x v="0"/>
    <s v="United States"/>
    <s v="Oakland"/>
    <x v="1"/>
    <n v="94601"/>
    <x v="1"/>
    <s v="OFF-LA-10001158"/>
    <x v="1"/>
    <x v="2"/>
    <x v="319"/>
    <x v="2678"/>
    <n v="5"/>
    <n v="0"/>
    <n v="24.84"/>
  </r>
  <r>
    <n v="3342"/>
    <s v="CA-2013-145982"/>
    <x v="0"/>
    <x v="278"/>
    <d v="2013-09-02T00:00:00"/>
    <x v="0"/>
    <s v="TB-21055"/>
    <x v="26"/>
    <x v="0"/>
    <s v="United States"/>
    <s v="Quincy"/>
    <x v="31"/>
    <n v="2169"/>
    <x v="3"/>
    <s v="OFF-PA-10000675"/>
    <x v="1"/>
    <x v="10"/>
    <x v="1106"/>
    <x v="1247"/>
    <n v="3"/>
    <n v="0"/>
    <n v="60.255300000000005"/>
  </r>
  <r>
    <n v="3343"/>
    <s v="CA-2013-145982"/>
    <x v="0"/>
    <x v="278"/>
    <d v="2013-09-02T00:00:00"/>
    <x v="0"/>
    <s v="TB-21055"/>
    <x v="26"/>
    <x v="0"/>
    <s v="United States"/>
    <s v="Quincy"/>
    <x v="31"/>
    <n v="2169"/>
    <x v="3"/>
    <s v="FUR-TA-10001307"/>
    <x v="0"/>
    <x v="3"/>
    <x v="1090"/>
    <x v="2679"/>
    <n v="1"/>
    <n v="0.3"/>
    <n v="20.966999999999999"/>
  </r>
  <r>
    <n v="3344"/>
    <s v="CA-2013-145982"/>
    <x v="0"/>
    <x v="278"/>
    <d v="2013-09-02T00:00:00"/>
    <x v="0"/>
    <s v="TB-21055"/>
    <x v="26"/>
    <x v="0"/>
    <s v="United States"/>
    <s v="Quincy"/>
    <x v="31"/>
    <n v="2169"/>
    <x v="3"/>
    <s v="TEC-PH-10000011"/>
    <x v="2"/>
    <x v="7"/>
    <x v="220"/>
    <x v="1543"/>
    <n v="3"/>
    <n v="0"/>
    <n v="28.785599999999995"/>
  </r>
  <r>
    <n v="3345"/>
    <s v="CA-2013-145982"/>
    <x v="0"/>
    <x v="278"/>
    <d v="2013-09-02T00:00:00"/>
    <x v="0"/>
    <s v="TB-21055"/>
    <x v="26"/>
    <x v="0"/>
    <s v="United States"/>
    <s v="Quincy"/>
    <x v="31"/>
    <n v="2169"/>
    <x v="3"/>
    <s v="OFF-PA-10002666"/>
    <x v="1"/>
    <x v="10"/>
    <x v="186"/>
    <x v="2680"/>
    <n v="9"/>
    <n v="0"/>
    <n v="36.692999999999998"/>
  </r>
  <r>
    <n v="3346"/>
    <s v="CA-2013-145982"/>
    <x v="0"/>
    <x v="278"/>
    <d v="2013-09-02T00:00:00"/>
    <x v="0"/>
    <s v="TB-21055"/>
    <x v="26"/>
    <x v="0"/>
    <s v="United States"/>
    <s v="Quincy"/>
    <x v="31"/>
    <n v="2169"/>
    <x v="3"/>
    <s v="OFF-FA-10000735"/>
    <x v="1"/>
    <x v="13"/>
    <x v="33"/>
    <x v="2643"/>
    <n v="4"/>
    <n v="0"/>
    <n v="5.2559999999999993"/>
  </r>
  <r>
    <n v="3347"/>
    <s v="CA-2013-145982"/>
    <x v="0"/>
    <x v="278"/>
    <d v="2013-09-02T00:00:00"/>
    <x v="0"/>
    <s v="TB-21055"/>
    <x v="26"/>
    <x v="0"/>
    <s v="United States"/>
    <s v="Quincy"/>
    <x v="31"/>
    <n v="2169"/>
    <x v="3"/>
    <s v="OFF-BI-10000174"/>
    <x v="1"/>
    <x v="8"/>
    <x v="1435"/>
    <x v="180"/>
    <n v="5"/>
    <n v="0"/>
    <n v="13.919999999999998"/>
  </r>
  <r>
    <n v="3348"/>
    <s v="CA-2012-112011"/>
    <x v="1"/>
    <x v="863"/>
    <d v="2012-08-20T00:00:00"/>
    <x v="1"/>
    <s v="ON-18715"/>
    <x v="21"/>
    <x v="1"/>
    <s v="United States"/>
    <s v="Yucaipa"/>
    <x v="1"/>
    <n v="92399"/>
    <x v="1"/>
    <s v="OFF-AR-10003156"/>
    <x v="1"/>
    <x v="6"/>
    <x v="396"/>
    <x v="2681"/>
    <n v="5"/>
    <n v="0"/>
    <n v="13.208000000000002"/>
  </r>
  <r>
    <n v="3349"/>
    <s v="CA-2014-154732"/>
    <x v="3"/>
    <x v="60"/>
    <d v="2014-11-08T00:00:00"/>
    <x v="2"/>
    <s v="AH-10195"/>
    <x v="124"/>
    <x v="1"/>
    <s v="United States"/>
    <s v="Chicago"/>
    <x v="10"/>
    <n v="60623"/>
    <x v="2"/>
    <s v="OFF-BI-10000474"/>
    <x v="1"/>
    <x v="8"/>
    <x v="27"/>
    <x v="2682"/>
    <n v="5"/>
    <n v="0.8"/>
    <n v="-25.648000000000003"/>
  </r>
  <r>
    <n v="3350"/>
    <s v="US-2013-157308"/>
    <x v="0"/>
    <x v="864"/>
    <d v="2013-08-22T00:00:00"/>
    <x v="1"/>
    <s v="NM-18520"/>
    <x v="392"/>
    <x v="0"/>
    <s v="United States"/>
    <s v="Seattle"/>
    <x v="4"/>
    <n v="98105"/>
    <x v="1"/>
    <s v="OFF-BI-10003712"/>
    <x v="1"/>
    <x v="8"/>
    <x v="689"/>
    <x v="581"/>
    <n v="4"/>
    <n v="0.2"/>
    <n v="5.6955999999999989"/>
  </r>
  <r>
    <n v="3351"/>
    <s v="CA-2013-147536"/>
    <x v="0"/>
    <x v="482"/>
    <d v="2014-01-01T00:00:00"/>
    <x v="1"/>
    <s v="AR-10510"/>
    <x v="239"/>
    <x v="0"/>
    <s v="United States"/>
    <s v="New York City"/>
    <x v="15"/>
    <n v="10024"/>
    <x v="3"/>
    <s v="TEC-AC-10003280"/>
    <x v="2"/>
    <x v="11"/>
    <x v="1028"/>
    <x v="1324"/>
    <n v="3"/>
    <n v="0"/>
    <n v="18.893699999999995"/>
  </r>
  <r>
    <n v="3352"/>
    <s v="US-2011-134733"/>
    <x v="2"/>
    <x v="865"/>
    <d v="2011-09-28T00:00:00"/>
    <x v="1"/>
    <s v="BM-11650"/>
    <x v="312"/>
    <x v="1"/>
    <s v="United States"/>
    <s v="San Diego"/>
    <x v="1"/>
    <n v="92037"/>
    <x v="1"/>
    <s v="FUR-BO-10002916"/>
    <x v="0"/>
    <x v="0"/>
    <x v="1506"/>
    <x v="2683"/>
    <n v="3"/>
    <n v="0.15"/>
    <n v="20.517599999999987"/>
  </r>
  <r>
    <n v="3353"/>
    <s v="US-2011-134733"/>
    <x v="2"/>
    <x v="865"/>
    <d v="2011-09-28T00:00:00"/>
    <x v="1"/>
    <s v="BM-11650"/>
    <x v="312"/>
    <x v="1"/>
    <s v="United States"/>
    <s v="San Diego"/>
    <x v="1"/>
    <n v="92037"/>
    <x v="1"/>
    <s v="TEC-PH-10002726"/>
    <x v="2"/>
    <x v="7"/>
    <x v="66"/>
    <x v="1414"/>
    <n v="2"/>
    <n v="0.2"/>
    <n v="31.494"/>
  </r>
  <r>
    <n v="3354"/>
    <s v="US-2011-150434"/>
    <x v="2"/>
    <x v="866"/>
    <d v="2011-07-24T00:00:00"/>
    <x v="1"/>
    <s v="CA-12310"/>
    <x v="119"/>
    <x v="1"/>
    <s v="United States"/>
    <s v="Bristol"/>
    <x v="29"/>
    <n v="6010"/>
    <x v="3"/>
    <s v="TEC-PH-10000895"/>
    <x v="2"/>
    <x v="7"/>
    <x v="1128"/>
    <x v="2684"/>
    <n v="2"/>
    <n v="0"/>
    <n v="93.594800000000021"/>
  </r>
  <r>
    <n v="3355"/>
    <s v="US-2011-150434"/>
    <x v="2"/>
    <x v="866"/>
    <d v="2011-07-24T00:00:00"/>
    <x v="1"/>
    <s v="CA-12310"/>
    <x v="119"/>
    <x v="1"/>
    <s v="United States"/>
    <s v="Bristol"/>
    <x v="29"/>
    <n v="6010"/>
    <x v="3"/>
    <s v="FUR-TA-10004152"/>
    <x v="0"/>
    <x v="3"/>
    <x v="1507"/>
    <x v="2685"/>
    <n v="1"/>
    <n v="0.3"/>
    <n v="-4.032"/>
  </r>
  <r>
    <n v="3356"/>
    <s v="US-2011-150434"/>
    <x v="2"/>
    <x v="866"/>
    <d v="2011-07-24T00:00:00"/>
    <x v="1"/>
    <s v="CA-12310"/>
    <x v="119"/>
    <x v="1"/>
    <s v="United States"/>
    <s v="Bristol"/>
    <x v="29"/>
    <n v="6010"/>
    <x v="3"/>
    <s v="OFF-BI-10003694"/>
    <x v="1"/>
    <x v="8"/>
    <x v="850"/>
    <x v="1513"/>
    <n v="2"/>
    <n v="0"/>
    <n v="9.6047999999999991"/>
  </r>
  <r>
    <n v="3357"/>
    <s v="US-2011-150434"/>
    <x v="2"/>
    <x v="866"/>
    <d v="2011-07-24T00:00:00"/>
    <x v="1"/>
    <s v="CA-12310"/>
    <x v="119"/>
    <x v="1"/>
    <s v="United States"/>
    <s v="Bristol"/>
    <x v="29"/>
    <n v="6010"/>
    <x v="3"/>
    <s v="OFF-BI-10002160"/>
    <x v="1"/>
    <x v="8"/>
    <x v="312"/>
    <x v="2686"/>
    <n v="1"/>
    <n v="0"/>
    <n v="1.8288"/>
  </r>
  <r>
    <n v="3358"/>
    <s v="CA-2014-100335"/>
    <x v="3"/>
    <x v="210"/>
    <d v="2014-09-14T00:00:00"/>
    <x v="1"/>
    <s v="NF-18595"/>
    <x v="376"/>
    <x v="2"/>
    <s v="United States"/>
    <s v="Chicago"/>
    <x v="10"/>
    <n v="60610"/>
    <x v="2"/>
    <s v="OFF-PA-10001685"/>
    <x v="1"/>
    <x v="10"/>
    <x v="33"/>
    <x v="2687"/>
    <n v="9"/>
    <n v="0.2"/>
    <n v="26.465400000000006"/>
  </r>
  <r>
    <n v="3359"/>
    <s v="CA-2013-139234"/>
    <x v="0"/>
    <x v="715"/>
    <d v="2013-05-11T00:00:00"/>
    <x v="1"/>
    <s v="AF-10870"/>
    <x v="578"/>
    <x v="0"/>
    <s v="United States"/>
    <s v="Chicago"/>
    <x v="10"/>
    <n v="60610"/>
    <x v="2"/>
    <s v="OFF-BI-10000773"/>
    <x v="1"/>
    <x v="8"/>
    <x v="381"/>
    <x v="2688"/>
    <n v="2"/>
    <n v="0.8"/>
    <n v="-5.2932000000000023"/>
  </r>
  <r>
    <n v="3360"/>
    <s v="CA-2013-139234"/>
    <x v="0"/>
    <x v="715"/>
    <d v="2013-05-11T00:00:00"/>
    <x v="1"/>
    <s v="AF-10870"/>
    <x v="578"/>
    <x v="0"/>
    <s v="United States"/>
    <s v="Chicago"/>
    <x v="10"/>
    <n v="60610"/>
    <x v="2"/>
    <s v="TEC-AC-10004510"/>
    <x v="2"/>
    <x v="11"/>
    <x v="944"/>
    <x v="2689"/>
    <n v="2"/>
    <n v="0.2"/>
    <n v="-3.272000000000002"/>
  </r>
  <r>
    <n v="3361"/>
    <s v="US-2012-142020"/>
    <x v="1"/>
    <x v="593"/>
    <d v="2012-06-08T00:00:00"/>
    <x v="0"/>
    <s v="TC-21535"/>
    <x v="426"/>
    <x v="2"/>
    <s v="United States"/>
    <s v="New York City"/>
    <x v="15"/>
    <n v="10024"/>
    <x v="3"/>
    <s v="OFF-PA-10004569"/>
    <x v="1"/>
    <x v="10"/>
    <x v="227"/>
    <x v="2690"/>
    <n v="4"/>
    <n v="0"/>
    <n v="14.306799999999999"/>
  </r>
  <r>
    <n v="3362"/>
    <s v="US-2012-142020"/>
    <x v="1"/>
    <x v="593"/>
    <d v="2012-06-08T00:00:00"/>
    <x v="0"/>
    <s v="TC-21535"/>
    <x v="426"/>
    <x v="2"/>
    <s v="United States"/>
    <s v="New York City"/>
    <x v="15"/>
    <n v="10024"/>
    <x v="3"/>
    <s v="FUR-FU-10000672"/>
    <x v="0"/>
    <x v="5"/>
    <x v="1508"/>
    <x v="2691"/>
    <n v="3"/>
    <n v="0"/>
    <n v="11.995199999999997"/>
  </r>
  <r>
    <n v="3363"/>
    <s v="CA-2012-139962"/>
    <x v="1"/>
    <x v="350"/>
    <d v="2012-12-20T00:00:00"/>
    <x v="1"/>
    <s v="Dp-13240"/>
    <x v="656"/>
    <x v="2"/>
    <s v="United States"/>
    <s v="Revere"/>
    <x v="31"/>
    <n v="2151"/>
    <x v="3"/>
    <s v="OFF-PA-10004451"/>
    <x v="1"/>
    <x v="10"/>
    <x v="493"/>
    <x v="541"/>
    <n v="3"/>
    <n v="0"/>
    <n v="9.3312000000000008"/>
  </r>
  <r>
    <n v="3364"/>
    <s v="CA-2012-139962"/>
    <x v="1"/>
    <x v="350"/>
    <d v="2012-12-20T00:00:00"/>
    <x v="1"/>
    <s v="Dp-13240"/>
    <x v="656"/>
    <x v="2"/>
    <s v="United States"/>
    <s v="Revere"/>
    <x v="31"/>
    <n v="2151"/>
    <x v="3"/>
    <s v="OFF-BI-10004738"/>
    <x v="1"/>
    <x v="8"/>
    <x v="92"/>
    <x v="2692"/>
    <n v="2"/>
    <n v="0"/>
    <n v="18.940000000000001"/>
  </r>
  <r>
    <n v="3365"/>
    <s v="CA-2013-130050"/>
    <x v="0"/>
    <x v="87"/>
    <d v="2013-07-19T00:00:00"/>
    <x v="0"/>
    <s v="MC-17425"/>
    <x v="466"/>
    <x v="1"/>
    <s v="United States"/>
    <s v="Houston"/>
    <x v="5"/>
    <n v="77036"/>
    <x v="2"/>
    <s v="FUR-FU-10001940"/>
    <x v="0"/>
    <x v="5"/>
    <x v="33"/>
    <x v="1250"/>
    <n v="3"/>
    <n v="0.6"/>
    <n v="-3.8207999999999984"/>
  </r>
  <r>
    <n v="3366"/>
    <s v="CA-2011-115161"/>
    <x v="2"/>
    <x v="867"/>
    <d v="2011-02-03T00:00:00"/>
    <x v="2"/>
    <s v="LC-17050"/>
    <x v="702"/>
    <x v="0"/>
    <s v="United States"/>
    <s v="Mission Viejo"/>
    <x v="1"/>
    <n v="92691"/>
    <x v="1"/>
    <s v="FUR-BO-10003966"/>
    <x v="0"/>
    <x v="0"/>
    <x v="1086"/>
    <x v="1413"/>
    <n v="2"/>
    <n v="0.15"/>
    <n v="3.4195999999999884"/>
  </r>
  <r>
    <n v="3367"/>
    <s v="CA-2011-165379"/>
    <x v="2"/>
    <x v="868"/>
    <d v="2011-07-15T00:00:00"/>
    <x v="1"/>
    <s v="BM-11650"/>
    <x v="312"/>
    <x v="1"/>
    <s v="United States"/>
    <s v="Dallas"/>
    <x v="5"/>
    <n v="75217"/>
    <x v="2"/>
    <s v="OFF-PA-10003072"/>
    <x v="1"/>
    <x v="10"/>
    <x v="918"/>
    <x v="563"/>
    <n v="2"/>
    <n v="0.2"/>
    <n v="3.6288"/>
  </r>
  <r>
    <n v="3368"/>
    <s v="CA-2011-165379"/>
    <x v="2"/>
    <x v="868"/>
    <d v="2011-07-15T00:00:00"/>
    <x v="1"/>
    <s v="BM-11650"/>
    <x v="312"/>
    <x v="1"/>
    <s v="United States"/>
    <s v="Dallas"/>
    <x v="5"/>
    <n v="75217"/>
    <x v="2"/>
    <s v="OFF-PA-10002245"/>
    <x v="1"/>
    <x v="10"/>
    <x v="1334"/>
    <x v="646"/>
    <n v="3"/>
    <n v="0.2"/>
    <n v="4.4849999999999994"/>
  </r>
  <r>
    <n v="3369"/>
    <s v="CA-2012-115511"/>
    <x v="1"/>
    <x v="82"/>
    <d v="2012-11-25T00:00:00"/>
    <x v="1"/>
    <s v="NW-18400"/>
    <x v="508"/>
    <x v="0"/>
    <s v="United States"/>
    <s v="Las Vegas"/>
    <x v="33"/>
    <n v="89115"/>
    <x v="1"/>
    <s v="FUR-BO-10002598"/>
    <x v="0"/>
    <x v="0"/>
    <x v="1509"/>
    <x v="1741"/>
    <n v="2"/>
    <n v="0"/>
    <n v="41.168399999999991"/>
  </r>
  <r>
    <n v="3370"/>
    <s v="CA-2012-115511"/>
    <x v="1"/>
    <x v="82"/>
    <d v="2012-11-25T00:00:00"/>
    <x v="1"/>
    <s v="NW-18400"/>
    <x v="508"/>
    <x v="0"/>
    <s v="United States"/>
    <s v="Las Vegas"/>
    <x v="33"/>
    <n v="89115"/>
    <x v="1"/>
    <s v="OFF-BI-10002225"/>
    <x v="1"/>
    <x v="8"/>
    <x v="336"/>
    <x v="2693"/>
    <n v="4"/>
    <n v="0.2"/>
    <n v="23.116799999999998"/>
  </r>
  <r>
    <n v="3371"/>
    <s v="CA-2013-134887"/>
    <x v="0"/>
    <x v="869"/>
    <d v="2013-03-26T00:00:00"/>
    <x v="3"/>
    <s v="TB-21280"/>
    <x v="509"/>
    <x v="0"/>
    <s v="United States"/>
    <s v="Norman"/>
    <x v="26"/>
    <n v="73071"/>
    <x v="2"/>
    <s v="TEC-AC-10003832"/>
    <x v="2"/>
    <x v="11"/>
    <x v="216"/>
    <x v="2694"/>
    <n v="5"/>
    <n v="0"/>
    <n v="244.61549999999988"/>
  </r>
  <r>
    <n v="3372"/>
    <s v="CA-2014-123778"/>
    <x v="3"/>
    <x v="397"/>
    <d v="2014-10-01T00:00:00"/>
    <x v="1"/>
    <s v="BS-11755"/>
    <x v="94"/>
    <x v="0"/>
    <s v="United States"/>
    <s v="San Francisco"/>
    <x v="1"/>
    <n v="94122"/>
    <x v="1"/>
    <s v="OFF-BI-10000822"/>
    <x v="1"/>
    <x v="8"/>
    <x v="958"/>
    <x v="63"/>
    <n v="6"/>
    <n v="0.2"/>
    <n v="9.0383999999999993"/>
  </r>
  <r>
    <n v="3373"/>
    <s v="CA-2014-123778"/>
    <x v="3"/>
    <x v="397"/>
    <d v="2014-10-01T00:00:00"/>
    <x v="1"/>
    <s v="BS-11755"/>
    <x v="94"/>
    <x v="0"/>
    <s v="United States"/>
    <s v="San Francisco"/>
    <x v="1"/>
    <n v="94122"/>
    <x v="1"/>
    <s v="OFF-AP-10001242"/>
    <x v="1"/>
    <x v="9"/>
    <x v="1408"/>
    <x v="2695"/>
    <n v="2"/>
    <n v="0"/>
    <n v="48.287999999999997"/>
  </r>
  <r>
    <n v="3374"/>
    <s v="CA-2012-161718"/>
    <x v="1"/>
    <x v="784"/>
    <d v="2012-12-10T00:00:00"/>
    <x v="1"/>
    <s v="SO-20335"/>
    <x v="2"/>
    <x v="0"/>
    <s v="United States"/>
    <s v="Hempstead"/>
    <x v="15"/>
    <n v="11550"/>
    <x v="3"/>
    <s v="FUR-FU-10002445"/>
    <x v="0"/>
    <x v="5"/>
    <x v="1439"/>
    <x v="2696"/>
    <n v="3"/>
    <n v="0"/>
    <n v="11.376000000000001"/>
  </r>
  <r>
    <n v="3375"/>
    <s v="CA-2012-161718"/>
    <x v="1"/>
    <x v="784"/>
    <d v="2012-12-10T00:00:00"/>
    <x v="1"/>
    <s v="SO-20335"/>
    <x v="2"/>
    <x v="0"/>
    <s v="United States"/>
    <s v="Hempstead"/>
    <x v="15"/>
    <n v="11550"/>
    <x v="3"/>
    <s v="FUR-CH-10002372"/>
    <x v="0"/>
    <x v="1"/>
    <x v="390"/>
    <x v="2697"/>
    <n v="5"/>
    <n v="0.1"/>
    <n v="8.0980000000000203"/>
  </r>
  <r>
    <n v="3376"/>
    <s v="CA-2012-161718"/>
    <x v="1"/>
    <x v="784"/>
    <d v="2012-12-10T00:00:00"/>
    <x v="1"/>
    <s v="SO-20335"/>
    <x v="2"/>
    <x v="0"/>
    <s v="United States"/>
    <s v="Hempstead"/>
    <x v="15"/>
    <n v="11550"/>
    <x v="3"/>
    <s v="TEC-PH-10000376"/>
    <x v="2"/>
    <x v="7"/>
    <x v="428"/>
    <x v="792"/>
    <n v="4"/>
    <n v="0"/>
    <n v="10.389600000000002"/>
  </r>
  <r>
    <n v="3377"/>
    <s v="CA-2012-161718"/>
    <x v="1"/>
    <x v="784"/>
    <d v="2012-12-10T00:00:00"/>
    <x v="1"/>
    <s v="SO-20335"/>
    <x v="2"/>
    <x v="0"/>
    <s v="United States"/>
    <s v="Hempstead"/>
    <x v="15"/>
    <n v="11550"/>
    <x v="3"/>
    <s v="FUR-CH-10002965"/>
    <x v="0"/>
    <x v="1"/>
    <x v="226"/>
    <x v="2698"/>
    <n v="2"/>
    <n v="0.1"/>
    <n v="68.333200000000005"/>
  </r>
  <r>
    <n v="3378"/>
    <s v="CA-2013-100671"/>
    <x v="0"/>
    <x v="474"/>
    <d v="2013-11-05T00:00:00"/>
    <x v="2"/>
    <s v="CS-12490"/>
    <x v="703"/>
    <x v="1"/>
    <s v="United States"/>
    <s v="Conroe"/>
    <x v="5"/>
    <n v="77301"/>
    <x v="2"/>
    <s v="OFF-ST-10004950"/>
    <x v="1"/>
    <x v="4"/>
    <x v="1510"/>
    <x v="2699"/>
    <n v="9"/>
    <n v="0.2"/>
    <n v="6.9794999999999909"/>
  </r>
  <r>
    <n v="3379"/>
    <s v="CA-2014-142867"/>
    <x v="3"/>
    <x v="294"/>
    <d v="2014-03-22T00:00:00"/>
    <x v="1"/>
    <s v="PO-19180"/>
    <x v="178"/>
    <x v="2"/>
    <s v="United States"/>
    <s v="Houston"/>
    <x v="5"/>
    <n v="77095"/>
    <x v="2"/>
    <s v="OFF-BI-10003166"/>
    <x v="1"/>
    <x v="8"/>
    <x v="1405"/>
    <x v="2700"/>
    <n v="6"/>
    <n v="0.8"/>
    <n v="-22.04160000000001"/>
  </r>
  <r>
    <n v="3380"/>
    <s v="CA-2014-142867"/>
    <x v="3"/>
    <x v="294"/>
    <d v="2014-03-22T00:00:00"/>
    <x v="1"/>
    <s v="PO-19180"/>
    <x v="178"/>
    <x v="2"/>
    <s v="United States"/>
    <s v="Houston"/>
    <x v="5"/>
    <n v="77095"/>
    <x v="2"/>
    <s v="OFF-PA-10004610"/>
    <x v="1"/>
    <x v="10"/>
    <x v="1511"/>
    <x v="1518"/>
    <n v="3"/>
    <n v="0.2"/>
    <n v="3.2099999999999982"/>
  </r>
  <r>
    <n v="3381"/>
    <s v="CA-2014-103156"/>
    <x v="3"/>
    <x v="51"/>
    <d v="2014-11-25T00:00:00"/>
    <x v="2"/>
    <s v="TD-20995"/>
    <x v="143"/>
    <x v="0"/>
    <s v="United States"/>
    <s v="Philadelphia"/>
    <x v="9"/>
    <n v="19120"/>
    <x v="3"/>
    <s v="FUR-FU-10000320"/>
    <x v="0"/>
    <x v="5"/>
    <x v="1512"/>
    <x v="2701"/>
    <n v="9"/>
    <n v="0.2"/>
    <n v="7.2144000000000013"/>
  </r>
  <r>
    <n v="3382"/>
    <s v="US-2014-162208"/>
    <x v="3"/>
    <x v="151"/>
    <d v="2014-08-31T00:00:00"/>
    <x v="2"/>
    <s v="SP-20620"/>
    <x v="407"/>
    <x v="1"/>
    <s v="United States"/>
    <s v="Tampa"/>
    <x v="2"/>
    <n v="33614"/>
    <x v="0"/>
    <s v="OFF-EN-10004030"/>
    <x v="1"/>
    <x v="12"/>
    <x v="135"/>
    <x v="1699"/>
    <n v="1"/>
    <n v="0.2"/>
    <n v="0.97739999999999994"/>
  </r>
  <r>
    <n v="3383"/>
    <s v="CA-2012-130659"/>
    <x v="1"/>
    <x v="784"/>
    <d v="2012-12-09T00:00:00"/>
    <x v="0"/>
    <s v="MS-17365"/>
    <x v="333"/>
    <x v="0"/>
    <s v="United States"/>
    <s v="New York City"/>
    <x v="15"/>
    <n v="10035"/>
    <x v="3"/>
    <s v="OFF-EN-10004147"/>
    <x v="1"/>
    <x v="12"/>
    <x v="1279"/>
    <x v="1465"/>
    <n v="3"/>
    <n v="0"/>
    <n v="8.7906000000000013"/>
  </r>
  <r>
    <n v="3384"/>
    <s v="CA-2012-130659"/>
    <x v="1"/>
    <x v="784"/>
    <d v="2012-12-09T00:00:00"/>
    <x v="0"/>
    <s v="MS-17365"/>
    <x v="333"/>
    <x v="0"/>
    <s v="United States"/>
    <s v="New York City"/>
    <x v="15"/>
    <n v="10035"/>
    <x v="3"/>
    <s v="FUR-CH-10003535"/>
    <x v="0"/>
    <x v="1"/>
    <x v="1513"/>
    <x v="2702"/>
    <n v="7"/>
    <n v="0.1"/>
    <n v="29.880199999999981"/>
  </r>
  <r>
    <n v="3385"/>
    <s v="CA-2012-130659"/>
    <x v="1"/>
    <x v="784"/>
    <d v="2012-12-09T00:00:00"/>
    <x v="0"/>
    <s v="MS-17365"/>
    <x v="333"/>
    <x v="0"/>
    <s v="United States"/>
    <s v="New York City"/>
    <x v="15"/>
    <n v="10035"/>
    <x v="3"/>
    <s v="TEC-PH-10004586"/>
    <x v="2"/>
    <x v="7"/>
    <x v="890"/>
    <x v="2703"/>
    <n v="5"/>
    <n v="0"/>
    <n v="539.92499999999995"/>
  </r>
  <r>
    <n v="3386"/>
    <s v="CA-2014-148404"/>
    <x v="3"/>
    <x v="566"/>
    <d v="2014-10-12T00:00:00"/>
    <x v="1"/>
    <s v="Dp-13240"/>
    <x v="656"/>
    <x v="2"/>
    <s v="United States"/>
    <s v="Charlotte"/>
    <x v="3"/>
    <n v="28205"/>
    <x v="0"/>
    <s v="OFF-ST-10003208"/>
    <x v="1"/>
    <x v="4"/>
    <x v="243"/>
    <x v="2704"/>
    <n v="4"/>
    <n v="0.2"/>
    <n v="65.325599999999895"/>
  </r>
  <r>
    <n v="3387"/>
    <s v="CA-2014-148404"/>
    <x v="3"/>
    <x v="566"/>
    <d v="2014-10-12T00:00:00"/>
    <x v="1"/>
    <s v="Dp-13240"/>
    <x v="656"/>
    <x v="2"/>
    <s v="United States"/>
    <s v="Charlotte"/>
    <x v="3"/>
    <n v="28205"/>
    <x v="0"/>
    <s v="OFF-FA-10003112"/>
    <x v="1"/>
    <x v="13"/>
    <x v="33"/>
    <x v="2247"/>
    <n v="3"/>
    <n v="0.2"/>
    <n v="5.9174999999999986"/>
  </r>
  <r>
    <n v="3388"/>
    <s v="CA-2014-148404"/>
    <x v="3"/>
    <x v="566"/>
    <d v="2014-10-12T00:00:00"/>
    <x v="1"/>
    <s v="Dp-13240"/>
    <x v="656"/>
    <x v="2"/>
    <s v="United States"/>
    <s v="Charlotte"/>
    <x v="3"/>
    <n v="28205"/>
    <x v="0"/>
    <s v="TEC-PH-10004447"/>
    <x v="2"/>
    <x v="7"/>
    <x v="857"/>
    <x v="2705"/>
    <n v="2"/>
    <n v="0.2"/>
    <n v="16.678799999999995"/>
  </r>
  <r>
    <n v="3389"/>
    <s v="CA-2014-148404"/>
    <x v="3"/>
    <x v="566"/>
    <d v="2014-10-12T00:00:00"/>
    <x v="1"/>
    <s v="Dp-13240"/>
    <x v="656"/>
    <x v="2"/>
    <s v="United States"/>
    <s v="Charlotte"/>
    <x v="3"/>
    <n v="28205"/>
    <x v="0"/>
    <s v="OFF-BI-10002854"/>
    <x v="1"/>
    <x v="8"/>
    <x v="895"/>
    <x v="2706"/>
    <n v="6"/>
    <n v="0.7"/>
    <n v="-33.635999999999996"/>
  </r>
  <r>
    <n v="3390"/>
    <s v="CA-2014-148404"/>
    <x v="3"/>
    <x v="566"/>
    <d v="2014-10-12T00:00:00"/>
    <x v="1"/>
    <s v="Dp-13240"/>
    <x v="656"/>
    <x v="2"/>
    <s v="United States"/>
    <s v="Charlotte"/>
    <x v="3"/>
    <n v="28205"/>
    <x v="0"/>
    <s v="FUR-TA-10001039"/>
    <x v="0"/>
    <x v="3"/>
    <x v="824"/>
    <x v="1259"/>
    <n v="3"/>
    <n v="0.4"/>
    <n v="-36.11160000000001"/>
  </r>
  <r>
    <n v="3391"/>
    <s v="CA-2014-101077"/>
    <x v="3"/>
    <x v="613"/>
    <d v="2014-03-31T00:00:00"/>
    <x v="0"/>
    <s v="DB-13660"/>
    <x v="551"/>
    <x v="0"/>
    <s v="United States"/>
    <s v="Dallas"/>
    <x v="5"/>
    <n v="75081"/>
    <x v="2"/>
    <s v="OFF-PA-10004239"/>
    <x v="1"/>
    <x v="10"/>
    <x v="1412"/>
    <x v="1312"/>
    <n v="2"/>
    <n v="0.2"/>
    <n v="2.1399999999999992"/>
  </r>
  <r>
    <n v="3392"/>
    <s v="CA-2011-166471"/>
    <x v="2"/>
    <x v="128"/>
    <d v="2011-08-13T00:00:00"/>
    <x v="1"/>
    <s v="MG-17650"/>
    <x v="377"/>
    <x v="2"/>
    <s v="United States"/>
    <s v="Seattle"/>
    <x v="4"/>
    <n v="98103"/>
    <x v="1"/>
    <s v="TEC-PH-10001530"/>
    <x v="2"/>
    <x v="7"/>
    <x v="632"/>
    <x v="2707"/>
    <n v="4"/>
    <n v="0.2"/>
    <n v="68.197999999999979"/>
  </r>
  <r>
    <n v="3393"/>
    <s v="CA-2011-166471"/>
    <x v="2"/>
    <x v="128"/>
    <d v="2011-08-13T00:00:00"/>
    <x v="1"/>
    <s v="MG-17650"/>
    <x v="377"/>
    <x v="2"/>
    <s v="United States"/>
    <s v="Seattle"/>
    <x v="4"/>
    <n v="98103"/>
    <x v="1"/>
    <s v="TEC-PH-10000038"/>
    <x v="2"/>
    <x v="7"/>
    <x v="1056"/>
    <x v="2708"/>
    <n v="2"/>
    <n v="0.2"/>
    <n v="-43.833600000000018"/>
  </r>
  <r>
    <n v="3394"/>
    <s v="CA-2011-105340"/>
    <x v="2"/>
    <x v="754"/>
    <d v="2011-11-25T00:00:00"/>
    <x v="2"/>
    <s v="EH-14185"/>
    <x v="699"/>
    <x v="0"/>
    <s v="United States"/>
    <s v="Pasadena"/>
    <x v="5"/>
    <n v="77506"/>
    <x v="2"/>
    <s v="OFF-BI-10001765"/>
    <x v="1"/>
    <x v="8"/>
    <x v="985"/>
    <x v="2709"/>
    <n v="1"/>
    <n v="0.8"/>
    <n v="-11.084800000000005"/>
  </r>
  <r>
    <n v="3395"/>
    <s v="US-2014-131583"/>
    <x v="3"/>
    <x v="193"/>
    <d v="2014-06-11T00:00:00"/>
    <x v="3"/>
    <s v="CL-11890"/>
    <x v="488"/>
    <x v="0"/>
    <s v="United States"/>
    <s v="Philadelphia"/>
    <x v="9"/>
    <n v="19143"/>
    <x v="3"/>
    <s v="OFF-PA-10000380"/>
    <x v="1"/>
    <x v="10"/>
    <x v="1281"/>
    <x v="2710"/>
    <n v="6"/>
    <n v="0.2"/>
    <n v="15.011999999999999"/>
  </r>
  <r>
    <n v="3396"/>
    <s v="US-2014-148362"/>
    <x v="3"/>
    <x v="870"/>
    <d v="2014-07-09T00:00:00"/>
    <x v="1"/>
    <s v="KF-16285"/>
    <x v="580"/>
    <x v="2"/>
    <s v="United States"/>
    <s v="Indianapolis"/>
    <x v="14"/>
    <n v="46203"/>
    <x v="2"/>
    <s v="OFF-ST-10001128"/>
    <x v="1"/>
    <x v="4"/>
    <x v="1418"/>
    <x v="2337"/>
    <n v="4"/>
    <n v="0"/>
    <n v="13.317600000000027"/>
  </r>
  <r>
    <n v="3397"/>
    <s v="US-2014-148362"/>
    <x v="3"/>
    <x v="870"/>
    <d v="2014-07-09T00:00:00"/>
    <x v="1"/>
    <s v="KF-16285"/>
    <x v="580"/>
    <x v="2"/>
    <s v="United States"/>
    <s v="Indianapolis"/>
    <x v="14"/>
    <n v="46203"/>
    <x v="2"/>
    <s v="OFF-BI-10003656"/>
    <x v="1"/>
    <x v="8"/>
    <x v="13"/>
    <x v="2711"/>
    <n v="1"/>
    <n v="0"/>
    <n v="78.195399999999992"/>
  </r>
  <r>
    <n v="3398"/>
    <s v="US-2014-148362"/>
    <x v="3"/>
    <x v="870"/>
    <d v="2014-07-09T00:00:00"/>
    <x v="1"/>
    <s v="KF-16285"/>
    <x v="580"/>
    <x v="2"/>
    <s v="United States"/>
    <s v="Indianapolis"/>
    <x v="14"/>
    <n v="46203"/>
    <x v="2"/>
    <s v="OFF-PA-10003441"/>
    <x v="1"/>
    <x v="10"/>
    <x v="485"/>
    <x v="243"/>
    <n v="4"/>
    <n v="0"/>
    <n v="12.441600000000001"/>
  </r>
  <r>
    <n v="3399"/>
    <s v="CA-2011-102274"/>
    <x v="2"/>
    <x v="871"/>
    <d v="2011-11-26T00:00:00"/>
    <x v="1"/>
    <s v="DH-13075"/>
    <x v="704"/>
    <x v="1"/>
    <s v="United States"/>
    <s v="Richmond"/>
    <x v="0"/>
    <n v="40475"/>
    <x v="0"/>
    <s v="TEC-PH-10002923"/>
    <x v="2"/>
    <x v="7"/>
    <x v="680"/>
    <x v="2712"/>
    <n v="1"/>
    <n v="0"/>
    <n v="9.9873000000000012"/>
  </r>
  <r>
    <n v="3400"/>
    <s v="CA-2011-102274"/>
    <x v="2"/>
    <x v="871"/>
    <d v="2011-11-26T00:00:00"/>
    <x v="1"/>
    <s v="DH-13075"/>
    <x v="704"/>
    <x v="1"/>
    <s v="United States"/>
    <s v="Richmond"/>
    <x v="0"/>
    <n v="40475"/>
    <x v="0"/>
    <s v="OFF-PA-10004359"/>
    <x v="1"/>
    <x v="10"/>
    <x v="1059"/>
    <x v="2713"/>
    <n v="6"/>
    <n v="0"/>
    <n v="301.96799999999996"/>
  </r>
  <r>
    <n v="3401"/>
    <s v="CA-2011-102274"/>
    <x v="2"/>
    <x v="871"/>
    <d v="2011-11-26T00:00:00"/>
    <x v="1"/>
    <s v="DH-13075"/>
    <x v="704"/>
    <x v="1"/>
    <s v="United States"/>
    <s v="Richmond"/>
    <x v="0"/>
    <n v="40475"/>
    <x v="0"/>
    <s v="OFF-ST-10001511"/>
    <x v="1"/>
    <x v="4"/>
    <x v="551"/>
    <x v="2714"/>
    <n v="3"/>
    <n v="0"/>
    <n v="9.6974999999999838"/>
  </r>
  <r>
    <n v="3402"/>
    <s v="CA-2011-102274"/>
    <x v="2"/>
    <x v="871"/>
    <d v="2011-11-26T00:00:00"/>
    <x v="1"/>
    <s v="DH-13075"/>
    <x v="704"/>
    <x v="1"/>
    <s v="United States"/>
    <s v="Richmond"/>
    <x v="0"/>
    <n v="40475"/>
    <x v="0"/>
    <s v="OFF-AR-10002833"/>
    <x v="1"/>
    <x v="6"/>
    <x v="6"/>
    <x v="1410"/>
    <n v="3"/>
    <n v="0"/>
    <n v="1.4742000000000002"/>
  </r>
  <r>
    <n v="3403"/>
    <s v="CA-2012-129700"/>
    <x v="1"/>
    <x v="124"/>
    <d v="2012-05-05T00:00:00"/>
    <x v="2"/>
    <s v="LA-16780"/>
    <x v="156"/>
    <x v="1"/>
    <s v="United States"/>
    <s v="Tinley Park"/>
    <x v="10"/>
    <n v="60477"/>
    <x v="2"/>
    <s v="FUR-FU-10001940"/>
    <x v="0"/>
    <x v="5"/>
    <x v="33"/>
    <x v="2715"/>
    <n v="7"/>
    <n v="0.6"/>
    <n v="-8.9151999999999987"/>
  </r>
  <r>
    <n v="3404"/>
    <s v="CA-2014-168739"/>
    <x v="3"/>
    <x v="148"/>
    <d v="2014-06-06T00:00:00"/>
    <x v="1"/>
    <s v="HZ-14950"/>
    <x v="521"/>
    <x v="0"/>
    <s v="United States"/>
    <s v="Houston"/>
    <x v="5"/>
    <n v="77095"/>
    <x v="2"/>
    <s v="FUR-FU-10003919"/>
    <x v="0"/>
    <x v="5"/>
    <x v="1514"/>
    <x v="2716"/>
    <n v="4"/>
    <n v="0.6"/>
    <n v="-52.339199999999991"/>
  </r>
  <r>
    <n v="3405"/>
    <s v="CA-2012-152527"/>
    <x v="1"/>
    <x v="872"/>
    <d v="2012-10-17T00:00:00"/>
    <x v="3"/>
    <s v="CM-12190"/>
    <x v="496"/>
    <x v="0"/>
    <s v="United States"/>
    <s v="Los Angeles"/>
    <x v="1"/>
    <n v="90004"/>
    <x v="1"/>
    <s v="OFF-ST-10003479"/>
    <x v="1"/>
    <x v="4"/>
    <x v="41"/>
    <x v="42"/>
    <n v="2"/>
    <n v="0"/>
    <n v="3.8939999999999912"/>
  </r>
  <r>
    <n v="3406"/>
    <s v="US-2011-150119"/>
    <x v="2"/>
    <x v="488"/>
    <d v="2011-04-27T00:00:00"/>
    <x v="1"/>
    <s v="LB-16795"/>
    <x v="697"/>
    <x v="2"/>
    <s v="United States"/>
    <s v="Columbus"/>
    <x v="24"/>
    <n v="43229"/>
    <x v="3"/>
    <s v="FUR-CH-10002965"/>
    <x v="0"/>
    <x v="1"/>
    <x v="226"/>
    <x v="2717"/>
    <n v="2"/>
    <n v="0.3"/>
    <n v="-12.058799999999991"/>
  </r>
  <r>
    <n v="3407"/>
    <s v="US-2011-150119"/>
    <x v="2"/>
    <x v="488"/>
    <d v="2011-04-27T00:00:00"/>
    <x v="1"/>
    <s v="LB-16795"/>
    <x v="697"/>
    <x v="2"/>
    <s v="United States"/>
    <s v="Columbus"/>
    <x v="24"/>
    <n v="43229"/>
    <x v="3"/>
    <s v="FUR-CH-10002965"/>
    <x v="0"/>
    <x v="1"/>
    <x v="226"/>
    <x v="2717"/>
    <n v="2"/>
    <n v="0.3"/>
    <n v="-12.058799999999991"/>
  </r>
  <r>
    <n v="3408"/>
    <s v="US-2011-150119"/>
    <x v="2"/>
    <x v="488"/>
    <d v="2011-04-27T00:00:00"/>
    <x v="1"/>
    <s v="LB-16795"/>
    <x v="697"/>
    <x v="2"/>
    <s v="United States"/>
    <s v="Columbus"/>
    <x v="24"/>
    <n v="43229"/>
    <x v="3"/>
    <s v="OFF-BI-10000145"/>
    <x v="1"/>
    <x v="8"/>
    <x v="735"/>
    <x v="2718"/>
    <n v="8"/>
    <n v="0.7"/>
    <n v="-5.2415999999999983"/>
  </r>
  <r>
    <n v="3409"/>
    <s v="US-2011-150119"/>
    <x v="2"/>
    <x v="488"/>
    <d v="2011-04-27T00:00:00"/>
    <x v="1"/>
    <s v="LB-16795"/>
    <x v="697"/>
    <x v="2"/>
    <s v="United States"/>
    <s v="Columbus"/>
    <x v="24"/>
    <n v="43229"/>
    <x v="3"/>
    <s v="FUR-FU-10002191"/>
    <x v="0"/>
    <x v="5"/>
    <x v="762"/>
    <x v="2719"/>
    <n v="4"/>
    <n v="0.2"/>
    <n v="7.8175999999999997"/>
  </r>
  <r>
    <n v="3410"/>
    <s v="US-2014-150847"/>
    <x v="3"/>
    <x v="504"/>
    <d v="2014-05-07T00:00:00"/>
    <x v="1"/>
    <s v="JF-15490"/>
    <x v="223"/>
    <x v="0"/>
    <s v="United States"/>
    <s v="Columbus"/>
    <x v="24"/>
    <n v="43229"/>
    <x v="3"/>
    <s v="OFF-PA-10004451"/>
    <x v="1"/>
    <x v="10"/>
    <x v="493"/>
    <x v="563"/>
    <n v="2"/>
    <n v="0.2"/>
    <n v="3.6288"/>
  </r>
  <r>
    <n v="3411"/>
    <s v="CA-2013-100244"/>
    <x v="0"/>
    <x v="873"/>
    <d v="2013-09-25T00:00:00"/>
    <x v="1"/>
    <s v="GM-14695"/>
    <x v="620"/>
    <x v="1"/>
    <s v="United States"/>
    <s v="San Francisco"/>
    <x v="1"/>
    <n v="94122"/>
    <x v="1"/>
    <s v="OFF-PA-10001471"/>
    <x v="1"/>
    <x v="10"/>
    <x v="1468"/>
    <x v="2720"/>
    <n v="9"/>
    <n v="0"/>
    <n v="30.263399999999997"/>
  </r>
  <r>
    <n v="3412"/>
    <s v="CA-2013-100244"/>
    <x v="0"/>
    <x v="873"/>
    <d v="2013-09-25T00:00:00"/>
    <x v="1"/>
    <s v="GM-14695"/>
    <x v="620"/>
    <x v="1"/>
    <s v="United States"/>
    <s v="San Francisco"/>
    <x v="1"/>
    <n v="94122"/>
    <x v="1"/>
    <s v="OFF-BI-10003656"/>
    <x v="1"/>
    <x v="8"/>
    <x v="13"/>
    <x v="2721"/>
    <n v="2"/>
    <n v="0.2"/>
    <n v="88.394799999999975"/>
  </r>
  <r>
    <n v="3413"/>
    <s v="CA-2013-100244"/>
    <x v="0"/>
    <x v="873"/>
    <d v="2013-09-25T00:00:00"/>
    <x v="1"/>
    <s v="GM-14695"/>
    <x v="620"/>
    <x v="1"/>
    <s v="United States"/>
    <s v="San Francisco"/>
    <x v="1"/>
    <n v="94122"/>
    <x v="1"/>
    <s v="OFF-AR-10000940"/>
    <x v="1"/>
    <x v="6"/>
    <x v="134"/>
    <x v="2722"/>
    <n v="4"/>
    <n v="0"/>
    <n v="3.1752000000000002"/>
  </r>
  <r>
    <n v="3414"/>
    <s v="CA-2013-100244"/>
    <x v="0"/>
    <x v="873"/>
    <d v="2013-09-25T00:00:00"/>
    <x v="1"/>
    <s v="GM-14695"/>
    <x v="620"/>
    <x v="1"/>
    <s v="United States"/>
    <s v="San Francisco"/>
    <x v="1"/>
    <n v="94122"/>
    <x v="1"/>
    <s v="OFF-PA-10002319"/>
    <x v="1"/>
    <x v="10"/>
    <x v="1391"/>
    <x v="2723"/>
    <n v="2"/>
    <n v="0"/>
    <n v="37.9848"/>
  </r>
  <r>
    <n v="3415"/>
    <s v="CA-2013-100244"/>
    <x v="0"/>
    <x v="873"/>
    <d v="2013-09-25T00:00:00"/>
    <x v="1"/>
    <s v="GM-14695"/>
    <x v="620"/>
    <x v="1"/>
    <s v="United States"/>
    <s v="San Francisco"/>
    <x v="1"/>
    <n v="94122"/>
    <x v="1"/>
    <s v="OFF-BI-10000977"/>
    <x v="1"/>
    <x v="8"/>
    <x v="982"/>
    <x v="2724"/>
    <n v="2"/>
    <n v="0.2"/>
    <n v="15.807999999999996"/>
  </r>
  <r>
    <n v="3416"/>
    <s v="CA-2013-116540"/>
    <x v="0"/>
    <x v="476"/>
    <d v="2013-09-03T00:00:00"/>
    <x v="3"/>
    <s v="SS-20590"/>
    <x v="196"/>
    <x v="0"/>
    <s v="United States"/>
    <s v="Madison"/>
    <x v="6"/>
    <n v="53711"/>
    <x v="2"/>
    <s v="OFF-FA-10002676"/>
    <x v="1"/>
    <x v="13"/>
    <x v="1069"/>
    <x v="2725"/>
    <n v="1"/>
    <n v="0"/>
    <n v="0.65159999999999996"/>
  </r>
  <r>
    <n v="3417"/>
    <s v="CA-2013-116540"/>
    <x v="0"/>
    <x v="476"/>
    <d v="2013-09-03T00:00:00"/>
    <x v="3"/>
    <s v="SS-20590"/>
    <x v="196"/>
    <x v="0"/>
    <s v="United States"/>
    <s v="Madison"/>
    <x v="6"/>
    <n v="53711"/>
    <x v="2"/>
    <s v="OFF-BI-10004970"/>
    <x v="1"/>
    <x v="8"/>
    <x v="908"/>
    <x v="341"/>
    <n v="2"/>
    <n v="0"/>
    <n v="3.8822000000000001"/>
  </r>
  <r>
    <n v="3418"/>
    <s v="CA-2012-151841"/>
    <x v="1"/>
    <x v="381"/>
    <d v="2012-05-02T00:00:00"/>
    <x v="1"/>
    <s v="TC-21475"/>
    <x v="679"/>
    <x v="2"/>
    <s v="United States"/>
    <s v="Aurora"/>
    <x v="22"/>
    <n v="80013"/>
    <x v="1"/>
    <s v="OFF-AP-10003971"/>
    <x v="1"/>
    <x v="9"/>
    <x v="914"/>
    <x v="2726"/>
    <n v="5"/>
    <n v="0.2"/>
    <n v="3.2669999999999995"/>
  </r>
  <r>
    <n v="3419"/>
    <s v="CA-2012-151841"/>
    <x v="1"/>
    <x v="381"/>
    <d v="2012-05-02T00:00:00"/>
    <x v="1"/>
    <s v="TC-21475"/>
    <x v="679"/>
    <x v="2"/>
    <s v="United States"/>
    <s v="Aurora"/>
    <x v="22"/>
    <n v="80013"/>
    <x v="1"/>
    <s v="OFF-SU-10001574"/>
    <x v="1"/>
    <x v="14"/>
    <x v="498"/>
    <x v="572"/>
    <n v="2"/>
    <n v="0.2"/>
    <n v="0.72999999999999954"/>
  </r>
  <r>
    <n v="3420"/>
    <s v="CA-2012-150791"/>
    <x v="1"/>
    <x v="684"/>
    <d v="2012-09-13T00:00:00"/>
    <x v="1"/>
    <s v="CC-12430"/>
    <x v="254"/>
    <x v="2"/>
    <s v="United States"/>
    <s v="New York City"/>
    <x v="15"/>
    <n v="10024"/>
    <x v="3"/>
    <s v="FUR-CH-10000665"/>
    <x v="0"/>
    <x v="1"/>
    <x v="656"/>
    <x v="2659"/>
    <n v="2"/>
    <n v="0.1"/>
    <n v="60.391999999999967"/>
  </r>
  <r>
    <n v="3421"/>
    <s v="CA-2013-134803"/>
    <x v="0"/>
    <x v="316"/>
    <d v="2013-06-04T00:00:00"/>
    <x v="1"/>
    <s v="CL-12565"/>
    <x v="52"/>
    <x v="0"/>
    <s v="United States"/>
    <s v="Los Angeles"/>
    <x v="1"/>
    <n v="90004"/>
    <x v="1"/>
    <s v="OFF-AP-10000891"/>
    <x v="1"/>
    <x v="9"/>
    <x v="163"/>
    <x v="2727"/>
    <n v="2"/>
    <n v="0"/>
    <n v="78.671999999999997"/>
  </r>
  <r>
    <n v="3422"/>
    <s v="CA-2013-134803"/>
    <x v="0"/>
    <x v="316"/>
    <d v="2013-06-04T00:00:00"/>
    <x v="1"/>
    <s v="CL-12565"/>
    <x v="52"/>
    <x v="0"/>
    <s v="United States"/>
    <s v="Los Angeles"/>
    <x v="1"/>
    <n v="90004"/>
    <x v="1"/>
    <s v="OFF-PA-10003790"/>
    <x v="1"/>
    <x v="10"/>
    <x v="1250"/>
    <x v="685"/>
    <n v="8"/>
    <n v="0"/>
    <n v="84.051199999999994"/>
  </r>
  <r>
    <n v="3423"/>
    <s v="CA-2013-134803"/>
    <x v="0"/>
    <x v="316"/>
    <d v="2013-06-04T00:00:00"/>
    <x v="1"/>
    <s v="CL-12565"/>
    <x v="52"/>
    <x v="0"/>
    <s v="United States"/>
    <s v="Los Angeles"/>
    <x v="1"/>
    <n v="90004"/>
    <x v="1"/>
    <s v="TEC-AC-10002217"/>
    <x v="2"/>
    <x v="11"/>
    <x v="1178"/>
    <x v="2728"/>
    <n v="7"/>
    <n v="0"/>
    <n v="7.8960000000000008"/>
  </r>
  <r>
    <n v="3424"/>
    <s v="CA-2013-134803"/>
    <x v="0"/>
    <x v="316"/>
    <d v="2013-06-04T00:00:00"/>
    <x v="1"/>
    <s v="CL-12565"/>
    <x v="52"/>
    <x v="0"/>
    <s v="United States"/>
    <s v="Los Angeles"/>
    <x v="1"/>
    <n v="90004"/>
    <x v="1"/>
    <s v="OFF-BI-10002215"/>
    <x v="1"/>
    <x v="8"/>
    <x v="20"/>
    <x v="20"/>
    <n v="4"/>
    <n v="0.2"/>
    <n v="7.3839999999999986"/>
  </r>
  <r>
    <n v="3425"/>
    <s v="CA-2013-134803"/>
    <x v="0"/>
    <x v="316"/>
    <d v="2013-06-04T00:00:00"/>
    <x v="1"/>
    <s v="CL-12565"/>
    <x v="52"/>
    <x v="0"/>
    <s v="United States"/>
    <s v="Los Angeles"/>
    <x v="1"/>
    <n v="90004"/>
    <x v="1"/>
    <s v="TEC-MA-10001972"/>
    <x v="2"/>
    <x v="15"/>
    <x v="1469"/>
    <x v="2729"/>
    <n v="2"/>
    <n v="0.2"/>
    <n v="41.880000000000024"/>
  </r>
  <r>
    <n v="3426"/>
    <s v="CA-2012-153381"/>
    <x v="1"/>
    <x v="496"/>
    <d v="2012-09-28T00:00:00"/>
    <x v="1"/>
    <s v="DE-13255"/>
    <x v="368"/>
    <x v="2"/>
    <s v="United States"/>
    <s v="Dubuque"/>
    <x v="23"/>
    <n v="52001"/>
    <x v="2"/>
    <s v="OFF-BI-10001525"/>
    <x v="1"/>
    <x v="8"/>
    <x v="31"/>
    <x v="597"/>
    <n v="4"/>
    <n v="0"/>
    <n v="6.8579999999999988"/>
  </r>
  <r>
    <n v="3427"/>
    <s v="CA-2012-153381"/>
    <x v="1"/>
    <x v="496"/>
    <d v="2012-09-28T00:00:00"/>
    <x v="1"/>
    <s v="DE-13255"/>
    <x v="368"/>
    <x v="2"/>
    <s v="United States"/>
    <s v="Dubuque"/>
    <x v="23"/>
    <n v="52001"/>
    <x v="2"/>
    <s v="FUR-CH-10000988"/>
    <x v="0"/>
    <x v="1"/>
    <x v="1132"/>
    <x v="2730"/>
    <n v="10"/>
    <n v="0"/>
    <n v="394.26800000000003"/>
  </r>
  <r>
    <n v="3428"/>
    <s v="US-2014-111024"/>
    <x v="3"/>
    <x v="445"/>
    <d v="2014-07-07T00:00:00"/>
    <x v="0"/>
    <s v="SZ-20035"/>
    <x v="449"/>
    <x v="2"/>
    <s v="United States"/>
    <s v="Lancaster"/>
    <x v="24"/>
    <n v="43130"/>
    <x v="3"/>
    <s v="OFF-PA-10000174"/>
    <x v="1"/>
    <x v="10"/>
    <x v="1515"/>
    <x v="2731"/>
    <n v="4"/>
    <n v="0.2"/>
    <n v="11.102399999999996"/>
  </r>
  <r>
    <n v="3429"/>
    <s v="US-2014-111024"/>
    <x v="3"/>
    <x v="445"/>
    <d v="2014-07-07T00:00:00"/>
    <x v="0"/>
    <s v="SZ-20035"/>
    <x v="449"/>
    <x v="2"/>
    <s v="United States"/>
    <s v="Lancaster"/>
    <x v="24"/>
    <n v="43130"/>
    <x v="3"/>
    <s v="FUR-TA-10002041"/>
    <x v="0"/>
    <x v="3"/>
    <x v="358"/>
    <x v="2732"/>
    <n v="2"/>
    <n v="0.4"/>
    <n v="-103.98819999999998"/>
  </r>
  <r>
    <n v="3430"/>
    <s v="US-2014-111024"/>
    <x v="3"/>
    <x v="445"/>
    <d v="2014-07-07T00:00:00"/>
    <x v="0"/>
    <s v="SZ-20035"/>
    <x v="449"/>
    <x v="2"/>
    <s v="United States"/>
    <s v="Lancaster"/>
    <x v="24"/>
    <n v="43130"/>
    <x v="3"/>
    <s v="OFF-PA-10002246"/>
    <x v="1"/>
    <x v="10"/>
    <x v="1386"/>
    <x v="2733"/>
    <n v="6"/>
    <n v="0.2"/>
    <n v="11.223000000000001"/>
  </r>
  <r>
    <n v="3431"/>
    <s v="CA-2014-148264"/>
    <x v="3"/>
    <x v="166"/>
    <d v="2014-12-10T00:00:00"/>
    <x v="2"/>
    <s v="LF-17185"/>
    <x v="166"/>
    <x v="0"/>
    <s v="United States"/>
    <s v="Inglewood"/>
    <x v="1"/>
    <n v="90301"/>
    <x v="1"/>
    <s v="OFF-ST-10003327"/>
    <x v="1"/>
    <x v="4"/>
    <x v="333"/>
    <x v="1418"/>
    <n v="3"/>
    <n v="0"/>
    <n v="8.6390999999999956"/>
  </r>
  <r>
    <n v="3432"/>
    <s v="CA-2014-148264"/>
    <x v="3"/>
    <x v="166"/>
    <d v="2014-12-10T00:00:00"/>
    <x v="2"/>
    <s v="LF-17185"/>
    <x v="166"/>
    <x v="0"/>
    <s v="United States"/>
    <s v="Inglewood"/>
    <x v="1"/>
    <n v="90301"/>
    <x v="1"/>
    <s v="FUR-FU-10002703"/>
    <x v="0"/>
    <x v="5"/>
    <x v="1516"/>
    <x v="2734"/>
    <n v="2"/>
    <n v="0"/>
    <n v="15.468000000000004"/>
  </r>
  <r>
    <n v="3433"/>
    <s v="CA-2014-148264"/>
    <x v="3"/>
    <x v="166"/>
    <d v="2014-12-10T00:00:00"/>
    <x v="2"/>
    <s v="LF-17185"/>
    <x v="166"/>
    <x v="0"/>
    <s v="United States"/>
    <s v="Inglewood"/>
    <x v="1"/>
    <n v="90301"/>
    <x v="1"/>
    <s v="OFF-PA-10003651"/>
    <x v="1"/>
    <x v="10"/>
    <x v="646"/>
    <x v="1847"/>
    <n v="9"/>
    <n v="0"/>
    <n v="28.857599999999998"/>
  </r>
  <r>
    <n v="3434"/>
    <s v="CA-2014-131212"/>
    <x v="3"/>
    <x v="256"/>
    <d v="2014-12-10T00:00:00"/>
    <x v="1"/>
    <s v="AB-10165"/>
    <x v="269"/>
    <x v="0"/>
    <s v="United States"/>
    <s v="Bellevue"/>
    <x v="4"/>
    <n v="98006"/>
    <x v="1"/>
    <s v="OFF-BI-10001617"/>
    <x v="1"/>
    <x v="8"/>
    <x v="1315"/>
    <x v="176"/>
    <n v="3"/>
    <n v="0.2"/>
    <n v="8.3753999999999991"/>
  </r>
  <r>
    <n v="3435"/>
    <s v="CA-2014-131212"/>
    <x v="3"/>
    <x v="256"/>
    <d v="2014-12-10T00:00:00"/>
    <x v="1"/>
    <s v="AB-10165"/>
    <x v="269"/>
    <x v="0"/>
    <s v="United States"/>
    <s v="Bellevue"/>
    <x v="4"/>
    <n v="98006"/>
    <x v="1"/>
    <s v="OFF-BI-10000145"/>
    <x v="1"/>
    <x v="8"/>
    <x v="735"/>
    <x v="2735"/>
    <n v="6"/>
    <n v="0.2"/>
    <n v="5.4287999999999981"/>
  </r>
  <r>
    <n v="3436"/>
    <s v="US-2012-100531"/>
    <x v="1"/>
    <x v="874"/>
    <d v="2012-09-29T00:00:00"/>
    <x v="2"/>
    <s v="NM-18520"/>
    <x v="392"/>
    <x v="0"/>
    <s v="United States"/>
    <s v="Chicago"/>
    <x v="10"/>
    <n v="60610"/>
    <x v="2"/>
    <s v="OFF-BI-10001670"/>
    <x v="1"/>
    <x v="8"/>
    <x v="438"/>
    <x v="2736"/>
    <n v="2"/>
    <n v="0.8"/>
    <n v="-22.620000000000005"/>
  </r>
  <r>
    <n v="3437"/>
    <s v="US-2012-100531"/>
    <x v="1"/>
    <x v="874"/>
    <d v="2012-09-29T00:00:00"/>
    <x v="2"/>
    <s v="NM-18520"/>
    <x v="392"/>
    <x v="0"/>
    <s v="United States"/>
    <s v="Chicago"/>
    <x v="10"/>
    <n v="60610"/>
    <x v="2"/>
    <s v="FUR-FU-10003849"/>
    <x v="0"/>
    <x v="5"/>
    <x v="521"/>
    <x v="2737"/>
    <n v="3"/>
    <n v="0.6"/>
    <n v="-12.751199999999997"/>
  </r>
  <r>
    <n v="3438"/>
    <s v="CA-2014-152583"/>
    <x v="3"/>
    <x v="505"/>
    <d v="2014-10-31T00:00:00"/>
    <x v="3"/>
    <s v="RA-19945"/>
    <x v="362"/>
    <x v="0"/>
    <s v="United States"/>
    <s v="Dallas"/>
    <x v="5"/>
    <n v="75217"/>
    <x v="2"/>
    <s v="FUR-FU-10003849"/>
    <x v="0"/>
    <x v="5"/>
    <x v="521"/>
    <x v="2738"/>
    <n v="2"/>
    <n v="0.6"/>
    <n v="-8.5007999999999981"/>
  </r>
  <r>
    <n v="3439"/>
    <s v="CA-2014-152583"/>
    <x v="3"/>
    <x v="505"/>
    <d v="2014-10-31T00:00:00"/>
    <x v="3"/>
    <s v="RA-19945"/>
    <x v="362"/>
    <x v="0"/>
    <s v="United States"/>
    <s v="Dallas"/>
    <x v="5"/>
    <n v="75217"/>
    <x v="2"/>
    <s v="FUR-TA-10002041"/>
    <x v="0"/>
    <x v="3"/>
    <x v="358"/>
    <x v="2739"/>
    <n v="2"/>
    <n v="0.3"/>
    <n v="-68.130199999999988"/>
  </r>
  <r>
    <n v="3440"/>
    <s v="CA-2014-152583"/>
    <x v="3"/>
    <x v="505"/>
    <d v="2014-10-31T00:00:00"/>
    <x v="3"/>
    <s v="RA-19945"/>
    <x v="362"/>
    <x v="0"/>
    <s v="United States"/>
    <s v="Dallas"/>
    <x v="5"/>
    <n v="75217"/>
    <x v="2"/>
    <s v="OFF-ST-10002214"/>
    <x v="1"/>
    <x v="4"/>
    <x v="994"/>
    <x v="2740"/>
    <n v="6"/>
    <n v="0.2"/>
    <n v="4.0643999999999973"/>
  </r>
  <r>
    <n v="3441"/>
    <s v="CA-2012-144099"/>
    <x v="1"/>
    <x v="239"/>
    <d v="2012-11-30T00:00:00"/>
    <x v="3"/>
    <s v="PO-19195"/>
    <x v="285"/>
    <x v="2"/>
    <s v="United States"/>
    <s v="San Francisco"/>
    <x v="1"/>
    <n v="94122"/>
    <x v="1"/>
    <s v="OFF-BI-10001078"/>
    <x v="1"/>
    <x v="8"/>
    <x v="61"/>
    <x v="2741"/>
    <n v="1"/>
    <n v="0.2"/>
    <n v="1.5602"/>
  </r>
  <r>
    <n v="3442"/>
    <s v="CA-2011-158337"/>
    <x v="2"/>
    <x v="518"/>
    <d v="2011-03-14T00:00:00"/>
    <x v="0"/>
    <s v="KA-16525"/>
    <x v="567"/>
    <x v="0"/>
    <s v="United States"/>
    <s v="New York City"/>
    <x v="15"/>
    <n v="10024"/>
    <x v="3"/>
    <s v="OFF-PA-10002137"/>
    <x v="1"/>
    <x v="10"/>
    <x v="560"/>
    <x v="2742"/>
    <n v="14"/>
    <n v="0"/>
    <n v="49.013999999999996"/>
  </r>
  <r>
    <n v="3443"/>
    <s v="CA-2014-168858"/>
    <x v="3"/>
    <x v="123"/>
    <d v="2014-11-24T00:00:00"/>
    <x v="1"/>
    <s v="JD-16150"/>
    <x v="251"/>
    <x v="1"/>
    <s v="United States"/>
    <s v="New York City"/>
    <x v="15"/>
    <n v="10011"/>
    <x v="3"/>
    <s v="OFF-EN-10001415"/>
    <x v="1"/>
    <x v="12"/>
    <x v="33"/>
    <x v="80"/>
    <n v="3"/>
    <n v="0"/>
    <n v="8.370000000000001"/>
  </r>
  <r>
    <n v="3444"/>
    <s v="CA-2014-168858"/>
    <x v="3"/>
    <x v="123"/>
    <d v="2014-11-24T00:00:00"/>
    <x v="1"/>
    <s v="JD-16150"/>
    <x v="251"/>
    <x v="1"/>
    <s v="United States"/>
    <s v="New York City"/>
    <x v="15"/>
    <n v="10011"/>
    <x v="3"/>
    <s v="OFF-AP-10003849"/>
    <x v="1"/>
    <x v="9"/>
    <x v="833"/>
    <x v="2743"/>
    <n v="7"/>
    <n v="0"/>
    <n v="626.18499999999995"/>
  </r>
  <r>
    <n v="3445"/>
    <s v="CA-2013-116344"/>
    <x v="0"/>
    <x v="875"/>
    <d v="2013-08-03T00:00:00"/>
    <x v="1"/>
    <s v="JO-15145"/>
    <x v="705"/>
    <x v="1"/>
    <s v="United States"/>
    <s v="Philadelphia"/>
    <x v="9"/>
    <n v="19140"/>
    <x v="3"/>
    <s v="OFF-ST-10001713"/>
    <x v="1"/>
    <x v="4"/>
    <x v="45"/>
    <x v="560"/>
    <n v="2"/>
    <n v="0.2"/>
    <n v="-16.956800000000005"/>
  </r>
  <r>
    <n v="3446"/>
    <s v="CA-2012-131779"/>
    <x v="1"/>
    <x v="821"/>
    <d v="2012-06-17T00:00:00"/>
    <x v="1"/>
    <s v="LE-16810"/>
    <x v="97"/>
    <x v="0"/>
    <s v="United States"/>
    <s v="Newark"/>
    <x v="13"/>
    <n v="19711"/>
    <x v="3"/>
    <s v="OFF-ST-10001505"/>
    <x v="1"/>
    <x v="4"/>
    <x v="1174"/>
    <x v="2744"/>
    <n v="5"/>
    <n v="0"/>
    <n v="5.0829999999999975"/>
  </r>
  <r>
    <n v="3447"/>
    <s v="CA-2013-158869"/>
    <x v="0"/>
    <x v="876"/>
    <d v="2013-08-08T00:00:00"/>
    <x v="2"/>
    <s v="AH-10690"/>
    <x v="706"/>
    <x v="1"/>
    <s v="United States"/>
    <s v="New York City"/>
    <x v="15"/>
    <n v="10024"/>
    <x v="3"/>
    <s v="OFF-PA-10000474"/>
    <x v="1"/>
    <x v="10"/>
    <x v="33"/>
    <x v="2745"/>
    <n v="2"/>
    <n v="0"/>
    <n v="33.313599999999994"/>
  </r>
  <r>
    <n v="3448"/>
    <s v="CA-2014-102554"/>
    <x v="3"/>
    <x v="532"/>
    <d v="2014-06-16T00:00:00"/>
    <x v="1"/>
    <s v="KN-16705"/>
    <x v="607"/>
    <x v="2"/>
    <s v="United States"/>
    <s v="Auburn"/>
    <x v="19"/>
    <n v="36830"/>
    <x v="0"/>
    <s v="OFF-AR-10001919"/>
    <x v="1"/>
    <x v="6"/>
    <x v="853"/>
    <x v="1061"/>
    <n v="2"/>
    <n v="0"/>
    <n v="1.0903999999999998"/>
  </r>
  <r>
    <n v="3449"/>
    <s v="CA-2013-162614"/>
    <x v="0"/>
    <x v="877"/>
    <d v="2013-10-14T00:00:00"/>
    <x v="1"/>
    <s v="TB-21250"/>
    <x v="621"/>
    <x v="0"/>
    <s v="United States"/>
    <s v="Los Angeles"/>
    <x v="1"/>
    <n v="90049"/>
    <x v="1"/>
    <s v="OFF-BI-10004001"/>
    <x v="1"/>
    <x v="8"/>
    <x v="810"/>
    <x v="2746"/>
    <n v="2"/>
    <n v="0.2"/>
    <n v="8.8607999999999976"/>
  </r>
  <r>
    <n v="3450"/>
    <s v="CA-2011-168592"/>
    <x v="2"/>
    <x v="78"/>
    <d v="2011-09-14T00:00:00"/>
    <x v="1"/>
    <s v="DP-13390"/>
    <x v="503"/>
    <x v="2"/>
    <s v="United States"/>
    <s v="San Francisco"/>
    <x v="1"/>
    <n v="94110"/>
    <x v="1"/>
    <s v="OFF-AP-10004785"/>
    <x v="1"/>
    <x v="9"/>
    <x v="1177"/>
    <x v="2747"/>
    <n v="5"/>
    <n v="0"/>
    <n v="24.359500000000004"/>
  </r>
  <r>
    <n v="3451"/>
    <s v="CA-2011-168592"/>
    <x v="2"/>
    <x v="78"/>
    <d v="2011-09-14T00:00:00"/>
    <x v="1"/>
    <s v="DP-13390"/>
    <x v="503"/>
    <x v="2"/>
    <s v="United States"/>
    <s v="San Francisco"/>
    <x v="1"/>
    <n v="94110"/>
    <x v="1"/>
    <s v="OFF-ST-10002406"/>
    <x v="1"/>
    <x v="4"/>
    <x v="324"/>
    <x v="2748"/>
    <n v="1"/>
    <n v="0"/>
    <n v="4.1916000000000011"/>
  </r>
  <r>
    <n v="3452"/>
    <s v="CA-2011-168592"/>
    <x v="2"/>
    <x v="78"/>
    <d v="2011-09-14T00:00:00"/>
    <x v="1"/>
    <s v="DP-13390"/>
    <x v="503"/>
    <x v="2"/>
    <s v="United States"/>
    <s v="San Francisco"/>
    <x v="1"/>
    <n v="94110"/>
    <x v="1"/>
    <s v="OFF-FA-10002988"/>
    <x v="1"/>
    <x v="13"/>
    <x v="131"/>
    <x v="133"/>
    <n v="2"/>
    <n v="0"/>
    <n v="1.9697999999999998"/>
  </r>
  <r>
    <n v="3453"/>
    <s v="CA-2011-157609"/>
    <x v="2"/>
    <x v="878"/>
    <d v="2011-03-21T00:00:00"/>
    <x v="0"/>
    <s v="KN-16705"/>
    <x v="607"/>
    <x v="2"/>
    <s v="United States"/>
    <s v="Raleigh"/>
    <x v="3"/>
    <n v="27604"/>
    <x v="0"/>
    <s v="TEC-PH-10002415"/>
    <x v="2"/>
    <x v="7"/>
    <x v="1517"/>
    <x v="2749"/>
    <n v="2"/>
    <n v="0.2"/>
    <n v="29.495000000000019"/>
  </r>
  <r>
    <n v="3454"/>
    <s v="CA-2012-153325"/>
    <x v="1"/>
    <x v="879"/>
    <d v="2012-03-02T00:00:00"/>
    <x v="0"/>
    <s v="ST-20530"/>
    <x v="461"/>
    <x v="0"/>
    <s v="United States"/>
    <s v="Macon"/>
    <x v="32"/>
    <n v="31204"/>
    <x v="0"/>
    <s v="OFF-BI-10004236"/>
    <x v="1"/>
    <x v="8"/>
    <x v="891"/>
    <x v="2750"/>
    <n v="4"/>
    <n v="0"/>
    <n v="27.011199999999999"/>
  </r>
  <r>
    <n v="3455"/>
    <s v="CA-2012-153626"/>
    <x v="1"/>
    <x v="584"/>
    <d v="2012-07-14T00:00:00"/>
    <x v="1"/>
    <s v="EB-13870"/>
    <x v="12"/>
    <x v="0"/>
    <s v="United States"/>
    <s v="Nashville"/>
    <x v="18"/>
    <n v="37211"/>
    <x v="0"/>
    <s v="OFF-AR-10000657"/>
    <x v="1"/>
    <x v="6"/>
    <x v="1518"/>
    <x v="788"/>
    <n v="3"/>
    <n v="0.2"/>
    <n v="0.83849999999999936"/>
  </r>
  <r>
    <n v="3456"/>
    <s v="CA-2013-166485"/>
    <x v="0"/>
    <x v="880"/>
    <d v="2013-02-27T00:00:00"/>
    <x v="1"/>
    <s v="AH-10210"/>
    <x v="117"/>
    <x v="0"/>
    <s v="United States"/>
    <s v="Nashville"/>
    <x v="18"/>
    <n v="37211"/>
    <x v="0"/>
    <s v="OFF-PA-10004996"/>
    <x v="1"/>
    <x v="10"/>
    <x v="1519"/>
    <x v="2751"/>
    <n v="2"/>
    <n v="0.2"/>
    <n v="5.5673999999999992"/>
  </r>
  <r>
    <n v="3457"/>
    <s v="CA-2014-136448"/>
    <x v="3"/>
    <x v="118"/>
    <d v="2014-09-19T00:00:00"/>
    <x v="2"/>
    <s v="AS-10090"/>
    <x v="548"/>
    <x v="0"/>
    <s v="United States"/>
    <s v="Philadelphia"/>
    <x v="9"/>
    <n v="19143"/>
    <x v="3"/>
    <s v="TEC-AC-10001109"/>
    <x v="2"/>
    <x v="11"/>
    <x v="998"/>
    <x v="981"/>
    <n v="3"/>
    <n v="0.2"/>
    <n v="19.793400000000005"/>
  </r>
  <r>
    <n v="3458"/>
    <s v="CA-2014-136448"/>
    <x v="3"/>
    <x v="118"/>
    <d v="2014-09-19T00:00:00"/>
    <x v="2"/>
    <s v="AS-10090"/>
    <x v="548"/>
    <x v="0"/>
    <s v="United States"/>
    <s v="Philadelphia"/>
    <x v="9"/>
    <n v="19143"/>
    <x v="3"/>
    <s v="FUR-FU-10003832"/>
    <x v="0"/>
    <x v="5"/>
    <x v="1420"/>
    <x v="2752"/>
    <n v="3"/>
    <n v="0.2"/>
    <n v="2.2511999999999999"/>
  </r>
  <r>
    <n v="3459"/>
    <s v="CA-2014-136448"/>
    <x v="3"/>
    <x v="118"/>
    <d v="2014-09-19T00:00:00"/>
    <x v="2"/>
    <s v="AS-10090"/>
    <x v="548"/>
    <x v="0"/>
    <s v="United States"/>
    <s v="Philadelphia"/>
    <x v="9"/>
    <n v="19143"/>
    <x v="3"/>
    <s v="OFF-BI-10002393"/>
    <x v="1"/>
    <x v="8"/>
    <x v="1188"/>
    <x v="2753"/>
    <n v="2"/>
    <n v="0.7"/>
    <n v="-2.7551999999999994"/>
  </r>
  <r>
    <n v="3460"/>
    <s v="CA-2014-136448"/>
    <x v="3"/>
    <x v="118"/>
    <d v="2014-09-19T00:00:00"/>
    <x v="2"/>
    <s v="AS-10090"/>
    <x v="548"/>
    <x v="0"/>
    <s v="United States"/>
    <s v="Philadelphia"/>
    <x v="9"/>
    <n v="19143"/>
    <x v="3"/>
    <s v="OFF-BI-10001359"/>
    <x v="1"/>
    <x v="8"/>
    <x v="1153"/>
    <x v="2754"/>
    <n v="2"/>
    <n v="0.7"/>
    <n v="-412.61539999999991"/>
  </r>
  <r>
    <n v="3461"/>
    <s v="CA-2014-136448"/>
    <x v="3"/>
    <x v="118"/>
    <d v="2014-09-19T00:00:00"/>
    <x v="2"/>
    <s v="AS-10090"/>
    <x v="548"/>
    <x v="0"/>
    <s v="United States"/>
    <s v="Philadelphia"/>
    <x v="9"/>
    <n v="19143"/>
    <x v="3"/>
    <s v="TEC-AC-10003628"/>
    <x v="2"/>
    <x v="11"/>
    <x v="244"/>
    <x v="736"/>
    <n v="2"/>
    <n v="0.2"/>
    <n v="14.395200000000004"/>
  </r>
  <r>
    <n v="3462"/>
    <s v="CA-2014-114258"/>
    <x v="3"/>
    <x v="60"/>
    <d v="2014-11-11T00:00:00"/>
    <x v="0"/>
    <s v="EM-13825"/>
    <x v="605"/>
    <x v="1"/>
    <s v="United States"/>
    <s v="Dallas"/>
    <x v="5"/>
    <n v="75081"/>
    <x v="2"/>
    <s v="TEC-PH-10003012"/>
    <x v="2"/>
    <x v="7"/>
    <x v="344"/>
    <x v="2755"/>
    <n v="4"/>
    <n v="0.2"/>
    <n v="55.436399999999935"/>
  </r>
  <r>
    <n v="3463"/>
    <s v="CA-2012-152611"/>
    <x v="1"/>
    <x v="763"/>
    <d v="2012-02-23T00:00:00"/>
    <x v="0"/>
    <s v="KA-16525"/>
    <x v="567"/>
    <x v="0"/>
    <s v="United States"/>
    <s v="Perth Amboy"/>
    <x v="30"/>
    <n v="8861"/>
    <x v="3"/>
    <s v="OFF-AR-10003903"/>
    <x v="1"/>
    <x v="6"/>
    <x v="878"/>
    <x v="2756"/>
    <n v="7"/>
    <n v="0"/>
    <n v="74.565400000000011"/>
  </r>
  <r>
    <n v="3464"/>
    <s v="CA-2013-165470"/>
    <x v="0"/>
    <x v="881"/>
    <d v="2013-12-01T00:00:00"/>
    <x v="1"/>
    <s v="HJ-14875"/>
    <x v="707"/>
    <x v="2"/>
    <s v="United States"/>
    <s v="Jacksonville"/>
    <x v="2"/>
    <n v="32216"/>
    <x v="0"/>
    <s v="OFF-PA-10004675"/>
    <x v="1"/>
    <x v="10"/>
    <x v="69"/>
    <x v="2757"/>
    <n v="1"/>
    <n v="0.2"/>
    <n v="1.6509999999999998"/>
  </r>
  <r>
    <n v="3465"/>
    <s v="CA-2014-128699"/>
    <x v="3"/>
    <x v="734"/>
    <d v="2014-12-06T00:00:00"/>
    <x v="0"/>
    <s v="ND-18370"/>
    <x v="444"/>
    <x v="0"/>
    <s v="United States"/>
    <s v="Jacksonville"/>
    <x v="2"/>
    <n v="32216"/>
    <x v="0"/>
    <s v="TEC-AC-10001990"/>
    <x v="2"/>
    <x v="11"/>
    <x v="861"/>
    <x v="2758"/>
    <n v="1"/>
    <n v="0.2"/>
    <n v="7.198799999999995"/>
  </r>
  <r>
    <n v="3466"/>
    <s v="US-2012-147242"/>
    <x v="1"/>
    <x v="229"/>
    <d v="2012-09-14T00:00:00"/>
    <x v="1"/>
    <s v="EH-13765"/>
    <x v="553"/>
    <x v="1"/>
    <s v="United States"/>
    <s v="Revere"/>
    <x v="31"/>
    <n v="2151"/>
    <x v="3"/>
    <s v="OFF-AP-10003842"/>
    <x v="1"/>
    <x v="9"/>
    <x v="1247"/>
    <x v="1168"/>
    <n v="2"/>
    <n v="0"/>
    <n v="16.1096"/>
  </r>
  <r>
    <n v="3467"/>
    <s v="US-2012-147242"/>
    <x v="1"/>
    <x v="229"/>
    <d v="2012-09-14T00:00:00"/>
    <x v="1"/>
    <s v="EH-13765"/>
    <x v="553"/>
    <x v="1"/>
    <s v="United States"/>
    <s v="Revere"/>
    <x v="31"/>
    <n v="2151"/>
    <x v="3"/>
    <s v="FUR-BO-10004695"/>
    <x v="0"/>
    <x v="0"/>
    <x v="198"/>
    <x v="2759"/>
    <n v="2"/>
    <n v="0"/>
    <n v="83.25079999999997"/>
  </r>
  <r>
    <n v="3468"/>
    <s v="US-2012-147242"/>
    <x v="1"/>
    <x v="229"/>
    <d v="2012-09-14T00:00:00"/>
    <x v="1"/>
    <s v="EH-13765"/>
    <x v="553"/>
    <x v="1"/>
    <s v="United States"/>
    <s v="Revere"/>
    <x v="31"/>
    <n v="2151"/>
    <x v="3"/>
    <s v="OFF-PA-10003039"/>
    <x v="1"/>
    <x v="10"/>
    <x v="330"/>
    <x v="2760"/>
    <n v="9"/>
    <n v="0"/>
    <n v="125.46899999999999"/>
  </r>
  <r>
    <n v="3469"/>
    <s v="CA-2013-146143"/>
    <x v="0"/>
    <x v="882"/>
    <d v="2013-12-20T00:00:00"/>
    <x v="1"/>
    <s v="MC-17845"/>
    <x v="266"/>
    <x v="0"/>
    <s v="United States"/>
    <s v="Jackson"/>
    <x v="35"/>
    <n v="39212"/>
    <x v="0"/>
    <s v="FUR-FU-10002045"/>
    <x v="0"/>
    <x v="5"/>
    <x v="1356"/>
    <x v="2761"/>
    <n v="6"/>
    <n v="0"/>
    <n v="58.687200000000011"/>
  </r>
  <r>
    <n v="3470"/>
    <s v="CA-2012-100888"/>
    <x v="1"/>
    <x v="744"/>
    <d v="2012-04-10T00:00:00"/>
    <x v="1"/>
    <s v="MH-17455"/>
    <x v="708"/>
    <x v="0"/>
    <s v="United States"/>
    <s v="Jacksonville"/>
    <x v="3"/>
    <n v="28540"/>
    <x v="0"/>
    <s v="OFF-PA-10001019"/>
    <x v="1"/>
    <x v="10"/>
    <x v="675"/>
    <x v="1107"/>
    <n v="3"/>
    <n v="0.2"/>
    <n v="16.183799999999998"/>
  </r>
  <r>
    <n v="3471"/>
    <s v="US-2013-150035"/>
    <x v="0"/>
    <x v="49"/>
    <d v="2013-12-06T00:00:00"/>
    <x v="1"/>
    <s v="CL-11890"/>
    <x v="488"/>
    <x v="0"/>
    <s v="United States"/>
    <s v="San Francisco"/>
    <x v="1"/>
    <n v="94122"/>
    <x v="1"/>
    <s v="FUR-FU-10003724"/>
    <x v="0"/>
    <x v="5"/>
    <x v="887"/>
    <x v="2499"/>
    <n v="2"/>
    <n v="0"/>
    <n v="4.3523999999999994"/>
  </r>
  <r>
    <n v="3472"/>
    <s v="CA-2014-122644"/>
    <x v="3"/>
    <x v="105"/>
    <d v="2014-11-18T00:00:00"/>
    <x v="1"/>
    <s v="SF-20965"/>
    <x v="245"/>
    <x v="1"/>
    <s v="United States"/>
    <s v="Columbus"/>
    <x v="24"/>
    <n v="43229"/>
    <x v="3"/>
    <s v="OFF-PA-10003673"/>
    <x v="1"/>
    <x v="10"/>
    <x v="971"/>
    <x v="2762"/>
    <n v="2"/>
    <n v="0.2"/>
    <n v="3.5255999999999994"/>
  </r>
  <r>
    <n v="3473"/>
    <s v="CA-2014-122644"/>
    <x v="3"/>
    <x v="105"/>
    <d v="2014-11-18T00:00:00"/>
    <x v="1"/>
    <s v="SF-20965"/>
    <x v="245"/>
    <x v="1"/>
    <s v="United States"/>
    <s v="Columbus"/>
    <x v="24"/>
    <n v="43229"/>
    <x v="3"/>
    <s v="TEC-AC-10003614"/>
    <x v="2"/>
    <x v="11"/>
    <x v="562"/>
    <x v="2763"/>
    <n v="2"/>
    <n v="0.2"/>
    <n v="3.0133999999999981"/>
  </r>
  <r>
    <n v="3474"/>
    <s v="CA-2014-111815"/>
    <x v="3"/>
    <x v="448"/>
    <d v="2014-03-11T00:00:00"/>
    <x v="1"/>
    <s v="EP-13915"/>
    <x v="212"/>
    <x v="0"/>
    <s v="United States"/>
    <s v="Dearborn Heights"/>
    <x v="12"/>
    <n v="48127"/>
    <x v="2"/>
    <s v="FUR-CH-10000785"/>
    <x v="0"/>
    <x v="1"/>
    <x v="320"/>
    <x v="2764"/>
    <n v="1"/>
    <n v="0"/>
    <n v="47.0548"/>
  </r>
  <r>
    <n v="3475"/>
    <s v="CA-2014-111815"/>
    <x v="3"/>
    <x v="448"/>
    <d v="2014-03-11T00:00:00"/>
    <x v="1"/>
    <s v="EP-13915"/>
    <x v="212"/>
    <x v="0"/>
    <s v="United States"/>
    <s v="Dearborn Heights"/>
    <x v="12"/>
    <n v="48127"/>
    <x v="2"/>
    <s v="TEC-AC-10002926"/>
    <x v="2"/>
    <x v="11"/>
    <x v="1114"/>
    <x v="2622"/>
    <n v="2"/>
    <n v="0"/>
    <n v="42.991400000000006"/>
  </r>
  <r>
    <n v="3476"/>
    <s v="CA-2013-144911"/>
    <x v="0"/>
    <x v="581"/>
    <d v="2013-12-01T00:00:00"/>
    <x v="2"/>
    <s v="RW-19630"/>
    <x v="338"/>
    <x v="1"/>
    <s v="United States"/>
    <s v="Overland Park"/>
    <x v="41"/>
    <n v="66212"/>
    <x v="2"/>
    <s v="TEC-AC-10004633"/>
    <x v="2"/>
    <x v="11"/>
    <x v="60"/>
    <x v="2765"/>
    <n v="5"/>
    <n v="0"/>
    <n v="15.378000000000004"/>
  </r>
  <r>
    <n v="3477"/>
    <s v="CA-2013-144911"/>
    <x v="0"/>
    <x v="581"/>
    <d v="2013-12-01T00:00:00"/>
    <x v="2"/>
    <s v="RW-19630"/>
    <x v="338"/>
    <x v="1"/>
    <s v="United States"/>
    <s v="Overland Park"/>
    <x v="41"/>
    <n v="66212"/>
    <x v="2"/>
    <s v="OFF-BI-10000977"/>
    <x v="1"/>
    <x v="8"/>
    <x v="982"/>
    <x v="2766"/>
    <n v="5"/>
    <n v="0"/>
    <n v="69.919999999999987"/>
  </r>
  <r>
    <n v="3478"/>
    <s v="CA-2011-143385"/>
    <x v="2"/>
    <x v="883"/>
    <d v="2011-09-05T00:00:00"/>
    <x v="1"/>
    <s v="SJ-20500"/>
    <x v="81"/>
    <x v="0"/>
    <s v="United States"/>
    <s v="Santa Fe"/>
    <x v="27"/>
    <n v="87505"/>
    <x v="1"/>
    <s v="TEC-AC-10001635"/>
    <x v="2"/>
    <x v="11"/>
    <x v="1363"/>
    <x v="451"/>
    <n v="9"/>
    <n v="0"/>
    <n v="18.503999999999991"/>
  </r>
  <r>
    <n v="3479"/>
    <s v="CA-2013-131289"/>
    <x v="0"/>
    <x v="16"/>
    <d v="2013-12-15T00:00:00"/>
    <x v="1"/>
    <s v="SP-20620"/>
    <x v="407"/>
    <x v="1"/>
    <s v="United States"/>
    <s v="San Francisco"/>
    <x v="1"/>
    <n v="94110"/>
    <x v="1"/>
    <s v="OFF-AR-10003056"/>
    <x v="1"/>
    <x v="6"/>
    <x v="18"/>
    <x v="18"/>
    <n v="2"/>
    <n v="0"/>
    <n v="2.4823999999999993"/>
  </r>
  <r>
    <n v="3480"/>
    <s v="CA-2013-131289"/>
    <x v="0"/>
    <x v="16"/>
    <d v="2013-12-15T00:00:00"/>
    <x v="1"/>
    <s v="SP-20620"/>
    <x v="407"/>
    <x v="1"/>
    <s v="United States"/>
    <s v="San Francisco"/>
    <x v="1"/>
    <n v="94110"/>
    <x v="1"/>
    <s v="OFF-PA-10003363"/>
    <x v="1"/>
    <x v="10"/>
    <x v="1520"/>
    <x v="1568"/>
    <n v="7"/>
    <n v="0"/>
    <n v="21.772800000000004"/>
  </r>
  <r>
    <n v="3481"/>
    <s v="CA-2013-131289"/>
    <x v="0"/>
    <x v="16"/>
    <d v="2013-12-15T00:00:00"/>
    <x v="1"/>
    <s v="SP-20620"/>
    <x v="407"/>
    <x v="1"/>
    <s v="United States"/>
    <s v="San Francisco"/>
    <x v="1"/>
    <n v="94110"/>
    <x v="1"/>
    <s v="FUR-TA-10003954"/>
    <x v="0"/>
    <x v="3"/>
    <x v="1208"/>
    <x v="2767"/>
    <n v="6"/>
    <n v="0.2"/>
    <n v="-195.47879999999998"/>
  </r>
  <r>
    <n v="3482"/>
    <s v="CA-2011-124023"/>
    <x v="2"/>
    <x v="884"/>
    <d v="2011-04-10T00:00:00"/>
    <x v="2"/>
    <s v="PJ-19015"/>
    <x v="307"/>
    <x v="0"/>
    <s v="United States"/>
    <s v="Mobile"/>
    <x v="19"/>
    <n v="36608"/>
    <x v="0"/>
    <s v="FUR-FU-10004415"/>
    <x v="0"/>
    <x v="5"/>
    <x v="1054"/>
    <x v="2482"/>
    <n v="2"/>
    <n v="0"/>
    <n v="2.7775999999999996"/>
  </r>
  <r>
    <n v="3483"/>
    <s v="CA-2011-124688"/>
    <x v="2"/>
    <x v="9"/>
    <d v="2011-08-29T00:00:00"/>
    <x v="2"/>
    <s v="CC-12610"/>
    <x v="566"/>
    <x v="1"/>
    <s v="United States"/>
    <s v="Springfield"/>
    <x v="17"/>
    <n v="22153"/>
    <x v="0"/>
    <s v="TEC-PH-10000455"/>
    <x v="2"/>
    <x v="7"/>
    <x v="1112"/>
    <x v="2768"/>
    <n v="5"/>
    <n v="0"/>
    <n v="168.18549999999993"/>
  </r>
  <r>
    <n v="3484"/>
    <s v="CA-2011-124688"/>
    <x v="2"/>
    <x v="9"/>
    <d v="2011-08-29T00:00:00"/>
    <x v="2"/>
    <s v="CC-12610"/>
    <x v="566"/>
    <x v="1"/>
    <s v="United States"/>
    <s v="Springfield"/>
    <x v="17"/>
    <n v="22153"/>
    <x v="0"/>
    <s v="FUR-FU-10002456"/>
    <x v="0"/>
    <x v="5"/>
    <x v="1009"/>
    <x v="2769"/>
    <n v="4"/>
    <n v="0"/>
    <n v="12.521600000000003"/>
  </r>
  <r>
    <n v="3485"/>
    <s v="CA-2011-124688"/>
    <x v="2"/>
    <x v="9"/>
    <d v="2011-08-29T00:00:00"/>
    <x v="2"/>
    <s v="CC-12610"/>
    <x v="566"/>
    <x v="1"/>
    <s v="United States"/>
    <s v="Springfield"/>
    <x v="17"/>
    <n v="22153"/>
    <x v="0"/>
    <s v="FUR-TA-10003569"/>
    <x v="0"/>
    <x v="3"/>
    <x v="1358"/>
    <x v="2770"/>
    <n v="3"/>
    <n v="0"/>
    <n v="300.73500000000001"/>
  </r>
  <r>
    <n v="3486"/>
    <s v="CA-2013-151169"/>
    <x v="0"/>
    <x v="147"/>
    <d v="2013-10-27T00:00:00"/>
    <x v="1"/>
    <s v="MY-18295"/>
    <x v="501"/>
    <x v="1"/>
    <s v="United States"/>
    <s v="Newark"/>
    <x v="13"/>
    <n v="19711"/>
    <x v="3"/>
    <s v="OFF-BI-10002813"/>
    <x v="1"/>
    <x v="8"/>
    <x v="905"/>
    <x v="1063"/>
    <n v="4"/>
    <n v="0"/>
    <n v="3.5640000000000001"/>
  </r>
  <r>
    <n v="3487"/>
    <s v="US-2013-134761"/>
    <x v="0"/>
    <x v="885"/>
    <d v="2013-12-01T00:00:00"/>
    <x v="3"/>
    <s v="DB-13210"/>
    <x v="203"/>
    <x v="0"/>
    <s v="United States"/>
    <s v="Hickory"/>
    <x v="3"/>
    <n v="28601"/>
    <x v="0"/>
    <s v="TEC-PH-10002890"/>
    <x v="2"/>
    <x v="7"/>
    <x v="1387"/>
    <x v="2771"/>
    <n v="1"/>
    <n v="0.2"/>
    <n v="2.7143999999999995"/>
  </r>
  <r>
    <n v="3488"/>
    <s v="CA-2014-120705"/>
    <x v="3"/>
    <x v="528"/>
    <d v="2014-09-12T00:00:00"/>
    <x v="1"/>
    <s v="MG-17875"/>
    <x v="675"/>
    <x v="2"/>
    <s v="United States"/>
    <s v="Fort Lauderdale"/>
    <x v="2"/>
    <n v="33311"/>
    <x v="0"/>
    <s v="OFF-ST-10001522"/>
    <x v="1"/>
    <x v="4"/>
    <x v="195"/>
    <x v="2772"/>
    <n v="2"/>
    <n v="0.2"/>
    <n v="-29.436800000000012"/>
  </r>
  <r>
    <n v="3489"/>
    <s v="CA-2012-157322"/>
    <x v="1"/>
    <x v="740"/>
    <d v="2012-07-06T00:00:00"/>
    <x v="1"/>
    <s v="RH-19600"/>
    <x v="584"/>
    <x v="0"/>
    <s v="United States"/>
    <s v="Carol Stream"/>
    <x v="10"/>
    <n v="60188"/>
    <x v="2"/>
    <s v="FUR-CH-10004086"/>
    <x v="0"/>
    <x v="1"/>
    <x v="281"/>
    <x v="2379"/>
    <n v="2"/>
    <n v="0.3"/>
    <n v="-5.8346000000000231"/>
  </r>
  <r>
    <n v="3490"/>
    <s v="CA-2012-157322"/>
    <x v="1"/>
    <x v="740"/>
    <d v="2012-07-06T00:00:00"/>
    <x v="1"/>
    <s v="RH-19600"/>
    <x v="584"/>
    <x v="0"/>
    <s v="United States"/>
    <s v="Carol Stream"/>
    <x v="10"/>
    <n v="60188"/>
    <x v="2"/>
    <s v="FUR-CH-10003774"/>
    <x v="0"/>
    <x v="1"/>
    <x v="1185"/>
    <x v="2773"/>
    <n v="6"/>
    <n v="0.3"/>
    <n v="-92.799600000000027"/>
  </r>
  <r>
    <n v="3491"/>
    <s v="CA-2012-157322"/>
    <x v="1"/>
    <x v="740"/>
    <d v="2012-07-06T00:00:00"/>
    <x v="1"/>
    <s v="RH-19600"/>
    <x v="584"/>
    <x v="0"/>
    <s v="United States"/>
    <s v="Carol Stream"/>
    <x v="10"/>
    <n v="60188"/>
    <x v="2"/>
    <s v="OFF-ST-10004507"/>
    <x v="1"/>
    <x v="4"/>
    <x v="452"/>
    <x v="648"/>
    <n v="5"/>
    <n v="0.2"/>
    <n v="6.0024999999999977"/>
  </r>
  <r>
    <n v="3492"/>
    <s v="CA-2012-157322"/>
    <x v="1"/>
    <x v="740"/>
    <d v="2012-07-06T00:00:00"/>
    <x v="1"/>
    <s v="RH-19600"/>
    <x v="584"/>
    <x v="0"/>
    <s v="United States"/>
    <s v="Carol Stream"/>
    <x v="10"/>
    <n v="60188"/>
    <x v="2"/>
    <s v="OFF-ST-10003208"/>
    <x v="1"/>
    <x v="4"/>
    <x v="243"/>
    <x v="2774"/>
    <n v="3"/>
    <n v="0.2"/>
    <n v="48.994199999999921"/>
  </r>
  <r>
    <n v="3493"/>
    <s v="CA-2012-157322"/>
    <x v="1"/>
    <x v="740"/>
    <d v="2012-07-06T00:00:00"/>
    <x v="1"/>
    <s v="RH-19600"/>
    <x v="584"/>
    <x v="0"/>
    <s v="United States"/>
    <s v="Carol Stream"/>
    <x v="10"/>
    <n v="60188"/>
    <x v="2"/>
    <s v="OFF-PA-10000659"/>
    <x v="1"/>
    <x v="10"/>
    <x v="160"/>
    <x v="1515"/>
    <n v="2"/>
    <n v="0.2"/>
    <n v="3.7692000000000001"/>
  </r>
  <r>
    <n v="3494"/>
    <s v="CA-2014-142034"/>
    <x v="3"/>
    <x v="241"/>
    <d v="2014-09-29T00:00:00"/>
    <x v="1"/>
    <s v="KB-16240"/>
    <x v="208"/>
    <x v="1"/>
    <s v="United States"/>
    <s v="Saint Cloud"/>
    <x v="11"/>
    <n v="56301"/>
    <x v="2"/>
    <s v="TEC-AC-10002305"/>
    <x v="2"/>
    <x v="11"/>
    <x v="1521"/>
    <x v="2775"/>
    <n v="4"/>
    <n v="0"/>
    <n v="12.959999999999994"/>
  </r>
  <r>
    <n v="3495"/>
    <s v="CA-2014-142034"/>
    <x v="3"/>
    <x v="241"/>
    <d v="2014-09-29T00:00:00"/>
    <x v="1"/>
    <s v="KB-16240"/>
    <x v="208"/>
    <x v="1"/>
    <s v="United States"/>
    <s v="Saint Cloud"/>
    <x v="11"/>
    <n v="56301"/>
    <x v="2"/>
    <s v="TEC-AC-10000990"/>
    <x v="2"/>
    <x v="11"/>
    <x v="1522"/>
    <x v="2776"/>
    <n v="5"/>
    <n v="0"/>
    <n v="275.47800000000001"/>
  </r>
  <r>
    <n v="3496"/>
    <s v="CA-2014-142034"/>
    <x v="3"/>
    <x v="241"/>
    <d v="2014-09-29T00:00:00"/>
    <x v="1"/>
    <s v="KB-16240"/>
    <x v="208"/>
    <x v="1"/>
    <s v="United States"/>
    <s v="Saint Cloud"/>
    <x v="11"/>
    <n v="56301"/>
    <x v="2"/>
    <s v="FUR-CH-10000665"/>
    <x v="0"/>
    <x v="1"/>
    <x v="656"/>
    <x v="891"/>
    <n v="4"/>
    <n v="0"/>
    <n v="181.17599999999993"/>
  </r>
  <r>
    <n v="3497"/>
    <s v="CA-2013-107328"/>
    <x v="0"/>
    <x v="590"/>
    <d v="2013-08-16T00:00:00"/>
    <x v="1"/>
    <s v="CA-12055"/>
    <x v="402"/>
    <x v="2"/>
    <s v="United States"/>
    <s v="Los Angeles"/>
    <x v="1"/>
    <n v="90036"/>
    <x v="1"/>
    <s v="FUR-TA-10001932"/>
    <x v="0"/>
    <x v="3"/>
    <x v="840"/>
    <x v="2777"/>
    <n v="2"/>
    <n v="0.2"/>
    <n v="12.82559999999998"/>
  </r>
  <r>
    <n v="3498"/>
    <s v="CA-2013-107328"/>
    <x v="0"/>
    <x v="590"/>
    <d v="2013-08-16T00:00:00"/>
    <x v="1"/>
    <s v="CA-12055"/>
    <x v="402"/>
    <x v="2"/>
    <s v="United States"/>
    <s v="Los Angeles"/>
    <x v="1"/>
    <n v="90036"/>
    <x v="1"/>
    <s v="OFF-AP-10004487"/>
    <x v="1"/>
    <x v="9"/>
    <x v="715"/>
    <x v="2778"/>
    <n v="6"/>
    <n v="0"/>
    <n v="136.61759999999998"/>
  </r>
  <r>
    <n v="3499"/>
    <s v="CA-2013-107328"/>
    <x v="0"/>
    <x v="590"/>
    <d v="2013-08-16T00:00:00"/>
    <x v="1"/>
    <s v="CA-12055"/>
    <x v="402"/>
    <x v="2"/>
    <s v="United States"/>
    <s v="Los Angeles"/>
    <x v="1"/>
    <n v="90036"/>
    <x v="1"/>
    <s v="OFF-BI-10002160"/>
    <x v="1"/>
    <x v="8"/>
    <x v="312"/>
    <x v="597"/>
    <n v="5"/>
    <n v="0.2"/>
    <n v="5.3339999999999996"/>
  </r>
  <r>
    <n v="3500"/>
    <s v="CA-2013-108616"/>
    <x v="0"/>
    <x v="321"/>
    <d v="2013-10-04T00:00:00"/>
    <x v="1"/>
    <s v="JK-15730"/>
    <x v="300"/>
    <x v="0"/>
    <s v="United States"/>
    <s v="Mobile"/>
    <x v="19"/>
    <n v="36608"/>
    <x v="0"/>
    <s v="TEC-AC-10000420"/>
    <x v="2"/>
    <x v="11"/>
    <x v="1487"/>
    <x v="2779"/>
    <n v="3"/>
    <n v="0"/>
    <n v="71.389799999999994"/>
  </r>
  <r>
    <n v="3501"/>
    <s v="CA-2013-108616"/>
    <x v="0"/>
    <x v="321"/>
    <d v="2013-10-04T00:00:00"/>
    <x v="1"/>
    <s v="JK-15730"/>
    <x v="300"/>
    <x v="0"/>
    <s v="United States"/>
    <s v="Mobile"/>
    <x v="19"/>
    <n v="36608"/>
    <x v="0"/>
    <s v="OFF-BI-10001989"/>
    <x v="1"/>
    <x v="8"/>
    <x v="537"/>
    <x v="2780"/>
    <n v="3"/>
    <n v="0"/>
    <n v="30.211199999999998"/>
  </r>
  <r>
    <n v="3502"/>
    <s v="CA-2013-108616"/>
    <x v="0"/>
    <x v="321"/>
    <d v="2013-10-04T00:00:00"/>
    <x v="1"/>
    <s v="JK-15730"/>
    <x v="300"/>
    <x v="0"/>
    <s v="United States"/>
    <s v="Mobile"/>
    <x v="19"/>
    <n v="36608"/>
    <x v="0"/>
    <s v="OFF-AR-10001149"/>
    <x v="1"/>
    <x v="6"/>
    <x v="130"/>
    <x v="2781"/>
    <n v="9"/>
    <n v="0"/>
    <n v="7.7759999999999989"/>
  </r>
  <r>
    <n v="3503"/>
    <s v="CA-2014-125115"/>
    <x v="3"/>
    <x v="318"/>
    <d v="2014-04-11T00:00:00"/>
    <x v="3"/>
    <s v="RD-19930"/>
    <x v="709"/>
    <x v="0"/>
    <s v="United States"/>
    <s v="Austin"/>
    <x v="5"/>
    <n v="78745"/>
    <x v="2"/>
    <s v="OFF-PA-10004101"/>
    <x v="1"/>
    <x v="10"/>
    <x v="506"/>
    <x v="563"/>
    <n v="2"/>
    <n v="0.2"/>
    <n v="3.6288"/>
  </r>
  <r>
    <n v="3504"/>
    <s v="CA-2014-125115"/>
    <x v="3"/>
    <x v="318"/>
    <d v="2014-04-11T00:00:00"/>
    <x v="3"/>
    <s v="RD-19930"/>
    <x v="709"/>
    <x v="0"/>
    <s v="United States"/>
    <s v="Austin"/>
    <x v="5"/>
    <n v="78745"/>
    <x v="2"/>
    <s v="TEC-AC-10001714"/>
    <x v="2"/>
    <x v="11"/>
    <x v="678"/>
    <x v="2782"/>
    <n v="3"/>
    <n v="0.2"/>
    <n v="20.343900000000001"/>
  </r>
  <r>
    <n v="3505"/>
    <s v="CA-2013-150945"/>
    <x v="0"/>
    <x v="122"/>
    <d v="2013-12-21T00:00:00"/>
    <x v="0"/>
    <s v="JK-16120"/>
    <x v="451"/>
    <x v="2"/>
    <s v="United States"/>
    <s v="New York City"/>
    <x v="15"/>
    <n v="10009"/>
    <x v="3"/>
    <s v="OFF-ST-10003716"/>
    <x v="1"/>
    <x v="4"/>
    <x v="889"/>
    <x v="1734"/>
    <n v="4"/>
    <n v="0"/>
    <n v="117.0104"/>
  </r>
  <r>
    <n v="3506"/>
    <s v="CA-2011-166863"/>
    <x v="2"/>
    <x v="886"/>
    <d v="2011-06-24T00:00:00"/>
    <x v="1"/>
    <s v="SC-20020"/>
    <x v="710"/>
    <x v="0"/>
    <s v="United States"/>
    <s v="Plano"/>
    <x v="5"/>
    <n v="75023"/>
    <x v="2"/>
    <s v="TEC-PH-10000369"/>
    <x v="2"/>
    <x v="7"/>
    <x v="1346"/>
    <x v="1227"/>
    <n v="2"/>
    <n v="0.2"/>
    <n v="20.158400000000015"/>
  </r>
  <r>
    <n v="3507"/>
    <s v="CA-2011-166863"/>
    <x v="2"/>
    <x v="886"/>
    <d v="2011-06-24T00:00:00"/>
    <x v="1"/>
    <s v="SC-20020"/>
    <x v="710"/>
    <x v="0"/>
    <s v="United States"/>
    <s v="Plano"/>
    <x v="5"/>
    <n v="75023"/>
    <x v="2"/>
    <s v="OFF-BI-10000756"/>
    <x v="1"/>
    <x v="8"/>
    <x v="15"/>
    <x v="2783"/>
    <n v="4"/>
    <n v="0.8"/>
    <n v="-5.088000000000001"/>
  </r>
  <r>
    <n v="3508"/>
    <s v="CA-2011-166863"/>
    <x v="2"/>
    <x v="886"/>
    <d v="2011-06-24T00:00:00"/>
    <x v="1"/>
    <s v="SC-20020"/>
    <x v="710"/>
    <x v="0"/>
    <s v="United States"/>
    <s v="Plano"/>
    <x v="5"/>
    <n v="75023"/>
    <x v="2"/>
    <s v="FUR-BO-10001608"/>
    <x v="0"/>
    <x v="0"/>
    <x v="1523"/>
    <x v="2784"/>
    <n v="4"/>
    <n v="0.32"/>
    <n v="-19.874399999999994"/>
  </r>
  <r>
    <n v="3509"/>
    <s v="CA-2011-166863"/>
    <x v="2"/>
    <x v="886"/>
    <d v="2011-06-24T00:00:00"/>
    <x v="1"/>
    <s v="SC-20020"/>
    <x v="710"/>
    <x v="0"/>
    <s v="United States"/>
    <s v="Plano"/>
    <x v="5"/>
    <n v="75023"/>
    <x v="2"/>
    <s v="OFF-PA-10001166"/>
    <x v="1"/>
    <x v="10"/>
    <x v="769"/>
    <x v="12"/>
    <n v="3"/>
    <n v="0.2"/>
    <n v="5.4432"/>
  </r>
  <r>
    <n v="3510"/>
    <s v="CA-2011-166863"/>
    <x v="2"/>
    <x v="886"/>
    <d v="2011-06-24T00:00:00"/>
    <x v="1"/>
    <s v="SC-20020"/>
    <x v="710"/>
    <x v="0"/>
    <s v="United States"/>
    <s v="Plano"/>
    <x v="5"/>
    <n v="75023"/>
    <x v="2"/>
    <s v="OFF-PA-10000587"/>
    <x v="1"/>
    <x v="10"/>
    <x v="57"/>
    <x v="25"/>
    <n v="2"/>
    <n v="0.2"/>
    <n v="4.0768000000000004"/>
  </r>
  <r>
    <n v="3511"/>
    <s v="CA-2011-166863"/>
    <x v="2"/>
    <x v="886"/>
    <d v="2011-06-24T00:00:00"/>
    <x v="1"/>
    <s v="SC-20020"/>
    <x v="710"/>
    <x v="0"/>
    <s v="United States"/>
    <s v="Plano"/>
    <x v="5"/>
    <n v="75023"/>
    <x v="2"/>
    <s v="TEC-MA-10001972"/>
    <x v="2"/>
    <x v="15"/>
    <x v="1469"/>
    <x v="2785"/>
    <n v="2"/>
    <n v="0.4"/>
    <n v="-97.71999999999997"/>
  </r>
  <r>
    <n v="3512"/>
    <s v="CA-2011-166863"/>
    <x v="2"/>
    <x v="886"/>
    <d v="2011-06-24T00:00:00"/>
    <x v="1"/>
    <s v="SC-20020"/>
    <x v="710"/>
    <x v="0"/>
    <s v="United States"/>
    <s v="Plano"/>
    <x v="5"/>
    <n v="75023"/>
    <x v="2"/>
    <s v="OFF-ST-10004123"/>
    <x v="1"/>
    <x v="4"/>
    <x v="72"/>
    <x v="2786"/>
    <n v="7"/>
    <n v="0.2"/>
    <n v="-127.37200000000001"/>
  </r>
  <r>
    <n v="3513"/>
    <s v="CA-2014-140326"/>
    <x v="3"/>
    <x v="507"/>
    <d v="2014-09-07T00:00:00"/>
    <x v="2"/>
    <s v="HW-14935"/>
    <x v="304"/>
    <x v="1"/>
    <s v="United States"/>
    <s v="Chicago"/>
    <x v="10"/>
    <n v="60653"/>
    <x v="2"/>
    <s v="FUR-BO-10000112"/>
    <x v="0"/>
    <x v="0"/>
    <x v="1524"/>
    <x v="2787"/>
    <n v="9"/>
    <n v="0.3"/>
    <n v="-117.88199999999998"/>
  </r>
  <r>
    <n v="3514"/>
    <s v="CA-2014-140326"/>
    <x v="3"/>
    <x v="507"/>
    <d v="2014-09-07T00:00:00"/>
    <x v="2"/>
    <s v="HW-14935"/>
    <x v="304"/>
    <x v="1"/>
    <s v="United States"/>
    <s v="Chicago"/>
    <x v="10"/>
    <n v="60653"/>
    <x v="2"/>
    <s v="OFF-PA-10004041"/>
    <x v="1"/>
    <x v="10"/>
    <x v="940"/>
    <x v="2788"/>
    <n v="3"/>
    <n v="0.2"/>
    <n v="5.55"/>
  </r>
  <r>
    <n v="3515"/>
    <s v="CA-2014-140326"/>
    <x v="3"/>
    <x v="507"/>
    <d v="2014-09-07T00:00:00"/>
    <x v="2"/>
    <s v="HW-14935"/>
    <x v="304"/>
    <x v="1"/>
    <s v="United States"/>
    <s v="Chicago"/>
    <x v="10"/>
    <n v="60653"/>
    <x v="2"/>
    <s v="OFF-AR-10001149"/>
    <x v="1"/>
    <x v="6"/>
    <x v="130"/>
    <x v="2789"/>
    <n v="3"/>
    <n v="0.2"/>
    <n v="0.86399999999999988"/>
  </r>
  <r>
    <n v="3516"/>
    <s v="CA-2013-168536"/>
    <x v="0"/>
    <x v="887"/>
    <d v="2013-12-25T00:00:00"/>
    <x v="1"/>
    <s v="SC-20800"/>
    <x v="561"/>
    <x v="0"/>
    <s v="United States"/>
    <s v="Jackson"/>
    <x v="35"/>
    <n v="39212"/>
    <x v="0"/>
    <s v="TEC-AC-10002323"/>
    <x v="2"/>
    <x v="11"/>
    <x v="175"/>
    <x v="2790"/>
    <n v="3"/>
    <n v="0"/>
    <n v="8.6190000000000033"/>
  </r>
  <r>
    <n v="3517"/>
    <s v="US-2013-113649"/>
    <x v="0"/>
    <x v="888"/>
    <d v="2013-08-13T00:00:00"/>
    <x v="2"/>
    <s v="HA-14920"/>
    <x v="66"/>
    <x v="0"/>
    <s v="United States"/>
    <s v="Fayetteville"/>
    <x v="3"/>
    <n v="28314"/>
    <x v="0"/>
    <s v="OFF-PA-10000130"/>
    <x v="1"/>
    <x v="10"/>
    <x v="995"/>
    <x v="2791"/>
    <n v="9"/>
    <n v="0.2"/>
    <n v="9.6299999999999955"/>
  </r>
  <r>
    <n v="3518"/>
    <s v="US-2013-113649"/>
    <x v="0"/>
    <x v="888"/>
    <d v="2013-08-13T00:00:00"/>
    <x v="2"/>
    <s v="HA-14920"/>
    <x v="66"/>
    <x v="0"/>
    <s v="United States"/>
    <s v="Fayetteville"/>
    <x v="3"/>
    <n v="28314"/>
    <x v="0"/>
    <s v="TEC-PH-10002350"/>
    <x v="2"/>
    <x v="7"/>
    <x v="1458"/>
    <x v="2542"/>
    <n v="2"/>
    <n v="0.2"/>
    <n v="4.4783999999999988"/>
  </r>
  <r>
    <n v="3519"/>
    <s v="US-2013-113649"/>
    <x v="0"/>
    <x v="888"/>
    <d v="2013-08-13T00:00:00"/>
    <x v="2"/>
    <s v="HA-14920"/>
    <x v="66"/>
    <x v="0"/>
    <s v="United States"/>
    <s v="Fayetteville"/>
    <x v="3"/>
    <n v="28314"/>
    <x v="0"/>
    <s v="OFF-AP-10002518"/>
    <x v="1"/>
    <x v="9"/>
    <x v="158"/>
    <x v="2792"/>
    <n v="4"/>
    <n v="0.2"/>
    <n v="64.072799999999944"/>
  </r>
  <r>
    <n v="3520"/>
    <s v="CA-2012-124975"/>
    <x v="1"/>
    <x v="137"/>
    <d v="2012-06-25T00:00:00"/>
    <x v="2"/>
    <s v="MG-17875"/>
    <x v="675"/>
    <x v="2"/>
    <s v="United States"/>
    <s v="Aurora"/>
    <x v="10"/>
    <n v="60505"/>
    <x v="2"/>
    <s v="FUR-TA-10002645"/>
    <x v="0"/>
    <x v="3"/>
    <x v="1313"/>
    <x v="2793"/>
    <n v="7"/>
    <n v="0.5"/>
    <n v="-525.6405000000002"/>
  </r>
  <r>
    <n v="3521"/>
    <s v="CA-2012-168767"/>
    <x v="1"/>
    <x v="889"/>
    <d v="2012-04-15T00:00:00"/>
    <x v="1"/>
    <s v="DM-12955"/>
    <x v="678"/>
    <x v="1"/>
    <s v="United States"/>
    <s v="Sacramento"/>
    <x v="1"/>
    <n v="95823"/>
    <x v="1"/>
    <s v="OFF-BI-10000773"/>
    <x v="1"/>
    <x v="8"/>
    <x v="381"/>
    <x v="2794"/>
    <n v="2"/>
    <n v="0.2"/>
    <n v="4.3307999999999982"/>
  </r>
  <r>
    <n v="3522"/>
    <s v="CA-2013-114482"/>
    <x v="0"/>
    <x v="831"/>
    <d v="2013-11-26T00:00:00"/>
    <x v="0"/>
    <s v="DM-13345"/>
    <x v="664"/>
    <x v="1"/>
    <s v="United States"/>
    <s v="Des Moines"/>
    <x v="23"/>
    <n v="50315"/>
    <x v="2"/>
    <s v="OFF-PA-10003845"/>
    <x v="1"/>
    <x v="10"/>
    <x v="367"/>
    <x v="1319"/>
    <n v="7"/>
    <n v="0"/>
    <n v="19.825400000000002"/>
  </r>
  <r>
    <n v="3523"/>
    <s v="CA-2013-114482"/>
    <x v="0"/>
    <x v="831"/>
    <d v="2013-11-26T00:00:00"/>
    <x v="0"/>
    <s v="DM-13345"/>
    <x v="664"/>
    <x v="1"/>
    <s v="United States"/>
    <s v="Des Moines"/>
    <x v="23"/>
    <n v="50315"/>
    <x v="2"/>
    <s v="TEC-PH-10001580"/>
    <x v="2"/>
    <x v="7"/>
    <x v="231"/>
    <x v="2795"/>
    <n v="3"/>
    <n v="0"/>
    <n v="109.33379999999998"/>
  </r>
  <r>
    <n v="3524"/>
    <s v="CA-2013-137673"/>
    <x v="0"/>
    <x v="64"/>
    <d v="2013-09-11T00:00:00"/>
    <x v="1"/>
    <s v="ML-17395"/>
    <x v="504"/>
    <x v="1"/>
    <s v="United States"/>
    <s v="San Diego"/>
    <x v="1"/>
    <n v="92105"/>
    <x v="1"/>
    <s v="TEC-AC-10002345"/>
    <x v="2"/>
    <x v="11"/>
    <x v="173"/>
    <x v="2796"/>
    <n v="8"/>
    <n v="0"/>
    <n v="29"/>
  </r>
  <r>
    <n v="3525"/>
    <s v="CA-2013-132731"/>
    <x v="0"/>
    <x v="390"/>
    <d v="2013-11-29T00:00:00"/>
    <x v="1"/>
    <s v="GA-14515"/>
    <x v="654"/>
    <x v="0"/>
    <s v="United States"/>
    <s v="Dallas"/>
    <x v="5"/>
    <n v="75081"/>
    <x v="2"/>
    <s v="TEC-PH-10004120"/>
    <x v="2"/>
    <x v="7"/>
    <x v="1525"/>
    <x v="2797"/>
    <n v="6"/>
    <n v="0.2"/>
    <n v="49.316399999999987"/>
  </r>
  <r>
    <n v="3526"/>
    <s v="CA-2014-148922"/>
    <x v="3"/>
    <x v="389"/>
    <d v="2014-12-16T00:00:00"/>
    <x v="0"/>
    <s v="SU-20665"/>
    <x v="711"/>
    <x v="2"/>
    <s v="United States"/>
    <s v="Jackson"/>
    <x v="35"/>
    <n v="39212"/>
    <x v="0"/>
    <s v="TEC-AC-10001838"/>
    <x v="2"/>
    <x v="11"/>
    <x v="645"/>
    <x v="2798"/>
    <n v="3"/>
    <n v="0"/>
    <n v="257.98710000000005"/>
  </r>
  <r>
    <n v="3527"/>
    <s v="CA-2014-148922"/>
    <x v="3"/>
    <x v="389"/>
    <d v="2014-12-16T00:00:00"/>
    <x v="0"/>
    <s v="SU-20665"/>
    <x v="711"/>
    <x v="2"/>
    <s v="United States"/>
    <s v="Jackson"/>
    <x v="35"/>
    <n v="39212"/>
    <x v="0"/>
    <s v="TEC-PH-10000148"/>
    <x v="2"/>
    <x v="7"/>
    <x v="771"/>
    <x v="2799"/>
    <n v="3"/>
    <n v="0"/>
    <n v="0.77940000000000076"/>
  </r>
  <r>
    <n v="3528"/>
    <s v="CA-2014-148922"/>
    <x v="3"/>
    <x v="389"/>
    <d v="2014-12-16T00:00:00"/>
    <x v="0"/>
    <s v="SU-20665"/>
    <x v="711"/>
    <x v="2"/>
    <s v="United States"/>
    <s v="Jackson"/>
    <x v="35"/>
    <n v="39212"/>
    <x v="0"/>
    <s v="OFF-BI-10003476"/>
    <x v="1"/>
    <x v="8"/>
    <x v="1526"/>
    <x v="2800"/>
    <n v="8"/>
    <n v="0"/>
    <n v="22.0032"/>
  </r>
  <r>
    <n v="3529"/>
    <s v="CA-2013-130680"/>
    <x v="0"/>
    <x v="890"/>
    <d v="2013-06-30T00:00:00"/>
    <x v="1"/>
    <s v="BD-11320"/>
    <x v="217"/>
    <x v="0"/>
    <s v="United States"/>
    <s v="San Diego"/>
    <x v="1"/>
    <n v="92024"/>
    <x v="1"/>
    <s v="TEC-PH-10004833"/>
    <x v="2"/>
    <x v="7"/>
    <x v="1354"/>
    <x v="2801"/>
    <n v="4"/>
    <n v="0.2"/>
    <n v="-9.56"/>
  </r>
  <r>
    <n v="3530"/>
    <s v="CA-2012-141145"/>
    <x v="1"/>
    <x v="14"/>
    <d v="2012-09-23T00:00:00"/>
    <x v="1"/>
    <s v="DB-13405"/>
    <x v="591"/>
    <x v="0"/>
    <s v="United States"/>
    <s v="Orlando"/>
    <x v="2"/>
    <n v="32839"/>
    <x v="0"/>
    <s v="TEC-AC-10001465"/>
    <x v="2"/>
    <x v="11"/>
    <x v="473"/>
    <x v="2802"/>
    <n v="3"/>
    <n v="0.2"/>
    <n v="10.895999999999987"/>
  </r>
  <r>
    <n v="3531"/>
    <s v="US-2013-152835"/>
    <x v="0"/>
    <x v="288"/>
    <d v="2013-05-24T00:00:00"/>
    <x v="1"/>
    <s v="RP-19855"/>
    <x v="532"/>
    <x v="1"/>
    <s v="United States"/>
    <s v="Lafayette"/>
    <x v="14"/>
    <n v="47905"/>
    <x v="2"/>
    <s v="OFF-AR-10003056"/>
    <x v="1"/>
    <x v="6"/>
    <x v="18"/>
    <x v="1591"/>
    <n v="5"/>
    <n v="0"/>
    <n v="6.2059999999999977"/>
  </r>
  <r>
    <n v="3532"/>
    <s v="CA-2013-155565"/>
    <x v="0"/>
    <x v="316"/>
    <d v="2013-05-29T00:00:00"/>
    <x v="3"/>
    <s v="EH-13765"/>
    <x v="553"/>
    <x v="1"/>
    <s v="United States"/>
    <s v="New York City"/>
    <x v="15"/>
    <n v="10035"/>
    <x v="3"/>
    <s v="OFF-SU-10001218"/>
    <x v="1"/>
    <x v="14"/>
    <x v="133"/>
    <x v="2803"/>
    <n v="5"/>
    <n v="0"/>
    <n v="15.372000000000003"/>
  </r>
  <r>
    <n v="3533"/>
    <s v="CA-2011-110849"/>
    <x v="2"/>
    <x v="891"/>
    <d v="2011-04-23T00:00:00"/>
    <x v="1"/>
    <s v="JL-15835"/>
    <x v="252"/>
    <x v="0"/>
    <s v="United States"/>
    <s v="Los Angeles"/>
    <x v="1"/>
    <n v="90049"/>
    <x v="1"/>
    <s v="TEC-MA-10002859"/>
    <x v="2"/>
    <x v="15"/>
    <x v="1527"/>
    <x v="2804"/>
    <n v="4"/>
    <n v="0.2"/>
    <n v="97.189199999999985"/>
  </r>
  <r>
    <n v="3534"/>
    <s v="CA-2011-110849"/>
    <x v="2"/>
    <x v="891"/>
    <d v="2011-04-23T00:00:00"/>
    <x v="1"/>
    <s v="JL-15835"/>
    <x v="252"/>
    <x v="0"/>
    <s v="United States"/>
    <s v="Los Angeles"/>
    <x v="1"/>
    <n v="90049"/>
    <x v="1"/>
    <s v="OFF-AR-10002375"/>
    <x v="1"/>
    <x v="6"/>
    <x v="823"/>
    <x v="2805"/>
    <n v="4"/>
    <n v="0"/>
    <n v="3.8047999999999984"/>
  </r>
  <r>
    <n v="3535"/>
    <s v="CA-2011-110849"/>
    <x v="2"/>
    <x v="891"/>
    <d v="2011-04-23T00:00:00"/>
    <x v="1"/>
    <s v="JL-15835"/>
    <x v="252"/>
    <x v="0"/>
    <s v="United States"/>
    <s v="Los Angeles"/>
    <x v="1"/>
    <n v="90049"/>
    <x v="1"/>
    <s v="OFF-AR-10000657"/>
    <x v="1"/>
    <x v="6"/>
    <x v="1518"/>
    <x v="2806"/>
    <n v="5"/>
    <n v="0"/>
    <n v="3.547499999999999"/>
  </r>
  <r>
    <n v="3536"/>
    <s v="CA-2011-110849"/>
    <x v="2"/>
    <x v="891"/>
    <d v="2011-04-23T00:00:00"/>
    <x v="1"/>
    <s v="JL-15835"/>
    <x v="252"/>
    <x v="0"/>
    <s v="United States"/>
    <s v="Los Angeles"/>
    <x v="1"/>
    <n v="90049"/>
    <x v="1"/>
    <s v="OFF-FA-10000134"/>
    <x v="1"/>
    <x v="13"/>
    <x v="194"/>
    <x v="2807"/>
    <n v="2"/>
    <n v="0"/>
    <n v="3.6021999999999998"/>
  </r>
  <r>
    <n v="3537"/>
    <s v="CA-2013-145842"/>
    <x v="0"/>
    <x v="26"/>
    <d v="2013-06-21T00:00:00"/>
    <x v="0"/>
    <s v="FM-14380"/>
    <x v="248"/>
    <x v="0"/>
    <s v="United States"/>
    <s v="New York City"/>
    <x v="15"/>
    <n v="10024"/>
    <x v="3"/>
    <s v="OFF-ST-10000419"/>
    <x v="1"/>
    <x v="4"/>
    <x v="1015"/>
    <x v="1360"/>
    <n v="3"/>
    <n v="0"/>
    <n v="0.4073999999999991"/>
  </r>
  <r>
    <n v="3538"/>
    <s v="CA-2011-158771"/>
    <x v="2"/>
    <x v="309"/>
    <d v="2011-05-09T00:00:00"/>
    <x v="3"/>
    <s v="SB-20290"/>
    <x v="115"/>
    <x v="1"/>
    <s v="United States"/>
    <s v="Henderson"/>
    <x v="0"/>
    <n v="42420"/>
    <x v="0"/>
    <s v="OFF-ST-10000107"/>
    <x v="1"/>
    <x v="4"/>
    <x v="17"/>
    <x v="2808"/>
    <n v="3"/>
    <n v="0"/>
    <n v="14.984999999999992"/>
  </r>
  <r>
    <n v="3539"/>
    <s v="CA-2011-158771"/>
    <x v="2"/>
    <x v="309"/>
    <d v="2011-05-09T00:00:00"/>
    <x v="3"/>
    <s v="SB-20290"/>
    <x v="115"/>
    <x v="1"/>
    <s v="United States"/>
    <s v="Henderson"/>
    <x v="0"/>
    <n v="42420"/>
    <x v="0"/>
    <s v="OFF-LA-10001641"/>
    <x v="1"/>
    <x v="2"/>
    <x v="1022"/>
    <x v="1242"/>
    <n v="3"/>
    <n v="0"/>
    <n v="4.5359999999999996"/>
  </r>
  <r>
    <n v="3540"/>
    <s v="CA-2011-158771"/>
    <x v="2"/>
    <x v="309"/>
    <d v="2011-05-09T00:00:00"/>
    <x v="3"/>
    <s v="SB-20290"/>
    <x v="115"/>
    <x v="1"/>
    <s v="United States"/>
    <s v="Henderson"/>
    <x v="0"/>
    <n v="42420"/>
    <x v="0"/>
    <s v="OFF-LA-10003121"/>
    <x v="1"/>
    <x v="2"/>
    <x v="991"/>
    <x v="2809"/>
    <n v="5"/>
    <n v="0"/>
    <n v="9.4989999999999988"/>
  </r>
  <r>
    <n v="3541"/>
    <s v="CA-2011-158771"/>
    <x v="2"/>
    <x v="309"/>
    <d v="2011-05-09T00:00:00"/>
    <x v="3"/>
    <s v="SB-20290"/>
    <x v="115"/>
    <x v="1"/>
    <s v="United States"/>
    <s v="Henderson"/>
    <x v="0"/>
    <n v="42420"/>
    <x v="0"/>
    <s v="OFF-PA-10002689"/>
    <x v="1"/>
    <x v="10"/>
    <x v="1057"/>
    <x v="1568"/>
    <n v="7"/>
    <n v="0"/>
    <n v="21.772800000000004"/>
  </r>
  <r>
    <n v="3542"/>
    <s v="CA-2013-157511"/>
    <x v="0"/>
    <x v="31"/>
    <d v="2013-09-21T00:00:00"/>
    <x v="2"/>
    <s v="SV-20365"/>
    <x v="277"/>
    <x v="0"/>
    <s v="United States"/>
    <s v="Columbus"/>
    <x v="24"/>
    <n v="43229"/>
    <x v="3"/>
    <s v="FUR-FU-10002107"/>
    <x v="0"/>
    <x v="5"/>
    <x v="1324"/>
    <x v="2810"/>
    <n v="3"/>
    <n v="0.2"/>
    <n v="1.6055999999999999"/>
  </r>
  <r>
    <n v="3543"/>
    <s v="CA-2013-157511"/>
    <x v="0"/>
    <x v="31"/>
    <d v="2013-09-21T00:00:00"/>
    <x v="2"/>
    <s v="SV-20365"/>
    <x v="277"/>
    <x v="0"/>
    <s v="United States"/>
    <s v="Columbus"/>
    <x v="24"/>
    <n v="43229"/>
    <x v="3"/>
    <s v="FUR-CH-10002647"/>
    <x v="0"/>
    <x v="1"/>
    <x v="470"/>
    <x v="2811"/>
    <n v="2"/>
    <n v="0.3"/>
    <n v="-7.0979999999999919"/>
  </r>
  <r>
    <n v="3544"/>
    <s v="CA-2013-157511"/>
    <x v="0"/>
    <x v="31"/>
    <d v="2013-09-21T00:00:00"/>
    <x v="2"/>
    <s v="SV-20365"/>
    <x v="277"/>
    <x v="0"/>
    <s v="United States"/>
    <s v="Columbus"/>
    <x v="24"/>
    <n v="43229"/>
    <x v="3"/>
    <s v="OFF-AR-10002257"/>
    <x v="1"/>
    <x v="6"/>
    <x v="1191"/>
    <x v="2812"/>
    <n v="1"/>
    <n v="0.2"/>
    <n v="0.36739999999999962"/>
  </r>
  <r>
    <n v="3545"/>
    <s v="CA-2014-121216"/>
    <x v="3"/>
    <x v="331"/>
    <d v="2014-12-26T00:00:00"/>
    <x v="0"/>
    <s v="MM-17920"/>
    <x v="462"/>
    <x v="0"/>
    <s v="United States"/>
    <s v="College Station"/>
    <x v="5"/>
    <n v="77840"/>
    <x v="2"/>
    <s v="OFF-PA-10004519"/>
    <x v="1"/>
    <x v="10"/>
    <x v="1036"/>
    <x v="2813"/>
    <n v="8"/>
    <n v="0.2"/>
    <n v="10.393600000000001"/>
  </r>
  <r>
    <n v="3546"/>
    <s v="CA-2014-121216"/>
    <x v="3"/>
    <x v="331"/>
    <d v="2014-12-26T00:00:00"/>
    <x v="0"/>
    <s v="MM-17920"/>
    <x v="462"/>
    <x v="0"/>
    <s v="United States"/>
    <s v="College Station"/>
    <x v="5"/>
    <n v="77840"/>
    <x v="2"/>
    <s v="OFF-AP-10001947"/>
    <x v="1"/>
    <x v="9"/>
    <x v="1528"/>
    <x v="2814"/>
    <n v="8"/>
    <n v="0.8"/>
    <n v="-74.74560000000001"/>
  </r>
  <r>
    <n v="3547"/>
    <s v="CA-2014-155292"/>
    <x v="3"/>
    <x v="505"/>
    <d v="2014-11-02T00:00:00"/>
    <x v="2"/>
    <s v="RD-19810"/>
    <x v="279"/>
    <x v="2"/>
    <s v="United States"/>
    <s v="Richmond"/>
    <x v="0"/>
    <n v="40475"/>
    <x v="0"/>
    <s v="OFF-ST-10004963"/>
    <x v="1"/>
    <x v="4"/>
    <x v="460"/>
    <x v="2815"/>
    <n v="7"/>
    <n v="0"/>
    <n v="4.2391999999999932"/>
  </r>
  <r>
    <n v="3548"/>
    <s v="CA-2014-155292"/>
    <x v="3"/>
    <x v="505"/>
    <d v="2014-11-02T00:00:00"/>
    <x v="2"/>
    <s v="RD-19810"/>
    <x v="279"/>
    <x v="2"/>
    <s v="United States"/>
    <s v="Richmond"/>
    <x v="0"/>
    <n v="40475"/>
    <x v="0"/>
    <s v="OFF-SU-10002573"/>
    <x v="1"/>
    <x v="14"/>
    <x v="350"/>
    <x v="1530"/>
    <n v="2"/>
    <n v="0"/>
    <n v="10.517999999999997"/>
  </r>
  <r>
    <n v="3549"/>
    <s v="CA-2014-155292"/>
    <x v="3"/>
    <x v="505"/>
    <d v="2014-11-02T00:00:00"/>
    <x v="2"/>
    <s v="RD-19810"/>
    <x v="279"/>
    <x v="2"/>
    <s v="United States"/>
    <s v="Richmond"/>
    <x v="0"/>
    <n v="40475"/>
    <x v="0"/>
    <s v="FUR-CH-10000553"/>
    <x v="0"/>
    <x v="1"/>
    <x v="1248"/>
    <x v="2816"/>
    <n v="1"/>
    <n v="0"/>
    <n v="9.1637999999999984"/>
  </r>
  <r>
    <n v="3550"/>
    <s v="CA-2014-155292"/>
    <x v="3"/>
    <x v="505"/>
    <d v="2014-11-02T00:00:00"/>
    <x v="2"/>
    <s v="RD-19810"/>
    <x v="279"/>
    <x v="2"/>
    <s v="United States"/>
    <s v="Richmond"/>
    <x v="0"/>
    <n v="40475"/>
    <x v="0"/>
    <s v="OFF-LA-10001982"/>
    <x v="1"/>
    <x v="2"/>
    <x v="1529"/>
    <x v="59"/>
    <n v="8"/>
    <n v="0"/>
    <n v="14.399999999999999"/>
  </r>
  <r>
    <n v="3551"/>
    <s v="CA-2013-152555"/>
    <x v="0"/>
    <x v="892"/>
    <d v="2013-04-03T00:00:00"/>
    <x v="0"/>
    <s v="ME-17320"/>
    <x v="467"/>
    <x v="2"/>
    <s v="United States"/>
    <s v="Chicago"/>
    <x v="10"/>
    <n v="60653"/>
    <x v="2"/>
    <s v="OFF-PA-10001295"/>
    <x v="1"/>
    <x v="10"/>
    <x v="1211"/>
    <x v="2817"/>
    <n v="3"/>
    <n v="0.2"/>
    <n v="15.934799999999997"/>
  </r>
  <r>
    <n v="3552"/>
    <s v="CA-2013-152555"/>
    <x v="0"/>
    <x v="892"/>
    <d v="2013-04-03T00:00:00"/>
    <x v="0"/>
    <s v="ME-17320"/>
    <x v="467"/>
    <x v="2"/>
    <s v="United States"/>
    <s v="Chicago"/>
    <x v="10"/>
    <n v="60653"/>
    <x v="2"/>
    <s v="FUR-CH-10002965"/>
    <x v="0"/>
    <x v="1"/>
    <x v="226"/>
    <x v="2818"/>
    <n v="6"/>
    <n v="0.3"/>
    <n v="-36.176400000000001"/>
  </r>
  <r>
    <n v="3553"/>
    <s v="CA-2013-152555"/>
    <x v="0"/>
    <x v="892"/>
    <d v="2013-04-03T00:00:00"/>
    <x v="0"/>
    <s v="ME-17320"/>
    <x v="467"/>
    <x v="2"/>
    <s v="United States"/>
    <s v="Chicago"/>
    <x v="10"/>
    <n v="60653"/>
    <x v="2"/>
    <s v="TEC-PH-10001254"/>
    <x v="2"/>
    <x v="7"/>
    <x v="143"/>
    <x v="2819"/>
    <n v="8"/>
    <n v="0.2"/>
    <n v="60.955199999999962"/>
  </r>
  <r>
    <n v="3554"/>
    <s v="CA-2014-107832"/>
    <x v="3"/>
    <x v="51"/>
    <d v="2014-11-27T00:00:00"/>
    <x v="0"/>
    <s v="FH-14275"/>
    <x v="395"/>
    <x v="1"/>
    <s v="United States"/>
    <s v="Philadelphia"/>
    <x v="9"/>
    <n v="19120"/>
    <x v="3"/>
    <s v="OFF-BI-10001658"/>
    <x v="1"/>
    <x v="8"/>
    <x v="439"/>
    <x v="2820"/>
    <n v="1"/>
    <n v="0.7"/>
    <n v="-5.9807999999999986"/>
  </r>
  <r>
    <n v="3555"/>
    <s v="CA-2011-120838"/>
    <x v="2"/>
    <x v="893"/>
    <d v="2011-03-26T00:00:00"/>
    <x v="0"/>
    <s v="PO-18865"/>
    <x v="22"/>
    <x v="0"/>
    <s v="United States"/>
    <s v="Los Angeles"/>
    <x v="1"/>
    <n v="90036"/>
    <x v="1"/>
    <s v="OFF-ST-10000585"/>
    <x v="1"/>
    <x v="4"/>
    <x v="541"/>
    <x v="610"/>
    <n v="2"/>
    <n v="0"/>
    <n v="85.903999999999996"/>
  </r>
  <r>
    <n v="3556"/>
    <s v="CA-2011-120838"/>
    <x v="2"/>
    <x v="893"/>
    <d v="2011-03-26T00:00:00"/>
    <x v="0"/>
    <s v="PO-18865"/>
    <x v="22"/>
    <x v="0"/>
    <s v="United States"/>
    <s v="Los Angeles"/>
    <x v="1"/>
    <n v="90036"/>
    <x v="1"/>
    <s v="TEC-PH-10003484"/>
    <x v="2"/>
    <x v="7"/>
    <x v="1530"/>
    <x v="2821"/>
    <n v="6"/>
    <n v="0.2"/>
    <n v="37.797000000000025"/>
  </r>
  <r>
    <n v="3557"/>
    <s v="CA-2014-118542"/>
    <x v="3"/>
    <x v="96"/>
    <d v="2014-12-06T00:00:00"/>
    <x v="1"/>
    <s v="CC-12550"/>
    <x v="142"/>
    <x v="0"/>
    <s v="United States"/>
    <s v="Los Angeles"/>
    <x v="1"/>
    <n v="90008"/>
    <x v="1"/>
    <s v="OFF-PA-10004735"/>
    <x v="1"/>
    <x v="10"/>
    <x v="819"/>
    <x v="1568"/>
    <n v="7"/>
    <n v="0"/>
    <n v="21.772800000000004"/>
  </r>
  <r>
    <n v="3558"/>
    <s v="CA-2014-118542"/>
    <x v="3"/>
    <x v="96"/>
    <d v="2014-12-06T00:00:00"/>
    <x v="1"/>
    <s v="CC-12550"/>
    <x v="142"/>
    <x v="0"/>
    <s v="United States"/>
    <s v="Los Angeles"/>
    <x v="1"/>
    <n v="90008"/>
    <x v="1"/>
    <s v="OFF-BI-10003429"/>
    <x v="1"/>
    <x v="8"/>
    <x v="844"/>
    <x v="2822"/>
    <n v="2"/>
    <n v="0.2"/>
    <n v="3.6714000000000002"/>
  </r>
  <r>
    <n v="3559"/>
    <s v="CA-2014-152737"/>
    <x v="3"/>
    <x v="659"/>
    <d v="2014-11-13T00:00:00"/>
    <x v="1"/>
    <s v="TS-21505"/>
    <x v="700"/>
    <x v="0"/>
    <s v="United States"/>
    <s v="San Francisco"/>
    <x v="1"/>
    <n v="94122"/>
    <x v="1"/>
    <s v="OFF-BI-10002982"/>
    <x v="1"/>
    <x v="8"/>
    <x v="1258"/>
    <x v="2823"/>
    <n v="4"/>
    <n v="0.2"/>
    <n v="7.6271999999999984"/>
  </r>
  <r>
    <n v="3560"/>
    <s v="CA-2014-152737"/>
    <x v="3"/>
    <x v="659"/>
    <d v="2014-11-13T00:00:00"/>
    <x v="1"/>
    <s v="TS-21505"/>
    <x v="700"/>
    <x v="0"/>
    <s v="United States"/>
    <s v="San Francisco"/>
    <x v="1"/>
    <n v="94122"/>
    <x v="1"/>
    <s v="TEC-AC-10004975"/>
    <x v="2"/>
    <x v="11"/>
    <x v="973"/>
    <x v="2824"/>
    <n v="4"/>
    <n v="0"/>
    <n v="145.13400000000001"/>
  </r>
  <r>
    <n v="3561"/>
    <s v="CA-2014-109757"/>
    <x v="3"/>
    <x v="507"/>
    <d v="2014-09-10T00:00:00"/>
    <x v="0"/>
    <s v="MD-17350"/>
    <x v="198"/>
    <x v="0"/>
    <s v="United States"/>
    <s v="Akron"/>
    <x v="24"/>
    <n v="44312"/>
    <x v="3"/>
    <s v="OFF-AR-10002335"/>
    <x v="1"/>
    <x v="6"/>
    <x v="673"/>
    <x v="2825"/>
    <n v="4"/>
    <n v="0.2"/>
    <n v="0.61920000000000019"/>
  </r>
  <r>
    <n v="3562"/>
    <s v="CA-2014-109757"/>
    <x v="3"/>
    <x v="507"/>
    <d v="2014-09-10T00:00:00"/>
    <x v="0"/>
    <s v="MD-17350"/>
    <x v="198"/>
    <x v="0"/>
    <s v="United States"/>
    <s v="Akron"/>
    <x v="24"/>
    <n v="44312"/>
    <x v="3"/>
    <s v="OFF-BI-10004001"/>
    <x v="1"/>
    <x v="8"/>
    <x v="810"/>
    <x v="2826"/>
    <n v="5"/>
    <n v="0.7"/>
    <n v="-20.448"/>
  </r>
  <r>
    <n v="3563"/>
    <s v="CA-2014-109757"/>
    <x v="3"/>
    <x v="507"/>
    <d v="2014-09-10T00:00:00"/>
    <x v="0"/>
    <s v="MD-17350"/>
    <x v="198"/>
    <x v="0"/>
    <s v="United States"/>
    <s v="Akron"/>
    <x v="24"/>
    <n v="44312"/>
    <x v="3"/>
    <s v="OFF-BI-10001634"/>
    <x v="1"/>
    <x v="8"/>
    <x v="24"/>
    <x v="2827"/>
    <n v="2"/>
    <n v="0.7"/>
    <n v="-3.0575999999999999"/>
  </r>
  <r>
    <n v="3564"/>
    <s v="CA-2014-109757"/>
    <x v="3"/>
    <x v="507"/>
    <d v="2014-09-10T00:00:00"/>
    <x v="0"/>
    <s v="MD-17350"/>
    <x v="198"/>
    <x v="0"/>
    <s v="United States"/>
    <s v="Akron"/>
    <x v="24"/>
    <n v="44312"/>
    <x v="3"/>
    <s v="OFF-PA-10000007"/>
    <x v="1"/>
    <x v="10"/>
    <x v="1531"/>
    <x v="2828"/>
    <n v="4"/>
    <n v="0.2"/>
    <n v="3.7439999999999993"/>
  </r>
  <r>
    <n v="3565"/>
    <s v="CA-2013-130029"/>
    <x v="0"/>
    <x v="894"/>
    <d v="2013-07-07T00:00:00"/>
    <x v="2"/>
    <s v="GT-14755"/>
    <x v="150"/>
    <x v="0"/>
    <s v="United States"/>
    <s v="Los Angeles"/>
    <x v="1"/>
    <n v="90049"/>
    <x v="1"/>
    <s v="OFF-PA-10000552"/>
    <x v="1"/>
    <x v="10"/>
    <x v="1532"/>
    <x v="91"/>
    <n v="2"/>
    <n v="0"/>
    <n v="6.2208000000000006"/>
  </r>
  <r>
    <n v="3566"/>
    <s v="CA-2013-130029"/>
    <x v="0"/>
    <x v="894"/>
    <d v="2013-07-07T00:00:00"/>
    <x v="2"/>
    <s v="GT-14755"/>
    <x v="150"/>
    <x v="0"/>
    <s v="United States"/>
    <s v="Los Angeles"/>
    <x v="1"/>
    <n v="90049"/>
    <x v="1"/>
    <s v="OFF-FA-10001135"/>
    <x v="1"/>
    <x v="13"/>
    <x v="1060"/>
    <x v="536"/>
    <n v="2"/>
    <n v="0"/>
    <n v="7.9200000000000159E-2"/>
  </r>
  <r>
    <n v="3567"/>
    <s v="CA-2014-103877"/>
    <x v="3"/>
    <x v="210"/>
    <d v="2014-09-15T00:00:00"/>
    <x v="1"/>
    <s v="RD-19660"/>
    <x v="372"/>
    <x v="2"/>
    <s v="United States"/>
    <s v="Independence"/>
    <x v="25"/>
    <n v="64055"/>
    <x v="2"/>
    <s v="OFF-BI-10003650"/>
    <x v="1"/>
    <x v="8"/>
    <x v="115"/>
    <x v="2829"/>
    <n v="3"/>
    <n v="0"/>
    <n v="757.41120000000001"/>
  </r>
  <r>
    <n v="3568"/>
    <s v="CA-2013-137176"/>
    <x v="0"/>
    <x v="369"/>
    <d v="2013-09-15T00:00:00"/>
    <x v="0"/>
    <s v="DB-12910"/>
    <x v="626"/>
    <x v="2"/>
    <s v="United States"/>
    <s v="Dallas"/>
    <x v="5"/>
    <n v="75220"/>
    <x v="2"/>
    <s v="FUR-FU-10003832"/>
    <x v="0"/>
    <x v="5"/>
    <x v="1420"/>
    <x v="1660"/>
    <n v="4"/>
    <n v="0.6"/>
    <n v="-12.006399999999999"/>
  </r>
  <r>
    <n v="3569"/>
    <s v="CA-2014-168109"/>
    <x v="3"/>
    <x v="445"/>
    <d v="2014-07-04T00:00:00"/>
    <x v="3"/>
    <s v="JK-15640"/>
    <x v="82"/>
    <x v="2"/>
    <s v="United States"/>
    <s v="Seattle"/>
    <x v="4"/>
    <n v="98105"/>
    <x v="1"/>
    <s v="TEC-AC-10003628"/>
    <x v="2"/>
    <x v="11"/>
    <x v="244"/>
    <x v="2830"/>
    <n v="2"/>
    <n v="0"/>
    <n v="26.391200000000005"/>
  </r>
  <r>
    <n v="3570"/>
    <s v="CA-2014-168109"/>
    <x v="3"/>
    <x v="445"/>
    <d v="2014-07-04T00:00:00"/>
    <x v="3"/>
    <s v="JK-15640"/>
    <x v="82"/>
    <x v="2"/>
    <s v="United States"/>
    <s v="Seattle"/>
    <x v="4"/>
    <n v="98105"/>
    <x v="1"/>
    <s v="TEC-MA-10001148"/>
    <x v="2"/>
    <x v="15"/>
    <x v="1533"/>
    <x v="2831"/>
    <n v="6"/>
    <n v="0.2"/>
    <n v="209.58000000000004"/>
  </r>
  <r>
    <n v="3571"/>
    <s v="CA-2014-168109"/>
    <x v="3"/>
    <x v="445"/>
    <d v="2014-07-04T00:00:00"/>
    <x v="3"/>
    <s v="JK-15640"/>
    <x v="82"/>
    <x v="2"/>
    <s v="United States"/>
    <s v="Seattle"/>
    <x v="4"/>
    <n v="98105"/>
    <x v="1"/>
    <s v="TEC-AC-10002049"/>
    <x v="2"/>
    <x v="11"/>
    <x v="1053"/>
    <x v="2832"/>
    <n v="4"/>
    <n v="0"/>
    <n v="742.63200000000006"/>
  </r>
  <r>
    <n v="3572"/>
    <s v="CA-2014-168109"/>
    <x v="3"/>
    <x v="445"/>
    <d v="2014-07-04T00:00:00"/>
    <x v="3"/>
    <s v="JK-15640"/>
    <x v="82"/>
    <x v="2"/>
    <s v="United States"/>
    <s v="Seattle"/>
    <x v="4"/>
    <n v="98105"/>
    <x v="1"/>
    <s v="TEC-PH-10000702"/>
    <x v="2"/>
    <x v="7"/>
    <x v="309"/>
    <x v="465"/>
    <n v="1"/>
    <n v="0.2"/>
    <n v="2.6972999999999994"/>
  </r>
  <r>
    <n v="3573"/>
    <s v="US-2014-126081"/>
    <x v="3"/>
    <x v="222"/>
    <d v="2014-07-05T00:00:00"/>
    <x v="1"/>
    <s v="FC-14335"/>
    <x v="712"/>
    <x v="1"/>
    <s v="United States"/>
    <s v="Mesquite"/>
    <x v="5"/>
    <n v="75150"/>
    <x v="2"/>
    <s v="OFF-PA-10003953"/>
    <x v="1"/>
    <x v="10"/>
    <x v="638"/>
    <x v="1182"/>
    <n v="1"/>
    <n v="0.2"/>
    <n v="1.8144"/>
  </r>
  <r>
    <n v="3574"/>
    <s v="CA-2014-117023"/>
    <x v="3"/>
    <x v="783"/>
    <d v="2014-08-13T00:00:00"/>
    <x v="1"/>
    <s v="JW-15955"/>
    <x v="527"/>
    <x v="0"/>
    <s v="United States"/>
    <s v="Long Beach"/>
    <x v="15"/>
    <n v="11561"/>
    <x v="3"/>
    <s v="OFF-AR-10003602"/>
    <x v="1"/>
    <x v="6"/>
    <x v="239"/>
    <x v="2643"/>
    <n v="2"/>
    <n v="0"/>
    <n v="5.4895999999999994"/>
  </r>
  <r>
    <n v="3575"/>
    <s v="CA-2014-117023"/>
    <x v="3"/>
    <x v="783"/>
    <d v="2014-08-13T00:00:00"/>
    <x v="1"/>
    <s v="JW-15955"/>
    <x v="527"/>
    <x v="0"/>
    <s v="United States"/>
    <s v="Long Beach"/>
    <x v="15"/>
    <n v="11561"/>
    <x v="3"/>
    <s v="OFF-AR-10004062"/>
    <x v="1"/>
    <x v="6"/>
    <x v="33"/>
    <x v="2833"/>
    <n v="10"/>
    <n v="0"/>
    <n v="26.200000000000003"/>
  </r>
  <r>
    <n v="3576"/>
    <s v="CA-2012-143532"/>
    <x v="1"/>
    <x v="531"/>
    <d v="2012-03-24T00:00:00"/>
    <x v="1"/>
    <s v="DC-12850"/>
    <x v="419"/>
    <x v="0"/>
    <s v="United States"/>
    <s v="North Miami"/>
    <x v="2"/>
    <n v="33161"/>
    <x v="0"/>
    <s v="OFF-PA-10001560"/>
    <x v="1"/>
    <x v="10"/>
    <x v="664"/>
    <x v="2834"/>
    <n v="3"/>
    <n v="0.2"/>
    <n v="4.8924000000000003"/>
  </r>
  <r>
    <n v="3577"/>
    <s v="CA-2013-103163"/>
    <x v="0"/>
    <x v="843"/>
    <d v="2013-06-12T00:00:00"/>
    <x v="1"/>
    <s v="FM-14290"/>
    <x v="86"/>
    <x v="2"/>
    <s v="United States"/>
    <s v="Bakersfield"/>
    <x v="1"/>
    <n v="93309"/>
    <x v="1"/>
    <s v="OFF-BI-10003305"/>
    <x v="1"/>
    <x v="8"/>
    <x v="565"/>
    <x v="2835"/>
    <n v="1"/>
    <n v="0.2"/>
    <n v="1.5547999999999997"/>
  </r>
  <r>
    <n v="3578"/>
    <s v="CA-2013-103163"/>
    <x v="0"/>
    <x v="843"/>
    <d v="2013-06-12T00:00:00"/>
    <x v="1"/>
    <s v="FM-14290"/>
    <x v="86"/>
    <x v="2"/>
    <s v="United States"/>
    <s v="Bakersfield"/>
    <x v="1"/>
    <n v="93309"/>
    <x v="1"/>
    <s v="OFF-PA-10004000"/>
    <x v="1"/>
    <x v="10"/>
    <x v="203"/>
    <x v="2836"/>
    <n v="1"/>
    <n v="0"/>
    <n v="2.3177000000000003"/>
  </r>
  <r>
    <n v="3579"/>
    <s v="CA-2013-104157"/>
    <x v="0"/>
    <x v="197"/>
    <d v="2013-07-30T00:00:00"/>
    <x v="1"/>
    <s v="MT-17815"/>
    <x v="363"/>
    <x v="0"/>
    <s v="United States"/>
    <s v="Jackson"/>
    <x v="35"/>
    <n v="39212"/>
    <x v="0"/>
    <s v="OFF-ST-10000321"/>
    <x v="1"/>
    <x v="4"/>
    <x v="1534"/>
    <x v="2837"/>
    <n v="1"/>
    <n v="0"/>
    <n v="0.31559999999999899"/>
  </r>
  <r>
    <n v="3580"/>
    <s v="CA-2013-104157"/>
    <x v="0"/>
    <x v="197"/>
    <d v="2013-07-30T00:00:00"/>
    <x v="1"/>
    <s v="MT-17815"/>
    <x v="363"/>
    <x v="0"/>
    <s v="United States"/>
    <s v="Jackson"/>
    <x v="35"/>
    <n v="39212"/>
    <x v="0"/>
    <s v="OFF-PA-10004665"/>
    <x v="1"/>
    <x v="10"/>
    <x v="1380"/>
    <x v="2838"/>
    <n v="5"/>
    <n v="0"/>
    <n v="32.094999999999999"/>
  </r>
  <r>
    <n v="3581"/>
    <s v="CA-2013-104157"/>
    <x v="0"/>
    <x v="197"/>
    <d v="2013-07-30T00:00:00"/>
    <x v="1"/>
    <s v="MT-17815"/>
    <x v="363"/>
    <x v="0"/>
    <s v="United States"/>
    <s v="Jackson"/>
    <x v="35"/>
    <n v="39212"/>
    <x v="0"/>
    <s v="FUR-TA-10004915"/>
    <x v="0"/>
    <x v="3"/>
    <x v="331"/>
    <x v="2839"/>
    <n v="8"/>
    <n v="0"/>
    <n v="388.81280000000015"/>
  </r>
  <r>
    <n v="3582"/>
    <s v="CA-2014-117807"/>
    <x v="3"/>
    <x v="172"/>
    <d v="2014-10-08T00:00:00"/>
    <x v="1"/>
    <s v="DK-13090"/>
    <x v="54"/>
    <x v="0"/>
    <s v="United States"/>
    <s v="Fremont"/>
    <x v="8"/>
    <n v="68025"/>
    <x v="2"/>
    <s v="OFF-PA-10000994"/>
    <x v="1"/>
    <x v="10"/>
    <x v="904"/>
    <x v="2840"/>
    <n v="1"/>
    <n v="0"/>
    <n v="50.327999999999996"/>
  </r>
  <r>
    <n v="3583"/>
    <s v="CA-2012-121650"/>
    <x v="1"/>
    <x v="895"/>
    <d v="2012-12-16T00:00:00"/>
    <x v="1"/>
    <s v="KD-16495"/>
    <x v="470"/>
    <x v="1"/>
    <s v="United States"/>
    <s v="Jackson"/>
    <x v="12"/>
    <n v="49201"/>
    <x v="2"/>
    <s v="OFF-AR-10001149"/>
    <x v="1"/>
    <x v="6"/>
    <x v="1535"/>
    <x v="2841"/>
    <n v="2"/>
    <n v="0"/>
    <n v="1.5209999999999999"/>
  </r>
  <r>
    <n v="3584"/>
    <s v="CA-2012-121650"/>
    <x v="1"/>
    <x v="895"/>
    <d v="2012-12-16T00:00:00"/>
    <x v="1"/>
    <s v="KD-16495"/>
    <x v="470"/>
    <x v="1"/>
    <s v="United States"/>
    <s v="Jackson"/>
    <x v="12"/>
    <n v="49201"/>
    <x v="2"/>
    <s v="FUR-TA-10003569"/>
    <x v="0"/>
    <x v="3"/>
    <x v="1358"/>
    <x v="2842"/>
    <n v="2"/>
    <n v="0"/>
    <n v="200.49"/>
  </r>
  <r>
    <n v="3585"/>
    <s v="CA-2012-121650"/>
    <x v="1"/>
    <x v="895"/>
    <d v="2012-12-16T00:00:00"/>
    <x v="1"/>
    <s v="KD-16495"/>
    <x v="470"/>
    <x v="1"/>
    <s v="United States"/>
    <s v="Jackson"/>
    <x v="12"/>
    <n v="49201"/>
    <x v="2"/>
    <s v="FUR-CH-10004289"/>
    <x v="0"/>
    <x v="1"/>
    <x v="975"/>
    <x v="2843"/>
    <n v="2"/>
    <n v="0"/>
    <n v="32.633199999999988"/>
  </r>
  <r>
    <n v="3586"/>
    <s v="CA-2012-121650"/>
    <x v="1"/>
    <x v="895"/>
    <d v="2012-12-16T00:00:00"/>
    <x v="1"/>
    <s v="KD-16495"/>
    <x v="470"/>
    <x v="1"/>
    <s v="United States"/>
    <s v="Jackson"/>
    <x v="12"/>
    <n v="49201"/>
    <x v="2"/>
    <s v="OFF-LA-10001045"/>
    <x v="1"/>
    <x v="2"/>
    <x v="701"/>
    <x v="537"/>
    <n v="1"/>
    <n v="0"/>
    <n v="1.2005999999999999"/>
  </r>
  <r>
    <n v="3587"/>
    <s v="CA-2014-161823"/>
    <x v="3"/>
    <x v="213"/>
    <d v="2014-09-09T00:00:00"/>
    <x v="1"/>
    <s v="AG-10300"/>
    <x v="636"/>
    <x v="1"/>
    <s v="United States"/>
    <s v="San Francisco"/>
    <x v="1"/>
    <n v="94122"/>
    <x v="1"/>
    <s v="OFF-AR-10002053"/>
    <x v="1"/>
    <x v="6"/>
    <x v="79"/>
    <x v="459"/>
    <n v="2"/>
    <n v="0"/>
    <n v="1.6688000000000001"/>
  </r>
  <r>
    <n v="3588"/>
    <s v="CA-2014-121839"/>
    <x v="3"/>
    <x v="241"/>
    <d v="2014-09-29T00:00:00"/>
    <x v="1"/>
    <s v="MH-18115"/>
    <x v="414"/>
    <x v="2"/>
    <s v="United States"/>
    <s v="Lancaster"/>
    <x v="24"/>
    <n v="43130"/>
    <x v="3"/>
    <s v="TEC-PH-10002885"/>
    <x v="2"/>
    <x v="7"/>
    <x v="1127"/>
    <x v="2844"/>
    <n v="3"/>
    <n v="0.4"/>
    <n v="-253.43369999999993"/>
  </r>
  <r>
    <n v="3589"/>
    <s v="CA-2014-158729"/>
    <x v="3"/>
    <x v="484"/>
    <d v="2014-12-22T00:00:00"/>
    <x v="2"/>
    <s v="AC-10450"/>
    <x v="549"/>
    <x v="0"/>
    <s v="United States"/>
    <s v="Lafayette"/>
    <x v="28"/>
    <n v="70506"/>
    <x v="0"/>
    <s v="OFF-SU-10002881"/>
    <x v="1"/>
    <x v="14"/>
    <x v="461"/>
    <x v="2845"/>
    <n v="2"/>
    <n v="0"/>
    <n v="33.312400000000025"/>
  </r>
  <r>
    <n v="3590"/>
    <s v="CA-2014-146535"/>
    <x v="3"/>
    <x v="221"/>
    <d v="2014-12-01T00:00:00"/>
    <x v="1"/>
    <s v="FM-14290"/>
    <x v="86"/>
    <x v="2"/>
    <s v="United States"/>
    <s v="Richmond"/>
    <x v="0"/>
    <n v="40475"/>
    <x v="0"/>
    <s v="OFF-BI-10000546"/>
    <x v="1"/>
    <x v="8"/>
    <x v="609"/>
    <x v="709"/>
    <n v="1"/>
    <n v="0"/>
    <n v="1.4112"/>
  </r>
  <r>
    <n v="3591"/>
    <s v="CA-2014-146535"/>
    <x v="3"/>
    <x v="221"/>
    <d v="2014-12-01T00:00:00"/>
    <x v="1"/>
    <s v="FM-14290"/>
    <x v="86"/>
    <x v="2"/>
    <s v="United States"/>
    <s v="Richmond"/>
    <x v="0"/>
    <n v="40475"/>
    <x v="0"/>
    <s v="OFF-ST-10001526"/>
    <x v="1"/>
    <x v="4"/>
    <x v="764"/>
    <x v="2846"/>
    <n v="12"/>
    <n v="0"/>
    <n v="375.42959999999994"/>
  </r>
  <r>
    <n v="3592"/>
    <s v="CA-2011-154186"/>
    <x v="2"/>
    <x v="736"/>
    <d v="2011-12-15T00:00:00"/>
    <x v="0"/>
    <s v="RA-19285"/>
    <x v="267"/>
    <x v="0"/>
    <s v="United States"/>
    <s v="Houston"/>
    <x v="5"/>
    <n v="77070"/>
    <x v="2"/>
    <s v="OFF-SU-10001574"/>
    <x v="1"/>
    <x v="14"/>
    <x v="498"/>
    <x v="2847"/>
    <n v="1"/>
    <n v="0.2"/>
    <n v="0.36499999999999977"/>
  </r>
  <r>
    <n v="3593"/>
    <s v="CA-2013-108434"/>
    <x v="0"/>
    <x v="5"/>
    <d v="2013-12-08T00:00:00"/>
    <x v="0"/>
    <s v="JG-15160"/>
    <x v="506"/>
    <x v="0"/>
    <s v="United States"/>
    <s v="New York City"/>
    <x v="15"/>
    <n v="10024"/>
    <x v="3"/>
    <s v="OFF-ST-10002615"/>
    <x v="1"/>
    <x v="4"/>
    <x v="1427"/>
    <x v="2848"/>
    <n v="3"/>
    <n v="0"/>
    <n v="120.94680000000001"/>
  </r>
  <r>
    <n v="3594"/>
    <s v="CA-2013-164154"/>
    <x v="0"/>
    <x v="108"/>
    <d v="2013-09-18T00:00:00"/>
    <x v="1"/>
    <s v="NZ-18565"/>
    <x v="125"/>
    <x v="2"/>
    <s v="United States"/>
    <s v="Toledo"/>
    <x v="24"/>
    <n v="43615"/>
    <x v="3"/>
    <s v="OFF-BI-10001658"/>
    <x v="1"/>
    <x v="8"/>
    <x v="439"/>
    <x v="2849"/>
    <n v="3"/>
    <n v="0.7"/>
    <n v="-17.942399999999992"/>
  </r>
  <r>
    <n v="3595"/>
    <s v="CA-2013-164154"/>
    <x v="0"/>
    <x v="108"/>
    <d v="2013-09-18T00:00:00"/>
    <x v="1"/>
    <s v="NZ-18565"/>
    <x v="125"/>
    <x v="2"/>
    <s v="United States"/>
    <s v="Toledo"/>
    <x v="24"/>
    <n v="43615"/>
    <x v="3"/>
    <s v="OFF-ST-10002562"/>
    <x v="1"/>
    <x v="4"/>
    <x v="33"/>
    <x v="2850"/>
    <n v="5"/>
    <n v="0.2"/>
    <n v="3.7519999999999989"/>
  </r>
  <r>
    <n v="3596"/>
    <s v="CA-2014-148012"/>
    <x v="3"/>
    <x v="34"/>
    <d v="2014-12-16T00:00:00"/>
    <x v="1"/>
    <s v="KM-16225"/>
    <x v="366"/>
    <x v="1"/>
    <s v="United States"/>
    <s v="Philadelphia"/>
    <x v="9"/>
    <n v="19143"/>
    <x v="3"/>
    <s v="OFF-AR-10004757"/>
    <x v="1"/>
    <x v="6"/>
    <x v="342"/>
    <x v="370"/>
    <n v="1"/>
    <n v="0.2"/>
    <n v="0.42639999999999978"/>
  </r>
  <r>
    <n v="3597"/>
    <s v="CA-2011-102869"/>
    <x v="2"/>
    <x v="340"/>
    <d v="2011-09-14T00:00:00"/>
    <x v="0"/>
    <s v="LC-17140"/>
    <x v="95"/>
    <x v="0"/>
    <s v="United States"/>
    <s v="Philadelphia"/>
    <x v="9"/>
    <n v="19140"/>
    <x v="3"/>
    <s v="OFF-PA-10000788"/>
    <x v="1"/>
    <x v="10"/>
    <x v="731"/>
    <x v="12"/>
    <n v="3"/>
    <n v="0.2"/>
    <n v="5.4432"/>
  </r>
  <r>
    <n v="3598"/>
    <s v="CA-2011-102869"/>
    <x v="2"/>
    <x v="340"/>
    <d v="2011-09-14T00:00:00"/>
    <x v="0"/>
    <s v="LC-17140"/>
    <x v="95"/>
    <x v="0"/>
    <s v="United States"/>
    <s v="Philadelphia"/>
    <x v="9"/>
    <n v="19140"/>
    <x v="3"/>
    <s v="TEC-AC-10002134"/>
    <x v="2"/>
    <x v="11"/>
    <x v="1536"/>
    <x v="2851"/>
    <n v="6"/>
    <n v="0.2"/>
    <n v="-4.852800000000002"/>
  </r>
  <r>
    <n v="3599"/>
    <s v="CA-2011-102869"/>
    <x v="2"/>
    <x v="340"/>
    <d v="2011-09-14T00:00:00"/>
    <x v="0"/>
    <s v="LC-17140"/>
    <x v="95"/>
    <x v="0"/>
    <s v="United States"/>
    <s v="Philadelphia"/>
    <x v="9"/>
    <n v="19140"/>
    <x v="3"/>
    <s v="FUR-FU-10002456"/>
    <x v="0"/>
    <x v="5"/>
    <x v="1009"/>
    <x v="1133"/>
    <n v="3"/>
    <n v="0.2"/>
    <n v="5.023200000000001"/>
  </r>
  <r>
    <n v="3600"/>
    <s v="CA-2011-102869"/>
    <x v="2"/>
    <x v="340"/>
    <d v="2011-09-14T00:00:00"/>
    <x v="0"/>
    <s v="LC-17140"/>
    <x v="95"/>
    <x v="0"/>
    <s v="United States"/>
    <s v="Philadelphia"/>
    <x v="9"/>
    <n v="19140"/>
    <x v="3"/>
    <s v="TEC-PH-10002549"/>
    <x v="2"/>
    <x v="7"/>
    <x v="928"/>
    <x v="2852"/>
    <n v="1"/>
    <n v="0.4"/>
    <n v="-31.620400000000004"/>
  </r>
  <r>
    <n v="3601"/>
    <s v="CA-2014-138310"/>
    <x v="3"/>
    <x v="335"/>
    <d v="2014-07-01T00:00:00"/>
    <x v="1"/>
    <s v="NP-18700"/>
    <x v="413"/>
    <x v="0"/>
    <s v="United States"/>
    <s v="Denver"/>
    <x v="22"/>
    <n v="80219"/>
    <x v="1"/>
    <s v="TEC-AC-10001990"/>
    <x v="2"/>
    <x v="11"/>
    <x v="861"/>
    <x v="1074"/>
    <n v="9"/>
    <n v="0.2"/>
    <n v="64.789199999999951"/>
  </r>
  <r>
    <n v="3602"/>
    <s v="CA-2011-159835"/>
    <x v="2"/>
    <x v="664"/>
    <d v="2011-11-24T00:00:00"/>
    <x v="1"/>
    <s v="RB-19330"/>
    <x v="713"/>
    <x v="0"/>
    <s v="United States"/>
    <s v="Philadelphia"/>
    <x v="9"/>
    <n v="19143"/>
    <x v="3"/>
    <s v="OFF-PA-10002137"/>
    <x v="1"/>
    <x v="10"/>
    <x v="560"/>
    <x v="2853"/>
    <n v="2"/>
    <n v="0.2"/>
    <n v="3.8899999999999988"/>
  </r>
  <r>
    <n v="3603"/>
    <s v="CA-2011-159835"/>
    <x v="2"/>
    <x v="664"/>
    <d v="2011-11-24T00:00:00"/>
    <x v="1"/>
    <s v="RB-19330"/>
    <x v="713"/>
    <x v="0"/>
    <s v="United States"/>
    <s v="Philadelphia"/>
    <x v="9"/>
    <n v="19143"/>
    <x v="3"/>
    <s v="FUR-CH-10004997"/>
    <x v="0"/>
    <x v="1"/>
    <x v="494"/>
    <x v="2854"/>
    <n v="5"/>
    <n v="0.3"/>
    <n v="-93.989999999999952"/>
  </r>
  <r>
    <n v="3604"/>
    <s v="CA-2014-112956"/>
    <x v="3"/>
    <x v="170"/>
    <d v="2014-08-28T00:00:00"/>
    <x v="1"/>
    <s v="TH-21550"/>
    <x v="274"/>
    <x v="2"/>
    <s v="United States"/>
    <s v="Columbia"/>
    <x v="39"/>
    <n v="21044"/>
    <x v="3"/>
    <s v="OFF-PA-10000357"/>
    <x v="1"/>
    <x v="10"/>
    <x v="1219"/>
    <x v="1959"/>
    <n v="5"/>
    <n v="0"/>
    <n v="133.15199999999999"/>
  </r>
  <r>
    <n v="3605"/>
    <s v="CA-2014-112956"/>
    <x v="3"/>
    <x v="170"/>
    <d v="2014-08-28T00:00:00"/>
    <x v="1"/>
    <s v="TH-21550"/>
    <x v="274"/>
    <x v="2"/>
    <s v="United States"/>
    <s v="Columbia"/>
    <x v="39"/>
    <n v="21044"/>
    <x v="3"/>
    <s v="FUR-FU-10003976"/>
    <x v="0"/>
    <x v="5"/>
    <x v="964"/>
    <x v="2855"/>
    <n v="2"/>
    <n v="0"/>
    <n v="8.5543999999999976"/>
  </r>
  <r>
    <n v="3606"/>
    <s v="CA-2014-112956"/>
    <x v="3"/>
    <x v="170"/>
    <d v="2014-08-28T00:00:00"/>
    <x v="1"/>
    <s v="TH-21550"/>
    <x v="274"/>
    <x v="2"/>
    <s v="United States"/>
    <s v="Columbia"/>
    <x v="39"/>
    <n v="21044"/>
    <x v="3"/>
    <s v="FUR-FU-10004960"/>
    <x v="0"/>
    <x v="5"/>
    <x v="919"/>
    <x v="2856"/>
    <n v="4"/>
    <n v="0"/>
    <n v="31.252800000000001"/>
  </r>
  <r>
    <n v="3607"/>
    <s v="CA-2013-119683"/>
    <x v="0"/>
    <x v="299"/>
    <d v="2013-03-17T00:00:00"/>
    <x v="0"/>
    <s v="CK-12595"/>
    <x v="242"/>
    <x v="0"/>
    <s v="United States"/>
    <s v="New York City"/>
    <x v="15"/>
    <n v="10024"/>
    <x v="3"/>
    <s v="OFF-EN-10001099"/>
    <x v="1"/>
    <x v="12"/>
    <x v="33"/>
    <x v="1624"/>
    <n v="3"/>
    <n v="0"/>
    <n v="13.496399999999998"/>
  </r>
  <r>
    <n v="3608"/>
    <s v="CA-2011-163559"/>
    <x v="2"/>
    <x v="865"/>
    <d v="2011-09-28T00:00:00"/>
    <x v="0"/>
    <s v="ST-20530"/>
    <x v="461"/>
    <x v="0"/>
    <s v="United States"/>
    <s v="New York City"/>
    <x v="15"/>
    <n v="10035"/>
    <x v="3"/>
    <s v="OFF-BI-10002026"/>
    <x v="1"/>
    <x v="8"/>
    <x v="903"/>
    <x v="2857"/>
    <n v="3"/>
    <n v="0.2"/>
    <n v="47.060999999999993"/>
  </r>
  <r>
    <n v="3609"/>
    <s v="CA-2011-140228"/>
    <x v="2"/>
    <x v="582"/>
    <d v="2011-05-03T00:00:00"/>
    <x v="1"/>
    <s v="GB-14530"/>
    <x v="334"/>
    <x v="1"/>
    <s v="United States"/>
    <s v="Newark"/>
    <x v="24"/>
    <n v="43055"/>
    <x v="3"/>
    <s v="OFF-LA-10001613"/>
    <x v="1"/>
    <x v="2"/>
    <x v="736"/>
    <x v="2789"/>
    <n v="3"/>
    <n v="0.2"/>
    <n v="2.5056000000000003"/>
  </r>
  <r>
    <n v="3610"/>
    <s v="CA-2011-140228"/>
    <x v="2"/>
    <x v="582"/>
    <d v="2011-05-03T00:00:00"/>
    <x v="1"/>
    <s v="GB-14530"/>
    <x v="334"/>
    <x v="1"/>
    <s v="United States"/>
    <s v="Newark"/>
    <x v="24"/>
    <n v="43055"/>
    <x v="3"/>
    <s v="OFF-ST-10002214"/>
    <x v="1"/>
    <x v="4"/>
    <x v="994"/>
    <x v="2858"/>
    <n v="3"/>
    <n v="0.2"/>
    <n v="2.0321999999999987"/>
  </r>
  <r>
    <n v="3611"/>
    <s v="CA-2011-140228"/>
    <x v="2"/>
    <x v="582"/>
    <d v="2011-05-03T00:00:00"/>
    <x v="1"/>
    <s v="GB-14530"/>
    <x v="334"/>
    <x v="1"/>
    <s v="United States"/>
    <s v="Newark"/>
    <x v="24"/>
    <n v="43055"/>
    <x v="3"/>
    <s v="OFF-ST-10001128"/>
    <x v="1"/>
    <x v="4"/>
    <x v="1418"/>
    <x v="2859"/>
    <n v="2"/>
    <n v="0.2"/>
    <n v="-37.733199999999989"/>
  </r>
  <r>
    <n v="3612"/>
    <s v="US-2013-131674"/>
    <x v="0"/>
    <x v="896"/>
    <d v="2013-12-02T00:00:00"/>
    <x v="0"/>
    <s v="NC-18535"/>
    <x v="714"/>
    <x v="1"/>
    <s v="United States"/>
    <s v="Dallas"/>
    <x v="5"/>
    <n v="75217"/>
    <x v="2"/>
    <s v="TEC-AC-10004864"/>
    <x v="2"/>
    <x v="11"/>
    <x v="1289"/>
    <x v="2860"/>
    <n v="2"/>
    <n v="0.2"/>
    <n v="16.794600000000003"/>
  </r>
  <r>
    <n v="3613"/>
    <s v="CA-2012-110093"/>
    <x v="1"/>
    <x v="155"/>
    <d v="2012-12-08T00:00:00"/>
    <x v="1"/>
    <s v="AB-10255"/>
    <x v="437"/>
    <x v="2"/>
    <s v="United States"/>
    <s v="Philadelphia"/>
    <x v="9"/>
    <n v="19134"/>
    <x v="3"/>
    <s v="OFF-PA-10000174"/>
    <x v="1"/>
    <x v="10"/>
    <x v="1515"/>
    <x v="2861"/>
    <n v="2"/>
    <n v="0.2"/>
    <n v="5.5511999999999979"/>
  </r>
  <r>
    <n v="3614"/>
    <s v="CA-2012-110093"/>
    <x v="1"/>
    <x v="155"/>
    <d v="2012-12-08T00:00:00"/>
    <x v="1"/>
    <s v="AB-10255"/>
    <x v="437"/>
    <x v="2"/>
    <s v="United States"/>
    <s v="Philadelphia"/>
    <x v="9"/>
    <n v="19134"/>
    <x v="3"/>
    <s v="TEC-AC-10000171"/>
    <x v="2"/>
    <x v="11"/>
    <x v="43"/>
    <x v="2862"/>
    <n v="2"/>
    <n v="0.2"/>
    <n v="10.5754"/>
  </r>
  <r>
    <n v="3615"/>
    <s v="CA-2014-112529"/>
    <x v="3"/>
    <x v="123"/>
    <d v="2014-11-22T00:00:00"/>
    <x v="2"/>
    <s v="SC-20770"/>
    <x v="34"/>
    <x v="1"/>
    <s v="United States"/>
    <s v="San Antonio"/>
    <x v="5"/>
    <n v="78207"/>
    <x v="2"/>
    <s v="FUR-TA-10002622"/>
    <x v="0"/>
    <x v="3"/>
    <x v="960"/>
    <x v="2863"/>
    <n v="6"/>
    <n v="0.3"/>
    <n v="-71.811599999999999"/>
  </r>
  <r>
    <n v="3616"/>
    <s v="CA-2014-112529"/>
    <x v="3"/>
    <x v="123"/>
    <d v="2014-11-22T00:00:00"/>
    <x v="2"/>
    <s v="SC-20770"/>
    <x v="34"/>
    <x v="1"/>
    <s v="United States"/>
    <s v="San Antonio"/>
    <x v="5"/>
    <n v="78207"/>
    <x v="2"/>
    <s v="OFF-AR-10001915"/>
    <x v="1"/>
    <x v="6"/>
    <x v="1048"/>
    <x v="2864"/>
    <n v="4"/>
    <n v="0.2"/>
    <n v="8.7384000000000022"/>
  </r>
  <r>
    <n v="3617"/>
    <s v="CA-2013-154536"/>
    <x v="0"/>
    <x v="64"/>
    <d v="2013-09-10T00:00:00"/>
    <x v="1"/>
    <s v="JC-15340"/>
    <x v="209"/>
    <x v="0"/>
    <s v="United States"/>
    <s v="Philadelphia"/>
    <x v="9"/>
    <n v="19120"/>
    <x v="3"/>
    <s v="OFF-BI-10004410"/>
    <x v="1"/>
    <x v="8"/>
    <x v="48"/>
    <x v="2865"/>
    <n v="5"/>
    <n v="0.7"/>
    <n v="-7.3254999999999981"/>
  </r>
  <r>
    <n v="3618"/>
    <s v="CA-2014-141929"/>
    <x v="3"/>
    <x v="507"/>
    <d v="2014-09-09T00:00:00"/>
    <x v="1"/>
    <s v="RA-19285"/>
    <x v="267"/>
    <x v="0"/>
    <s v="United States"/>
    <s v="Los Angeles"/>
    <x v="1"/>
    <n v="90004"/>
    <x v="1"/>
    <s v="OFF-BI-10004632"/>
    <x v="1"/>
    <x v="8"/>
    <x v="564"/>
    <x v="1638"/>
    <n v="2"/>
    <n v="0.2"/>
    <n v="152.49499999999998"/>
  </r>
  <r>
    <n v="3619"/>
    <s v="CA-2014-141929"/>
    <x v="3"/>
    <x v="507"/>
    <d v="2014-09-09T00:00:00"/>
    <x v="1"/>
    <s v="RA-19285"/>
    <x v="267"/>
    <x v="0"/>
    <s v="United States"/>
    <s v="Los Angeles"/>
    <x v="1"/>
    <n v="90004"/>
    <x v="1"/>
    <s v="TEC-PH-10002185"/>
    <x v="2"/>
    <x v="7"/>
    <x v="1072"/>
    <x v="2866"/>
    <n v="1"/>
    <n v="0.2"/>
    <n v="1.7374999999999998"/>
  </r>
  <r>
    <n v="3620"/>
    <s v="CA-2014-141929"/>
    <x v="3"/>
    <x v="507"/>
    <d v="2014-09-09T00:00:00"/>
    <x v="1"/>
    <s v="RA-19285"/>
    <x v="267"/>
    <x v="0"/>
    <s v="United States"/>
    <s v="Los Angeles"/>
    <x v="1"/>
    <n v="90004"/>
    <x v="1"/>
    <s v="OFF-ST-10002974"/>
    <x v="1"/>
    <x v="4"/>
    <x v="123"/>
    <x v="2867"/>
    <n v="5"/>
    <n v="0"/>
    <n v="65.35499999999999"/>
  </r>
  <r>
    <n v="3621"/>
    <s v="CA-2013-109743"/>
    <x v="0"/>
    <x v="897"/>
    <d v="2013-09-30T00:00:00"/>
    <x v="1"/>
    <s v="SH-19975"/>
    <x v="64"/>
    <x v="1"/>
    <s v="United States"/>
    <s v="Smyrna"/>
    <x v="18"/>
    <n v="37167"/>
    <x v="0"/>
    <s v="OFF-AR-10003727"/>
    <x v="1"/>
    <x v="6"/>
    <x v="1362"/>
    <x v="2868"/>
    <n v="3"/>
    <n v="0.2"/>
    <n v="4.5872999999999937"/>
  </r>
  <r>
    <n v="3622"/>
    <s v="CA-2013-109743"/>
    <x v="0"/>
    <x v="897"/>
    <d v="2013-09-30T00:00:00"/>
    <x v="1"/>
    <s v="SH-19975"/>
    <x v="64"/>
    <x v="1"/>
    <s v="United States"/>
    <s v="Smyrna"/>
    <x v="18"/>
    <n v="37167"/>
    <x v="0"/>
    <s v="TEC-PH-10004071"/>
    <x v="2"/>
    <x v="7"/>
    <x v="1537"/>
    <x v="2869"/>
    <n v="8"/>
    <n v="0.2"/>
    <n v="5.5944000000000003"/>
  </r>
  <r>
    <n v="3623"/>
    <s v="CA-2011-159184"/>
    <x v="2"/>
    <x v="80"/>
    <d v="2011-09-19T00:00:00"/>
    <x v="1"/>
    <s v="JC-15775"/>
    <x v="547"/>
    <x v="0"/>
    <s v="United States"/>
    <s v="Macon"/>
    <x v="32"/>
    <n v="31204"/>
    <x v="0"/>
    <s v="FUR-FU-10002878"/>
    <x v="0"/>
    <x v="5"/>
    <x v="1125"/>
    <x v="2870"/>
    <n v="5"/>
    <n v="0"/>
    <n v="52.688000000000002"/>
  </r>
  <r>
    <n v="3624"/>
    <s v="CA-2011-159184"/>
    <x v="2"/>
    <x v="80"/>
    <d v="2011-09-19T00:00:00"/>
    <x v="1"/>
    <s v="JC-15775"/>
    <x v="547"/>
    <x v="0"/>
    <s v="United States"/>
    <s v="Macon"/>
    <x v="32"/>
    <n v="31204"/>
    <x v="0"/>
    <s v="OFF-BI-10001890"/>
    <x v="1"/>
    <x v="8"/>
    <x v="174"/>
    <x v="181"/>
    <n v="2"/>
    <n v="0"/>
    <n v="3.4367999999999999"/>
  </r>
  <r>
    <n v="3625"/>
    <s v="CA-2014-113530"/>
    <x v="3"/>
    <x v="240"/>
    <d v="2014-05-22T00:00:00"/>
    <x v="0"/>
    <s v="BC-11125"/>
    <x v="604"/>
    <x v="2"/>
    <s v="United States"/>
    <s v="San Francisco"/>
    <x v="1"/>
    <n v="94109"/>
    <x v="1"/>
    <s v="FUR-CH-10002647"/>
    <x v="0"/>
    <x v="1"/>
    <x v="470"/>
    <x v="2871"/>
    <n v="12"/>
    <n v="0.2"/>
    <n v="42.588000000000022"/>
  </r>
  <r>
    <n v="3626"/>
    <s v="CA-2014-113530"/>
    <x v="3"/>
    <x v="240"/>
    <d v="2014-05-22T00:00:00"/>
    <x v="0"/>
    <s v="BC-11125"/>
    <x v="604"/>
    <x v="2"/>
    <s v="United States"/>
    <s v="San Francisco"/>
    <x v="1"/>
    <n v="94109"/>
    <x v="1"/>
    <s v="OFF-AR-10001315"/>
    <x v="1"/>
    <x v="6"/>
    <x v="1020"/>
    <x v="2872"/>
    <n v="2"/>
    <n v="0"/>
    <n v="1.0207999999999999"/>
  </r>
  <r>
    <n v="3627"/>
    <s v="CA-2014-113530"/>
    <x v="3"/>
    <x v="240"/>
    <d v="2014-05-22T00:00:00"/>
    <x v="0"/>
    <s v="BC-11125"/>
    <x v="604"/>
    <x v="2"/>
    <s v="United States"/>
    <s v="San Francisco"/>
    <x v="1"/>
    <n v="94109"/>
    <x v="1"/>
    <s v="OFF-AR-10000122"/>
    <x v="1"/>
    <x v="6"/>
    <x v="308"/>
    <x v="2271"/>
    <n v="1"/>
    <n v="0"/>
    <n v="1.3949999999999996"/>
  </r>
  <r>
    <n v="3628"/>
    <s v="CA-2014-113530"/>
    <x v="3"/>
    <x v="240"/>
    <d v="2014-05-22T00:00:00"/>
    <x v="0"/>
    <s v="BC-11125"/>
    <x v="604"/>
    <x v="2"/>
    <s v="United States"/>
    <s v="San Francisco"/>
    <x v="1"/>
    <n v="94109"/>
    <x v="1"/>
    <s v="TEC-AC-10001465"/>
    <x v="2"/>
    <x v="11"/>
    <x v="473"/>
    <x v="2873"/>
    <n v="1"/>
    <n v="0"/>
    <n v="10.895999999999997"/>
  </r>
  <r>
    <n v="3629"/>
    <s v="CA-2011-169726"/>
    <x v="2"/>
    <x v="128"/>
    <d v="2011-08-13T00:00:00"/>
    <x v="1"/>
    <s v="JH-15985"/>
    <x v="98"/>
    <x v="0"/>
    <s v="United States"/>
    <s v="Seattle"/>
    <x v="4"/>
    <n v="98103"/>
    <x v="1"/>
    <s v="OFF-BI-10004600"/>
    <x v="1"/>
    <x v="8"/>
    <x v="1477"/>
    <x v="2874"/>
    <n v="7"/>
    <n v="0.2"/>
    <n v="643.98249999999996"/>
  </r>
  <r>
    <n v="3630"/>
    <s v="CA-2014-155957"/>
    <x v="3"/>
    <x v="200"/>
    <d v="2014-12-01T00:00:00"/>
    <x v="1"/>
    <s v="CC-12610"/>
    <x v="566"/>
    <x v="1"/>
    <s v="United States"/>
    <s v="Columbus"/>
    <x v="24"/>
    <n v="43229"/>
    <x v="3"/>
    <s v="OFF-AP-10002082"/>
    <x v="1"/>
    <x v="9"/>
    <x v="1092"/>
    <x v="2464"/>
    <n v="3"/>
    <n v="0.2"/>
    <n v="9.8009999999999984"/>
  </r>
  <r>
    <n v="3631"/>
    <s v="CA-2014-155957"/>
    <x v="3"/>
    <x v="200"/>
    <d v="2014-12-01T00:00:00"/>
    <x v="1"/>
    <s v="CC-12610"/>
    <x v="566"/>
    <x v="1"/>
    <s v="United States"/>
    <s v="Columbus"/>
    <x v="24"/>
    <n v="43229"/>
    <x v="3"/>
    <s v="OFF-AP-10004708"/>
    <x v="1"/>
    <x v="9"/>
    <x v="508"/>
    <x v="2875"/>
    <n v="7"/>
    <n v="0.2"/>
    <n v="23.977799999999988"/>
  </r>
  <r>
    <n v="3632"/>
    <s v="CA-2014-132178"/>
    <x v="3"/>
    <x v="898"/>
    <d v="2014-05-09T00:00:00"/>
    <x v="0"/>
    <s v="DB-12970"/>
    <x v="715"/>
    <x v="1"/>
    <s v="United States"/>
    <s v="Los Angeles"/>
    <x v="1"/>
    <n v="90004"/>
    <x v="1"/>
    <s v="OFF-ST-10000464"/>
    <x v="1"/>
    <x v="4"/>
    <x v="1135"/>
    <x v="2876"/>
    <n v="2"/>
    <n v="0"/>
    <n v="19.465600000000002"/>
  </r>
  <r>
    <n v="3633"/>
    <s v="CA-2014-132178"/>
    <x v="3"/>
    <x v="898"/>
    <d v="2014-05-09T00:00:00"/>
    <x v="0"/>
    <s v="DB-12970"/>
    <x v="715"/>
    <x v="1"/>
    <s v="United States"/>
    <s v="Los Angeles"/>
    <x v="1"/>
    <n v="90004"/>
    <x v="1"/>
    <s v="OFF-ST-10000025"/>
    <x v="1"/>
    <x v="4"/>
    <x v="615"/>
    <x v="2877"/>
    <n v="8"/>
    <n v="0"/>
    <n v="45.80639999999994"/>
  </r>
  <r>
    <n v="3634"/>
    <s v="CA-2013-145177"/>
    <x v="0"/>
    <x v="338"/>
    <d v="2013-11-15T00:00:00"/>
    <x v="1"/>
    <s v="PP-18955"/>
    <x v="452"/>
    <x v="2"/>
    <s v="United States"/>
    <s v="Springfield"/>
    <x v="24"/>
    <n v="45503"/>
    <x v="3"/>
    <s v="OFF-LA-10001613"/>
    <x v="1"/>
    <x v="2"/>
    <x v="736"/>
    <x v="2145"/>
    <n v="4"/>
    <n v="0.2"/>
    <n v="3.3408000000000002"/>
  </r>
  <r>
    <n v="3635"/>
    <s v="CA-2013-145177"/>
    <x v="0"/>
    <x v="338"/>
    <d v="2013-11-15T00:00:00"/>
    <x v="1"/>
    <s v="PP-18955"/>
    <x v="452"/>
    <x v="2"/>
    <s v="United States"/>
    <s v="Springfield"/>
    <x v="24"/>
    <n v="45503"/>
    <x v="3"/>
    <s v="TEC-PH-10000376"/>
    <x v="2"/>
    <x v="7"/>
    <x v="428"/>
    <x v="2878"/>
    <n v="7"/>
    <n v="0.4"/>
    <n v="-9.7901999999999987"/>
  </r>
  <r>
    <n v="3636"/>
    <s v="CA-2013-145177"/>
    <x v="0"/>
    <x v="338"/>
    <d v="2013-11-15T00:00:00"/>
    <x v="1"/>
    <s v="PP-18955"/>
    <x v="452"/>
    <x v="2"/>
    <s v="United States"/>
    <s v="Springfield"/>
    <x v="24"/>
    <n v="45503"/>
    <x v="3"/>
    <s v="OFF-PA-10004039"/>
    <x v="1"/>
    <x v="10"/>
    <x v="1538"/>
    <x v="2879"/>
    <n v="2"/>
    <n v="0.2"/>
    <n v="32.468400000000003"/>
  </r>
  <r>
    <n v="3637"/>
    <s v="CA-2013-145177"/>
    <x v="0"/>
    <x v="338"/>
    <d v="2013-11-15T00:00:00"/>
    <x v="1"/>
    <s v="PP-18955"/>
    <x v="452"/>
    <x v="2"/>
    <s v="United States"/>
    <s v="Springfield"/>
    <x v="24"/>
    <n v="45503"/>
    <x v="3"/>
    <s v="OFF-PA-10001776"/>
    <x v="1"/>
    <x v="10"/>
    <x v="1263"/>
    <x v="2880"/>
    <n v="3"/>
    <n v="0.2"/>
    <n v="7.5086999999999984"/>
  </r>
  <r>
    <n v="3638"/>
    <s v="CA-2013-145177"/>
    <x v="0"/>
    <x v="338"/>
    <d v="2013-11-15T00:00:00"/>
    <x v="1"/>
    <s v="PP-18955"/>
    <x v="452"/>
    <x v="2"/>
    <s v="United States"/>
    <s v="Springfield"/>
    <x v="24"/>
    <n v="45503"/>
    <x v="3"/>
    <s v="OFF-AP-10002457"/>
    <x v="1"/>
    <x v="9"/>
    <x v="544"/>
    <x v="2881"/>
    <n v="4"/>
    <n v="0.2"/>
    <n v="29.301999999999978"/>
  </r>
  <r>
    <n v="3639"/>
    <s v="CA-2013-145177"/>
    <x v="0"/>
    <x v="338"/>
    <d v="2013-11-15T00:00:00"/>
    <x v="1"/>
    <s v="PP-18955"/>
    <x v="452"/>
    <x v="2"/>
    <s v="United States"/>
    <s v="Springfield"/>
    <x v="24"/>
    <n v="45503"/>
    <x v="3"/>
    <s v="FUR-FU-10000758"/>
    <x v="0"/>
    <x v="5"/>
    <x v="1073"/>
    <x v="2882"/>
    <n v="7"/>
    <n v="0.2"/>
    <n v="29.657599999999988"/>
  </r>
  <r>
    <n v="3640"/>
    <s v="CA-2013-145177"/>
    <x v="0"/>
    <x v="338"/>
    <d v="2013-11-15T00:00:00"/>
    <x v="1"/>
    <s v="PP-18955"/>
    <x v="452"/>
    <x v="2"/>
    <s v="United States"/>
    <s v="Springfield"/>
    <x v="24"/>
    <n v="45503"/>
    <x v="3"/>
    <s v="OFF-PA-10000682"/>
    <x v="1"/>
    <x v="10"/>
    <x v="859"/>
    <x v="701"/>
    <n v="1"/>
    <n v="0.2"/>
    <n v="1.6762000000000001"/>
  </r>
  <r>
    <n v="3641"/>
    <s v="CA-2013-145177"/>
    <x v="0"/>
    <x v="338"/>
    <d v="2013-11-15T00:00:00"/>
    <x v="1"/>
    <s v="PP-18955"/>
    <x v="452"/>
    <x v="2"/>
    <s v="United States"/>
    <s v="Springfield"/>
    <x v="24"/>
    <n v="45503"/>
    <x v="3"/>
    <s v="TEC-AC-10002550"/>
    <x v="2"/>
    <x v="11"/>
    <x v="1539"/>
    <x v="2883"/>
    <n v="7"/>
    <n v="0.2"/>
    <n v="-29.074500000000008"/>
  </r>
  <r>
    <n v="3642"/>
    <s v="CA-2013-145177"/>
    <x v="0"/>
    <x v="338"/>
    <d v="2013-11-15T00:00:00"/>
    <x v="1"/>
    <s v="PP-18955"/>
    <x v="452"/>
    <x v="2"/>
    <s v="United States"/>
    <s v="Springfield"/>
    <x v="24"/>
    <n v="45503"/>
    <x v="3"/>
    <s v="OFF-BI-10002082"/>
    <x v="1"/>
    <x v="8"/>
    <x v="1173"/>
    <x v="2884"/>
    <n v="7"/>
    <n v="0.7"/>
    <n v="-46.591999999999999"/>
  </r>
  <r>
    <n v="3643"/>
    <s v="CA-2011-156594"/>
    <x v="2"/>
    <x v="414"/>
    <d v="2011-12-23T00:00:00"/>
    <x v="0"/>
    <s v="MC-17845"/>
    <x v="266"/>
    <x v="0"/>
    <s v="United States"/>
    <s v="Los Angeles"/>
    <x v="1"/>
    <n v="90008"/>
    <x v="1"/>
    <s v="OFF-BI-10004632"/>
    <x v="1"/>
    <x v="8"/>
    <x v="564"/>
    <x v="1638"/>
    <n v="2"/>
    <n v="0.2"/>
    <n v="152.49499999999998"/>
  </r>
  <r>
    <n v="3644"/>
    <s v="CA-2011-156594"/>
    <x v="2"/>
    <x v="414"/>
    <d v="2011-12-23T00:00:00"/>
    <x v="0"/>
    <s v="MC-17845"/>
    <x v="266"/>
    <x v="0"/>
    <s v="United States"/>
    <s v="Los Angeles"/>
    <x v="1"/>
    <n v="90008"/>
    <x v="1"/>
    <s v="OFF-AR-10001725"/>
    <x v="1"/>
    <x v="6"/>
    <x v="1540"/>
    <x v="2885"/>
    <n v="2"/>
    <n v="0"/>
    <n v="12.298000000000002"/>
  </r>
  <r>
    <n v="3645"/>
    <s v="CA-2011-156594"/>
    <x v="2"/>
    <x v="414"/>
    <d v="2011-12-23T00:00:00"/>
    <x v="0"/>
    <s v="MC-17845"/>
    <x v="266"/>
    <x v="0"/>
    <s v="United States"/>
    <s v="Los Angeles"/>
    <x v="1"/>
    <n v="90008"/>
    <x v="1"/>
    <s v="OFF-AR-10004269"/>
    <x v="1"/>
    <x v="6"/>
    <x v="1541"/>
    <x v="1531"/>
    <n v="1"/>
    <n v="0"/>
    <n v="1.1564000000000001"/>
  </r>
  <r>
    <n v="3646"/>
    <s v="CA-2011-156594"/>
    <x v="2"/>
    <x v="414"/>
    <d v="2011-12-23T00:00:00"/>
    <x v="0"/>
    <s v="MC-17845"/>
    <x v="266"/>
    <x v="0"/>
    <s v="United States"/>
    <s v="Los Angeles"/>
    <x v="1"/>
    <n v="90008"/>
    <x v="1"/>
    <s v="OFF-BI-10003007"/>
    <x v="1"/>
    <x v="8"/>
    <x v="1542"/>
    <x v="2886"/>
    <n v="5"/>
    <n v="0.2"/>
    <n v="50.413999999999987"/>
  </r>
  <r>
    <n v="3647"/>
    <s v="CA-2011-146528"/>
    <x v="2"/>
    <x v="739"/>
    <d v="2011-07-27T00:00:00"/>
    <x v="0"/>
    <s v="VF-21715"/>
    <x v="665"/>
    <x v="2"/>
    <s v="United States"/>
    <s v="Los Angeles"/>
    <x v="1"/>
    <n v="90045"/>
    <x v="1"/>
    <s v="OFF-PA-10002195"/>
    <x v="1"/>
    <x v="10"/>
    <x v="1543"/>
    <x v="90"/>
    <n v="1"/>
    <n v="0"/>
    <n v="3.1752000000000002"/>
  </r>
  <r>
    <n v="3648"/>
    <s v="CA-2011-146528"/>
    <x v="2"/>
    <x v="739"/>
    <d v="2011-07-27T00:00:00"/>
    <x v="0"/>
    <s v="VF-21715"/>
    <x v="665"/>
    <x v="2"/>
    <s v="United States"/>
    <s v="Los Angeles"/>
    <x v="1"/>
    <n v="90045"/>
    <x v="1"/>
    <s v="OFF-SU-10002522"/>
    <x v="1"/>
    <x v="14"/>
    <x v="1544"/>
    <x v="2887"/>
    <n v="4"/>
    <n v="0"/>
    <n v="4.5007999999999981"/>
  </r>
  <r>
    <n v="3649"/>
    <s v="CA-2012-168459"/>
    <x v="1"/>
    <x v="6"/>
    <d v="2012-11-27T00:00:00"/>
    <x v="1"/>
    <s v="MC-17275"/>
    <x v="507"/>
    <x v="0"/>
    <s v="United States"/>
    <s v="Memphis"/>
    <x v="18"/>
    <n v="38109"/>
    <x v="0"/>
    <s v="OFF-BI-10003712"/>
    <x v="1"/>
    <x v="8"/>
    <x v="689"/>
    <x v="194"/>
    <n v="2"/>
    <n v="0.7"/>
    <n v="-2.0621999999999998"/>
  </r>
  <r>
    <n v="3650"/>
    <s v="CA-2012-168459"/>
    <x v="1"/>
    <x v="6"/>
    <d v="2012-11-27T00:00:00"/>
    <x v="1"/>
    <s v="MC-17275"/>
    <x v="507"/>
    <x v="0"/>
    <s v="United States"/>
    <s v="Memphis"/>
    <x v="18"/>
    <n v="38109"/>
    <x v="0"/>
    <s v="OFF-FA-10004854"/>
    <x v="1"/>
    <x v="13"/>
    <x v="268"/>
    <x v="2888"/>
    <n v="6"/>
    <n v="0.2"/>
    <n v="18.597599999999993"/>
  </r>
  <r>
    <n v="3651"/>
    <s v="CA-2014-109960"/>
    <x v="3"/>
    <x v="34"/>
    <d v="2014-12-12T00:00:00"/>
    <x v="0"/>
    <s v="DB-13210"/>
    <x v="203"/>
    <x v="0"/>
    <s v="United States"/>
    <s v="Detroit"/>
    <x v="12"/>
    <n v="48234"/>
    <x v="2"/>
    <s v="TEC-AC-10004859"/>
    <x v="2"/>
    <x v="11"/>
    <x v="1545"/>
    <x v="2889"/>
    <n v="6"/>
    <n v="0"/>
    <n v="41.952000000000005"/>
  </r>
  <r>
    <n v="3652"/>
    <s v="CA-2014-109960"/>
    <x v="3"/>
    <x v="34"/>
    <d v="2014-12-12T00:00:00"/>
    <x v="0"/>
    <s v="DB-13210"/>
    <x v="203"/>
    <x v="0"/>
    <s v="United States"/>
    <s v="Detroit"/>
    <x v="12"/>
    <n v="48234"/>
    <x v="2"/>
    <s v="OFF-AR-10001860"/>
    <x v="1"/>
    <x v="6"/>
    <x v="907"/>
    <x v="2890"/>
    <n v="5"/>
    <n v="0"/>
    <n v="12.492000000000001"/>
  </r>
  <r>
    <n v="3653"/>
    <s v="CA-2014-109960"/>
    <x v="3"/>
    <x v="34"/>
    <d v="2014-12-12T00:00:00"/>
    <x v="0"/>
    <s v="DB-13210"/>
    <x v="203"/>
    <x v="0"/>
    <s v="United States"/>
    <s v="Detroit"/>
    <x v="12"/>
    <n v="48234"/>
    <x v="2"/>
    <s v="OFF-BI-10001636"/>
    <x v="1"/>
    <x v="8"/>
    <x v="668"/>
    <x v="2891"/>
    <n v="4"/>
    <n v="0"/>
    <n v="15.511199999999999"/>
  </r>
  <r>
    <n v="3654"/>
    <s v="CA-2014-109960"/>
    <x v="3"/>
    <x v="34"/>
    <d v="2014-12-12T00:00:00"/>
    <x v="0"/>
    <s v="DB-13210"/>
    <x v="203"/>
    <x v="0"/>
    <s v="United States"/>
    <s v="Detroit"/>
    <x v="12"/>
    <n v="48234"/>
    <x v="2"/>
    <s v="OFF-PA-10000349"/>
    <x v="1"/>
    <x v="10"/>
    <x v="33"/>
    <x v="1830"/>
    <n v="3"/>
    <n v="0"/>
    <n v="7.0218000000000007"/>
  </r>
  <r>
    <n v="3655"/>
    <s v="CA-2014-133004"/>
    <x v="3"/>
    <x v="515"/>
    <d v="2014-09-06T00:00:00"/>
    <x v="1"/>
    <s v="AJ-10945"/>
    <x v="219"/>
    <x v="0"/>
    <s v="United States"/>
    <s v="Lawrence"/>
    <x v="14"/>
    <n v="46226"/>
    <x v="2"/>
    <s v="OFF-AP-10002439"/>
    <x v="1"/>
    <x v="9"/>
    <x v="548"/>
    <x v="2892"/>
    <n v="9"/>
    <n v="0"/>
    <n v="166.06979999999999"/>
  </r>
  <r>
    <n v="3656"/>
    <s v="CA-2014-168102"/>
    <x v="3"/>
    <x v="558"/>
    <d v="2014-05-01T00:00:00"/>
    <x v="1"/>
    <s v="CP-12340"/>
    <x v="291"/>
    <x v="1"/>
    <s v="United States"/>
    <s v="Jacksonville"/>
    <x v="2"/>
    <n v="32216"/>
    <x v="0"/>
    <s v="OFF-ST-10001370"/>
    <x v="1"/>
    <x v="4"/>
    <x v="1023"/>
    <x v="394"/>
    <n v="2"/>
    <n v="0.2"/>
    <n v="-21.294000000000018"/>
  </r>
  <r>
    <n v="3657"/>
    <s v="CA-2014-158036"/>
    <x v="3"/>
    <x v="565"/>
    <d v="2014-09-15T00:00:00"/>
    <x v="1"/>
    <s v="DB-13555"/>
    <x v="587"/>
    <x v="1"/>
    <s v="United States"/>
    <s v="Dublin"/>
    <x v="24"/>
    <n v="43017"/>
    <x v="3"/>
    <s v="TEC-AC-10002558"/>
    <x v="2"/>
    <x v="11"/>
    <x v="1546"/>
    <x v="2893"/>
    <n v="1"/>
    <n v="0.2"/>
    <n v="1.7054999999999998"/>
  </r>
  <r>
    <n v="3658"/>
    <s v="CA-2012-128083"/>
    <x v="1"/>
    <x v="899"/>
    <d v="2012-03-17T00:00:00"/>
    <x v="1"/>
    <s v="EB-13750"/>
    <x v="494"/>
    <x v="1"/>
    <s v="United States"/>
    <s v="Plantation"/>
    <x v="2"/>
    <n v="33317"/>
    <x v="0"/>
    <s v="OFF-EN-10004030"/>
    <x v="1"/>
    <x v="12"/>
    <x v="135"/>
    <x v="2894"/>
    <n v="3"/>
    <n v="0.2"/>
    <n v="2.9322000000000004"/>
  </r>
  <r>
    <n v="3659"/>
    <s v="CA-2012-128083"/>
    <x v="1"/>
    <x v="899"/>
    <d v="2012-03-17T00:00:00"/>
    <x v="1"/>
    <s v="EB-13750"/>
    <x v="494"/>
    <x v="1"/>
    <s v="United States"/>
    <s v="Plantation"/>
    <x v="2"/>
    <n v="33317"/>
    <x v="0"/>
    <s v="FUR-FU-10003194"/>
    <x v="0"/>
    <x v="5"/>
    <x v="76"/>
    <x v="2895"/>
    <n v="4"/>
    <n v="0.2"/>
    <n v="3.8599999999999977"/>
  </r>
  <r>
    <n v="3660"/>
    <s v="CA-2012-128083"/>
    <x v="1"/>
    <x v="899"/>
    <d v="2012-03-17T00:00:00"/>
    <x v="1"/>
    <s v="EB-13750"/>
    <x v="494"/>
    <x v="1"/>
    <s v="United States"/>
    <s v="Plantation"/>
    <x v="2"/>
    <n v="33317"/>
    <x v="0"/>
    <s v="FUR-FU-10001731"/>
    <x v="0"/>
    <x v="5"/>
    <x v="1547"/>
    <x v="1697"/>
    <n v="3"/>
    <n v="0.2"/>
    <n v="1.4418"/>
  </r>
  <r>
    <n v="3661"/>
    <s v="CA-2013-161676"/>
    <x v="0"/>
    <x v="427"/>
    <d v="2013-07-24T00:00:00"/>
    <x v="1"/>
    <s v="JP-15460"/>
    <x v="687"/>
    <x v="1"/>
    <s v="United States"/>
    <s v="Glendale"/>
    <x v="16"/>
    <n v="85301"/>
    <x v="1"/>
    <s v="OFF-SU-10004782"/>
    <x v="1"/>
    <x v="14"/>
    <x v="1548"/>
    <x v="2896"/>
    <n v="5"/>
    <n v="0.2"/>
    <n v="4.2249999999999979"/>
  </r>
  <r>
    <n v="3662"/>
    <s v="CA-2013-155005"/>
    <x v="0"/>
    <x v="900"/>
    <d v="2013-06-16T00:00:00"/>
    <x v="0"/>
    <s v="SC-20050"/>
    <x v="337"/>
    <x v="2"/>
    <s v="United States"/>
    <s v="Jackson"/>
    <x v="12"/>
    <n v="49201"/>
    <x v="2"/>
    <s v="TEC-PH-10003484"/>
    <x v="2"/>
    <x v="7"/>
    <x v="1530"/>
    <x v="2258"/>
    <n v="3"/>
    <n v="0"/>
    <n v="94.492500000000007"/>
  </r>
  <r>
    <n v="3663"/>
    <s v="US-2014-129777"/>
    <x v="3"/>
    <x v="445"/>
    <d v="2014-07-10T00:00:00"/>
    <x v="1"/>
    <s v="FM-14290"/>
    <x v="86"/>
    <x v="2"/>
    <s v="United States"/>
    <s v="Quincy"/>
    <x v="31"/>
    <n v="2169"/>
    <x v="3"/>
    <s v="TEC-AC-10003590"/>
    <x v="2"/>
    <x v="11"/>
    <x v="1093"/>
    <x v="2897"/>
    <n v="10"/>
    <n v="0"/>
    <n v="93.203999999999994"/>
  </r>
  <r>
    <n v="3664"/>
    <s v="US-2014-129777"/>
    <x v="3"/>
    <x v="445"/>
    <d v="2014-07-10T00:00:00"/>
    <x v="1"/>
    <s v="FM-14290"/>
    <x v="86"/>
    <x v="2"/>
    <s v="United States"/>
    <s v="Quincy"/>
    <x v="31"/>
    <n v="2169"/>
    <x v="3"/>
    <s v="OFF-PA-10001970"/>
    <x v="1"/>
    <x v="10"/>
    <x v="311"/>
    <x v="335"/>
    <n v="2"/>
    <n v="0"/>
    <n v="11.543199999999999"/>
  </r>
  <r>
    <n v="3665"/>
    <s v="CA-2011-129364"/>
    <x v="2"/>
    <x v="589"/>
    <d v="2011-12-13T00:00:00"/>
    <x v="1"/>
    <s v="TB-21250"/>
    <x v="621"/>
    <x v="0"/>
    <s v="United States"/>
    <s v="Salem"/>
    <x v="21"/>
    <n v="97301"/>
    <x v="1"/>
    <s v="OFF-LA-10001569"/>
    <x v="1"/>
    <x v="2"/>
    <x v="633"/>
    <x v="2898"/>
    <n v="7"/>
    <n v="0.2"/>
    <n v="9.0635999999999974"/>
  </r>
  <r>
    <n v="3666"/>
    <s v="CA-2011-129364"/>
    <x v="2"/>
    <x v="589"/>
    <d v="2011-12-13T00:00:00"/>
    <x v="1"/>
    <s v="TB-21250"/>
    <x v="621"/>
    <x v="0"/>
    <s v="United States"/>
    <s v="Salem"/>
    <x v="21"/>
    <n v="97301"/>
    <x v="1"/>
    <s v="OFF-BI-10001132"/>
    <x v="1"/>
    <x v="8"/>
    <x v="630"/>
    <x v="2899"/>
    <n v="4"/>
    <n v="0.7"/>
    <n v="-4.5191999999999979"/>
  </r>
  <r>
    <n v="3667"/>
    <s v="CA-2011-129364"/>
    <x v="2"/>
    <x v="589"/>
    <d v="2011-12-13T00:00:00"/>
    <x v="1"/>
    <s v="TB-21250"/>
    <x v="621"/>
    <x v="0"/>
    <s v="United States"/>
    <s v="Salem"/>
    <x v="21"/>
    <n v="97301"/>
    <x v="1"/>
    <s v="TEC-PH-10003095"/>
    <x v="2"/>
    <x v="7"/>
    <x v="1491"/>
    <x v="2672"/>
    <n v="3"/>
    <n v="0.2"/>
    <n v="19.754999999999999"/>
  </r>
  <r>
    <n v="3668"/>
    <s v="CA-2011-129364"/>
    <x v="2"/>
    <x v="589"/>
    <d v="2011-12-13T00:00:00"/>
    <x v="1"/>
    <s v="TB-21250"/>
    <x v="621"/>
    <x v="0"/>
    <s v="United States"/>
    <s v="Salem"/>
    <x v="21"/>
    <n v="97301"/>
    <x v="1"/>
    <s v="OFF-SU-10000432"/>
    <x v="1"/>
    <x v="14"/>
    <x v="1549"/>
    <x v="2900"/>
    <n v="5"/>
    <n v="0.2"/>
    <n v="-2.6025000000000014"/>
  </r>
  <r>
    <n v="3669"/>
    <s v="CA-2011-129364"/>
    <x v="2"/>
    <x v="589"/>
    <d v="2011-12-13T00:00:00"/>
    <x v="1"/>
    <s v="TB-21250"/>
    <x v="621"/>
    <x v="0"/>
    <s v="United States"/>
    <s v="Salem"/>
    <x v="21"/>
    <n v="97301"/>
    <x v="1"/>
    <s v="TEC-AC-10004227"/>
    <x v="2"/>
    <x v="11"/>
    <x v="1400"/>
    <x v="2901"/>
    <n v="10"/>
    <n v="0.2"/>
    <n v="-18.186000000000014"/>
  </r>
  <r>
    <n v="3670"/>
    <s v="CA-2011-129364"/>
    <x v="2"/>
    <x v="589"/>
    <d v="2011-12-13T00:00:00"/>
    <x v="1"/>
    <s v="TB-21250"/>
    <x v="621"/>
    <x v="0"/>
    <s v="United States"/>
    <s v="Salem"/>
    <x v="21"/>
    <n v="97301"/>
    <x v="1"/>
    <s v="OFF-LA-10004409"/>
    <x v="1"/>
    <x v="2"/>
    <x v="1550"/>
    <x v="132"/>
    <n v="5"/>
    <n v="0.2"/>
    <n v="3.7439999999999989"/>
  </r>
  <r>
    <n v="3671"/>
    <s v="CA-2011-129364"/>
    <x v="2"/>
    <x v="589"/>
    <d v="2011-12-13T00:00:00"/>
    <x v="1"/>
    <s v="TB-21250"/>
    <x v="621"/>
    <x v="0"/>
    <s v="United States"/>
    <s v="Salem"/>
    <x v="21"/>
    <n v="97301"/>
    <x v="1"/>
    <s v="OFF-PA-10001569"/>
    <x v="1"/>
    <x v="10"/>
    <x v="55"/>
    <x v="563"/>
    <n v="2"/>
    <n v="0.2"/>
    <n v="3.6288"/>
  </r>
  <r>
    <n v="3672"/>
    <s v="CA-2011-129364"/>
    <x v="2"/>
    <x v="589"/>
    <d v="2011-12-13T00:00:00"/>
    <x v="1"/>
    <s v="TB-21250"/>
    <x v="621"/>
    <x v="0"/>
    <s v="United States"/>
    <s v="Salem"/>
    <x v="21"/>
    <n v="97301"/>
    <x v="1"/>
    <s v="OFF-ST-10001031"/>
    <x v="1"/>
    <x v="4"/>
    <x v="1551"/>
    <x v="384"/>
    <n v="3"/>
    <n v="0.2"/>
    <n v="2.9304000000000023"/>
  </r>
  <r>
    <n v="3673"/>
    <s v="CA-2013-104969"/>
    <x v="0"/>
    <x v="143"/>
    <d v="2013-04-15T00:00:00"/>
    <x v="1"/>
    <s v="EH-14125"/>
    <x v="258"/>
    <x v="2"/>
    <s v="United States"/>
    <s v="Troy"/>
    <x v="24"/>
    <n v="45373"/>
    <x v="3"/>
    <s v="OFF-EN-10002312"/>
    <x v="1"/>
    <x v="12"/>
    <x v="1453"/>
    <x v="2902"/>
    <n v="1"/>
    <n v="0.2"/>
    <n v="3.2161"/>
  </r>
  <r>
    <n v="3674"/>
    <s v="CA-2013-104969"/>
    <x v="0"/>
    <x v="143"/>
    <d v="2013-04-15T00:00:00"/>
    <x v="1"/>
    <s v="EH-14125"/>
    <x v="258"/>
    <x v="2"/>
    <s v="United States"/>
    <s v="Troy"/>
    <x v="24"/>
    <n v="45373"/>
    <x v="3"/>
    <s v="OFF-BI-10004224"/>
    <x v="1"/>
    <x v="8"/>
    <x v="1061"/>
    <x v="1444"/>
    <n v="6"/>
    <n v="0.7"/>
    <n v="-100.91999999999999"/>
  </r>
  <r>
    <n v="3675"/>
    <s v="CA-2014-154109"/>
    <x v="3"/>
    <x v="44"/>
    <d v="2014-11-12T00:00:00"/>
    <x v="1"/>
    <s v="ML-17410"/>
    <x v="586"/>
    <x v="0"/>
    <s v="United States"/>
    <s v="Philadelphia"/>
    <x v="9"/>
    <n v="19143"/>
    <x v="3"/>
    <s v="FUR-CH-10003774"/>
    <x v="0"/>
    <x v="1"/>
    <x v="1185"/>
    <x v="2903"/>
    <n v="2"/>
    <n v="0.3"/>
    <n v="-30.933200000000006"/>
  </r>
  <r>
    <n v="3676"/>
    <s v="CA-2014-154109"/>
    <x v="3"/>
    <x v="44"/>
    <d v="2014-11-12T00:00:00"/>
    <x v="1"/>
    <s v="ML-17410"/>
    <x v="586"/>
    <x v="0"/>
    <s v="United States"/>
    <s v="Philadelphia"/>
    <x v="9"/>
    <n v="19143"/>
    <x v="3"/>
    <s v="OFF-PA-10000157"/>
    <x v="1"/>
    <x v="10"/>
    <x v="364"/>
    <x v="1107"/>
    <n v="3"/>
    <n v="0.2"/>
    <n v="16.183799999999998"/>
  </r>
  <r>
    <n v="3677"/>
    <s v="CA-2012-156440"/>
    <x v="1"/>
    <x v="901"/>
    <d v="2012-12-09T00:00:00"/>
    <x v="1"/>
    <s v="MH-17620"/>
    <x v="588"/>
    <x v="1"/>
    <s v="United States"/>
    <s v="San Diego"/>
    <x v="1"/>
    <n v="92105"/>
    <x v="1"/>
    <s v="FUR-FU-10004090"/>
    <x v="0"/>
    <x v="5"/>
    <x v="636"/>
    <x v="791"/>
    <n v="2"/>
    <n v="0"/>
    <n v="14.671799999999998"/>
  </r>
  <r>
    <n v="3678"/>
    <s v="CA-2012-132626"/>
    <x v="1"/>
    <x v="584"/>
    <d v="2012-07-14T00:00:00"/>
    <x v="1"/>
    <s v="BT-11680"/>
    <x v="537"/>
    <x v="0"/>
    <s v="United States"/>
    <s v="Clinton"/>
    <x v="39"/>
    <n v="20735"/>
    <x v="3"/>
    <s v="OFF-FA-10002763"/>
    <x v="1"/>
    <x v="13"/>
    <x v="1411"/>
    <x v="2394"/>
    <n v="4"/>
    <n v="0"/>
    <n v="5.0559999999999992"/>
  </r>
  <r>
    <n v="3679"/>
    <s v="CA-2012-132626"/>
    <x v="1"/>
    <x v="584"/>
    <d v="2012-07-14T00:00:00"/>
    <x v="1"/>
    <s v="BT-11680"/>
    <x v="537"/>
    <x v="0"/>
    <s v="United States"/>
    <s v="Clinton"/>
    <x v="39"/>
    <n v="20735"/>
    <x v="3"/>
    <s v="TEC-MA-10002428"/>
    <x v="2"/>
    <x v="15"/>
    <x v="1498"/>
    <x v="2904"/>
    <n v="3"/>
    <n v="0"/>
    <n v="209.23649999999998"/>
  </r>
  <r>
    <n v="3680"/>
    <s v="CA-2012-132626"/>
    <x v="1"/>
    <x v="584"/>
    <d v="2012-07-14T00:00:00"/>
    <x v="1"/>
    <s v="BT-11680"/>
    <x v="537"/>
    <x v="0"/>
    <s v="United States"/>
    <s v="Clinton"/>
    <x v="39"/>
    <n v="20735"/>
    <x v="3"/>
    <s v="FUR-FU-10002918"/>
    <x v="0"/>
    <x v="5"/>
    <x v="266"/>
    <x v="2905"/>
    <n v="2"/>
    <n v="0"/>
    <n v="20.015600000000006"/>
  </r>
  <r>
    <n v="3681"/>
    <s v="CA-2012-132626"/>
    <x v="1"/>
    <x v="584"/>
    <d v="2012-07-14T00:00:00"/>
    <x v="1"/>
    <s v="BT-11680"/>
    <x v="537"/>
    <x v="0"/>
    <s v="United States"/>
    <s v="Clinton"/>
    <x v="39"/>
    <n v="20735"/>
    <x v="3"/>
    <s v="OFF-LA-10000476"/>
    <x v="1"/>
    <x v="2"/>
    <x v="1552"/>
    <x v="714"/>
    <n v="3"/>
    <n v="0"/>
    <n v="5.6993999999999998"/>
  </r>
  <r>
    <n v="3682"/>
    <s v="CA-2012-132626"/>
    <x v="1"/>
    <x v="584"/>
    <d v="2012-07-14T00:00:00"/>
    <x v="1"/>
    <s v="BT-11680"/>
    <x v="537"/>
    <x v="0"/>
    <s v="United States"/>
    <s v="Clinton"/>
    <x v="39"/>
    <n v="20735"/>
    <x v="3"/>
    <s v="OFF-BI-10002854"/>
    <x v="1"/>
    <x v="8"/>
    <x v="895"/>
    <x v="2906"/>
    <n v="3"/>
    <n v="0"/>
    <n v="42.045000000000002"/>
  </r>
  <r>
    <n v="3683"/>
    <s v="CA-2012-132626"/>
    <x v="1"/>
    <x v="584"/>
    <d v="2012-07-14T00:00:00"/>
    <x v="1"/>
    <s v="BT-11680"/>
    <x v="537"/>
    <x v="0"/>
    <s v="United States"/>
    <s v="Clinton"/>
    <x v="39"/>
    <n v="20735"/>
    <x v="3"/>
    <s v="OFF-AR-10002987"/>
    <x v="1"/>
    <x v="6"/>
    <x v="1553"/>
    <x v="1378"/>
    <n v="4"/>
    <n v="0"/>
    <n v="32.537600000000005"/>
  </r>
  <r>
    <n v="3684"/>
    <s v="CA-2012-132626"/>
    <x v="1"/>
    <x v="584"/>
    <d v="2012-07-14T00:00:00"/>
    <x v="1"/>
    <s v="BT-11680"/>
    <x v="537"/>
    <x v="0"/>
    <s v="United States"/>
    <s v="Clinton"/>
    <x v="39"/>
    <n v="20735"/>
    <x v="3"/>
    <s v="OFF-BI-10004001"/>
    <x v="1"/>
    <x v="8"/>
    <x v="810"/>
    <x v="2907"/>
    <n v="9"/>
    <n v="0"/>
    <n v="70.545599999999979"/>
  </r>
  <r>
    <n v="3685"/>
    <s v="CA-2012-132626"/>
    <x v="1"/>
    <x v="584"/>
    <d v="2012-07-14T00:00:00"/>
    <x v="1"/>
    <s v="BT-11680"/>
    <x v="537"/>
    <x v="0"/>
    <s v="United States"/>
    <s v="Clinton"/>
    <x v="39"/>
    <n v="20735"/>
    <x v="3"/>
    <s v="OFF-BI-10001634"/>
    <x v="1"/>
    <x v="8"/>
    <x v="24"/>
    <x v="2908"/>
    <n v="6"/>
    <n v="0"/>
    <n v="21.403200000000002"/>
  </r>
  <r>
    <n v="3686"/>
    <s v="CA-2012-132626"/>
    <x v="1"/>
    <x v="584"/>
    <d v="2012-07-14T00:00:00"/>
    <x v="1"/>
    <s v="BT-11680"/>
    <x v="537"/>
    <x v="0"/>
    <s v="United States"/>
    <s v="Clinton"/>
    <x v="39"/>
    <n v="20735"/>
    <x v="3"/>
    <s v="OFF-ST-10003722"/>
    <x v="1"/>
    <x v="4"/>
    <x v="760"/>
    <x v="2909"/>
    <n v="7"/>
    <n v="0"/>
    <n v="28.480899999999984"/>
  </r>
  <r>
    <n v="3687"/>
    <s v="CA-2013-102792"/>
    <x v="0"/>
    <x v="180"/>
    <d v="2013-12-20T00:00:00"/>
    <x v="1"/>
    <s v="JC-15340"/>
    <x v="209"/>
    <x v="0"/>
    <s v="United States"/>
    <s v="Riverside"/>
    <x v="1"/>
    <n v="92503"/>
    <x v="1"/>
    <s v="OFF-AR-10004757"/>
    <x v="1"/>
    <x v="6"/>
    <x v="342"/>
    <x v="296"/>
    <n v="3"/>
    <n v="0"/>
    <n v="3.2471999999999994"/>
  </r>
  <r>
    <n v="3688"/>
    <s v="CA-2013-108567"/>
    <x v="0"/>
    <x v="244"/>
    <d v="2013-05-25T00:00:00"/>
    <x v="1"/>
    <s v="DB-13210"/>
    <x v="203"/>
    <x v="0"/>
    <s v="United States"/>
    <s v="Port Saint Lucie"/>
    <x v="2"/>
    <n v="34952"/>
    <x v="0"/>
    <s v="OFF-BI-10004140"/>
    <x v="1"/>
    <x v="8"/>
    <x v="304"/>
    <x v="2910"/>
    <n v="2"/>
    <n v="0.7"/>
    <n v="-2.2450000000000001"/>
  </r>
  <r>
    <n v="3689"/>
    <s v="CA-2014-140760"/>
    <x v="3"/>
    <x v="455"/>
    <d v="2014-06-06T00:00:00"/>
    <x v="0"/>
    <s v="DO-13435"/>
    <x v="157"/>
    <x v="0"/>
    <s v="United States"/>
    <s v="Mesa"/>
    <x v="16"/>
    <n v="85204"/>
    <x v="1"/>
    <s v="OFF-PA-10002479"/>
    <x v="1"/>
    <x v="10"/>
    <x v="217"/>
    <x v="869"/>
    <n v="6"/>
    <n v="0.2"/>
    <n v="7.92"/>
  </r>
  <r>
    <n v="3690"/>
    <s v="CA-2014-140760"/>
    <x v="3"/>
    <x v="455"/>
    <d v="2014-06-06T00:00:00"/>
    <x v="0"/>
    <s v="DO-13435"/>
    <x v="157"/>
    <x v="0"/>
    <s v="United States"/>
    <s v="Mesa"/>
    <x v="16"/>
    <n v="85204"/>
    <x v="1"/>
    <s v="OFF-EN-10001141"/>
    <x v="1"/>
    <x v="12"/>
    <x v="593"/>
    <x v="2911"/>
    <n v="5"/>
    <n v="0.2"/>
    <n v="15.921000000000003"/>
  </r>
  <r>
    <n v="3691"/>
    <s v="US-2012-131359"/>
    <x v="1"/>
    <x v="628"/>
    <d v="2012-11-02T00:00:00"/>
    <x v="0"/>
    <s v="FA-14230"/>
    <x v="135"/>
    <x v="1"/>
    <s v="United States"/>
    <s v="Denver"/>
    <x v="22"/>
    <n v="80219"/>
    <x v="1"/>
    <s v="TEC-MA-10000597"/>
    <x v="2"/>
    <x v="15"/>
    <x v="1290"/>
    <x v="2912"/>
    <n v="2"/>
    <n v="0.7"/>
    <n v="-45.995400000000004"/>
  </r>
  <r>
    <n v="3692"/>
    <s v="US-2012-131359"/>
    <x v="1"/>
    <x v="628"/>
    <d v="2012-11-02T00:00:00"/>
    <x v="0"/>
    <s v="FA-14230"/>
    <x v="135"/>
    <x v="1"/>
    <s v="United States"/>
    <s v="Denver"/>
    <x v="22"/>
    <n v="80219"/>
    <x v="1"/>
    <s v="TEC-CO-10001571"/>
    <x v="2"/>
    <x v="16"/>
    <x v="1554"/>
    <x v="2913"/>
    <n v="1"/>
    <n v="0.2"/>
    <n v="164.99700000000001"/>
  </r>
  <r>
    <n v="3693"/>
    <s v="US-2012-131359"/>
    <x v="1"/>
    <x v="628"/>
    <d v="2012-11-02T00:00:00"/>
    <x v="0"/>
    <s v="FA-14230"/>
    <x v="135"/>
    <x v="1"/>
    <s v="United States"/>
    <s v="Denver"/>
    <x v="22"/>
    <n v="80219"/>
    <x v="1"/>
    <s v="TEC-PH-10004531"/>
    <x v="2"/>
    <x v="7"/>
    <x v="714"/>
    <x v="2914"/>
    <n v="5"/>
    <n v="0.2"/>
    <n v="30.785999999999998"/>
  </r>
  <r>
    <n v="3694"/>
    <s v="US-2012-131359"/>
    <x v="1"/>
    <x v="628"/>
    <d v="2012-11-02T00:00:00"/>
    <x v="0"/>
    <s v="FA-14230"/>
    <x v="135"/>
    <x v="1"/>
    <s v="United States"/>
    <s v="Denver"/>
    <x v="22"/>
    <n v="80219"/>
    <x v="1"/>
    <s v="FUR-FU-10003026"/>
    <x v="0"/>
    <x v="5"/>
    <x v="1555"/>
    <x v="2915"/>
    <n v="4"/>
    <n v="0.2"/>
    <n v="3.6783999999999999"/>
  </r>
  <r>
    <n v="3695"/>
    <s v="CA-2013-142097"/>
    <x v="0"/>
    <x v="680"/>
    <d v="2013-10-21T00:00:00"/>
    <x v="1"/>
    <s v="QJ-19255"/>
    <x v="425"/>
    <x v="1"/>
    <s v="United States"/>
    <s v="Springfield"/>
    <x v="17"/>
    <n v="22153"/>
    <x v="0"/>
    <s v="OFF-BI-10002082"/>
    <x v="1"/>
    <x v="8"/>
    <x v="1173"/>
    <x v="2916"/>
    <n v="7"/>
    <n v="0"/>
    <n v="116.48"/>
  </r>
  <r>
    <n v="3696"/>
    <s v="CA-2013-142097"/>
    <x v="0"/>
    <x v="680"/>
    <d v="2013-10-21T00:00:00"/>
    <x v="1"/>
    <s v="QJ-19255"/>
    <x v="425"/>
    <x v="1"/>
    <s v="United States"/>
    <s v="Springfield"/>
    <x v="17"/>
    <n v="22153"/>
    <x v="0"/>
    <s v="OFF-EN-10002312"/>
    <x v="1"/>
    <x v="12"/>
    <x v="1453"/>
    <x v="2917"/>
    <n v="6"/>
    <n v="0"/>
    <n v="32.604599999999998"/>
  </r>
  <r>
    <n v="3697"/>
    <s v="CA-2013-142097"/>
    <x v="0"/>
    <x v="680"/>
    <d v="2013-10-21T00:00:00"/>
    <x v="1"/>
    <s v="QJ-19255"/>
    <x v="425"/>
    <x v="1"/>
    <s v="United States"/>
    <s v="Springfield"/>
    <x v="17"/>
    <n v="22153"/>
    <x v="0"/>
    <s v="OFF-AP-10000696"/>
    <x v="1"/>
    <x v="9"/>
    <x v="332"/>
    <x v="1905"/>
    <n v="3"/>
    <n v="0"/>
    <n v="14.275799999999998"/>
  </r>
  <r>
    <n v="3698"/>
    <s v="CA-2012-151680"/>
    <x v="1"/>
    <x v="902"/>
    <d v="2012-11-21T00:00:00"/>
    <x v="0"/>
    <s v="TC-21475"/>
    <x v="679"/>
    <x v="2"/>
    <s v="United States"/>
    <s v="Seattle"/>
    <x v="4"/>
    <n v="98115"/>
    <x v="1"/>
    <s v="FUR-FU-10000305"/>
    <x v="0"/>
    <x v="5"/>
    <x v="1437"/>
    <x v="1741"/>
    <n v="2"/>
    <n v="0"/>
    <n v="22.7136"/>
  </r>
  <r>
    <n v="3699"/>
    <s v="CA-2011-140039"/>
    <x v="2"/>
    <x v="103"/>
    <d v="2011-09-17T00:00:00"/>
    <x v="1"/>
    <s v="ON-18715"/>
    <x v="21"/>
    <x v="1"/>
    <s v="United States"/>
    <s v="Tempe"/>
    <x v="16"/>
    <n v="85281"/>
    <x v="1"/>
    <s v="OFF-ST-10001034"/>
    <x v="1"/>
    <x v="4"/>
    <x v="1556"/>
    <x v="2918"/>
    <n v="5"/>
    <n v="0.2"/>
    <n v="5.9550000000000054"/>
  </r>
  <r>
    <n v="3700"/>
    <s v="CA-2014-160416"/>
    <x v="3"/>
    <x v="38"/>
    <d v="2014-11-19T00:00:00"/>
    <x v="0"/>
    <s v="AD-10180"/>
    <x v="57"/>
    <x v="2"/>
    <s v="United States"/>
    <s v="Yonkers"/>
    <x v="15"/>
    <n v="10701"/>
    <x v="3"/>
    <s v="TEC-AC-10004114"/>
    <x v="2"/>
    <x v="11"/>
    <x v="370"/>
    <x v="2919"/>
    <n v="4"/>
    <n v="0"/>
    <n v="70.502800000000008"/>
  </r>
  <r>
    <n v="3701"/>
    <s v="CA-2014-169411"/>
    <x v="3"/>
    <x v="165"/>
    <d v="2014-12-30T00:00:00"/>
    <x v="1"/>
    <s v="AC-10615"/>
    <x v="556"/>
    <x v="1"/>
    <s v="United States"/>
    <s v="Rochester"/>
    <x v="15"/>
    <n v="14609"/>
    <x v="3"/>
    <s v="FUR-FU-10001602"/>
    <x v="0"/>
    <x v="5"/>
    <x v="759"/>
    <x v="2920"/>
    <n v="1"/>
    <n v="0"/>
    <n v="6.8273999999999972"/>
  </r>
  <r>
    <n v="3702"/>
    <s v="CA-2013-126543"/>
    <x v="0"/>
    <x v="850"/>
    <d v="2013-01-13T00:00:00"/>
    <x v="0"/>
    <s v="MF-17665"/>
    <x v="716"/>
    <x v="1"/>
    <s v="United States"/>
    <s v="Toledo"/>
    <x v="24"/>
    <n v="43615"/>
    <x v="3"/>
    <s v="FUR-FU-10002445"/>
    <x v="0"/>
    <x v="5"/>
    <x v="1439"/>
    <x v="2921"/>
    <n v="2"/>
    <n v="0.2"/>
    <n v="3.7920000000000011"/>
  </r>
  <r>
    <n v="3703"/>
    <s v="CA-2012-104941"/>
    <x v="1"/>
    <x v="385"/>
    <d v="2012-06-19T00:00:00"/>
    <x v="1"/>
    <s v="DH-13075"/>
    <x v="704"/>
    <x v="1"/>
    <s v="United States"/>
    <s v="Decatur"/>
    <x v="19"/>
    <n v="35601"/>
    <x v="0"/>
    <s v="OFF-AR-10004269"/>
    <x v="1"/>
    <x v="6"/>
    <x v="1541"/>
    <x v="2922"/>
    <n v="6"/>
    <n v="0"/>
    <n v="6.9384000000000006"/>
  </r>
  <r>
    <n v="3704"/>
    <s v="CA-2012-104941"/>
    <x v="1"/>
    <x v="385"/>
    <d v="2012-06-19T00:00:00"/>
    <x v="1"/>
    <s v="DH-13075"/>
    <x v="704"/>
    <x v="1"/>
    <s v="United States"/>
    <s v="Decatur"/>
    <x v="19"/>
    <n v="35601"/>
    <x v="0"/>
    <s v="OFF-BI-10001249"/>
    <x v="1"/>
    <x v="8"/>
    <x v="1182"/>
    <x v="2923"/>
    <n v="3"/>
    <n v="0"/>
    <n v="8.8043999999999993"/>
  </r>
  <r>
    <n v="3705"/>
    <s v="CA-2012-104941"/>
    <x v="1"/>
    <x v="385"/>
    <d v="2012-06-19T00:00:00"/>
    <x v="1"/>
    <s v="DH-13075"/>
    <x v="704"/>
    <x v="1"/>
    <s v="United States"/>
    <s v="Decatur"/>
    <x v="19"/>
    <n v="35601"/>
    <x v="0"/>
    <s v="TEC-CO-10004202"/>
    <x v="2"/>
    <x v="16"/>
    <x v="836"/>
    <x v="2924"/>
    <n v="3"/>
    <n v="0"/>
    <n v="314.98950000000002"/>
  </r>
  <r>
    <n v="3706"/>
    <s v="CA-2012-104941"/>
    <x v="1"/>
    <x v="385"/>
    <d v="2012-06-19T00:00:00"/>
    <x v="1"/>
    <s v="DH-13075"/>
    <x v="704"/>
    <x v="1"/>
    <s v="United States"/>
    <s v="Decatur"/>
    <x v="19"/>
    <n v="35601"/>
    <x v="0"/>
    <s v="OFF-PA-10003363"/>
    <x v="1"/>
    <x v="10"/>
    <x v="1520"/>
    <x v="56"/>
    <n v="5"/>
    <n v="0"/>
    <n v="15.552000000000001"/>
  </r>
  <r>
    <n v="3707"/>
    <s v="CA-2014-160087"/>
    <x v="3"/>
    <x v="257"/>
    <d v="2014-03-23T00:00:00"/>
    <x v="1"/>
    <s v="EN-13780"/>
    <x v="633"/>
    <x v="0"/>
    <s v="United States"/>
    <s v="Dallas"/>
    <x v="5"/>
    <n v="75220"/>
    <x v="2"/>
    <s v="OFF-AR-10001915"/>
    <x v="1"/>
    <x v="6"/>
    <x v="1048"/>
    <x v="361"/>
    <n v="3"/>
    <n v="0.2"/>
    <n v="6.5538000000000007"/>
  </r>
  <r>
    <n v="3708"/>
    <s v="CA-2011-120544"/>
    <x v="2"/>
    <x v="533"/>
    <d v="2011-11-27T00:00:00"/>
    <x v="1"/>
    <s v="SS-20140"/>
    <x v="164"/>
    <x v="1"/>
    <s v="United States"/>
    <s v="Mesquite"/>
    <x v="5"/>
    <n v="75150"/>
    <x v="2"/>
    <s v="FUR-FU-10001940"/>
    <x v="0"/>
    <x v="5"/>
    <x v="33"/>
    <x v="2925"/>
    <n v="2"/>
    <n v="0.6"/>
    <n v="-2.5471999999999984"/>
  </r>
  <r>
    <n v="3709"/>
    <s v="CA-2011-120544"/>
    <x v="2"/>
    <x v="533"/>
    <d v="2011-11-27T00:00:00"/>
    <x v="1"/>
    <s v="SS-20140"/>
    <x v="164"/>
    <x v="1"/>
    <s v="United States"/>
    <s v="Mesquite"/>
    <x v="5"/>
    <n v="75150"/>
    <x v="2"/>
    <s v="OFF-AP-10004336"/>
    <x v="1"/>
    <x v="9"/>
    <x v="1031"/>
    <x v="2926"/>
    <n v="3"/>
    <n v="0.8"/>
    <n v="-87.148800000000023"/>
  </r>
  <r>
    <n v="3710"/>
    <s v="CA-2011-120544"/>
    <x v="2"/>
    <x v="533"/>
    <d v="2011-11-27T00:00:00"/>
    <x v="1"/>
    <s v="SS-20140"/>
    <x v="164"/>
    <x v="1"/>
    <s v="United States"/>
    <s v="Mesquite"/>
    <x v="5"/>
    <n v="75150"/>
    <x v="2"/>
    <s v="TEC-AC-10003709"/>
    <x v="2"/>
    <x v="11"/>
    <x v="1404"/>
    <x v="2927"/>
    <n v="7"/>
    <n v="0.2"/>
    <n v="1.6632000000000007"/>
  </r>
  <r>
    <n v="3711"/>
    <s v="CA-2014-113670"/>
    <x v="3"/>
    <x v="453"/>
    <d v="2014-10-18T00:00:00"/>
    <x v="2"/>
    <s v="RS-19765"/>
    <x v="276"/>
    <x v="1"/>
    <s v="United States"/>
    <s v="Los Angeles"/>
    <x v="1"/>
    <n v="90045"/>
    <x v="1"/>
    <s v="FUR-TA-10001705"/>
    <x v="0"/>
    <x v="3"/>
    <x v="213"/>
    <x v="2928"/>
    <n v="3"/>
    <n v="0.2"/>
    <n v="6.3779999999999575"/>
  </r>
  <r>
    <n v="3712"/>
    <s v="CA-2014-113670"/>
    <x v="3"/>
    <x v="453"/>
    <d v="2014-10-18T00:00:00"/>
    <x v="2"/>
    <s v="RS-19765"/>
    <x v="276"/>
    <x v="1"/>
    <s v="United States"/>
    <s v="Los Angeles"/>
    <x v="1"/>
    <n v="90045"/>
    <x v="1"/>
    <s v="OFF-PA-10000675"/>
    <x v="1"/>
    <x v="10"/>
    <x v="1106"/>
    <x v="2929"/>
    <n v="5"/>
    <n v="0"/>
    <n v="100.4255"/>
  </r>
  <r>
    <n v="3713"/>
    <s v="CA-2014-166198"/>
    <x v="3"/>
    <x v="81"/>
    <d v="2014-04-25T00:00:00"/>
    <x v="2"/>
    <s v="JW-15955"/>
    <x v="527"/>
    <x v="0"/>
    <s v="United States"/>
    <s v="Seattle"/>
    <x v="4"/>
    <n v="98103"/>
    <x v="1"/>
    <s v="TEC-AC-10000521"/>
    <x v="2"/>
    <x v="11"/>
    <x v="1557"/>
    <x v="1042"/>
    <n v="1"/>
    <n v="0"/>
    <n v="3.4619999999999997"/>
  </r>
  <r>
    <n v="3714"/>
    <s v="CA-2014-166198"/>
    <x v="3"/>
    <x v="81"/>
    <d v="2014-04-25T00:00:00"/>
    <x v="2"/>
    <s v="JW-15955"/>
    <x v="527"/>
    <x v="0"/>
    <s v="United States"/>
    <s v="Seattle"/>
    <x v="4"/>
    <n v="98103"/>
    <x v="1"/>
    <s v="FUR-FU-10004622"/>
    <x v="0"/>
    <x v="5"/>
    <x v="787"/>
    <x v="2930"/>
    <n v="3"/>
    <n v="0"/>
    <n v="34.145999999999994"/>
  </r>
  <r>
    <n v="3715"/>
    <s v="CA-2011-135608"/>
    <x v="2"/>
    <x v="589"/>
    <d v="2011-12-10T00:00:00"/>
    <x v="0"/>
    <s v="JK-15625"/>
    <x v="600"/>
    <x v="0"/>
    <s v="United States"/>
    <s v="Olympia"/>
    <x v="4"/>
    <n v="98502"/>
    <x v="1"/>
    <s v="OFF-PA-10001954"/>
    <x v="1"/>
    <x v="10"/>
    <x v="595"/>
    <x v="1846"/>
    <n v="2"/>
    <n v="0"/>
    <n v="21.012799999999999"/>
  </r>
  <r>
    <n v="3716"/>
    <s v="CA-2011-135608"/>
    <x v="2"/>
    <x v="589"/>
    <d v="2011-12-10T00:00:00"/>
    <x v="0"/>
    <s v="JK-15625"/>
    <x v="600"/>
    <x v="0"/>
    <s v="United States"/>
    <s v="Olympia"/>
    <x v="4"/>
    <n v="98502"/>
    <x v="1"/>
    <s v="FUR-CH-10002602"/>
    <x v="0"/>
    <x v="1"/>
    <x v="288"/>
    <x v="891"/>
    <n v="5"/>
    <n v="0.2"/>
    <n v="45.294000000000011"/>
  </r>
  <r>
    <n v="3717"/>
    <s v="CA-2014-144568"/>
    <x v="3"/>
    <x v="148"/>
    <d v="2014-06-03T00:00:00"/>
    <x v="1"/>
    <s v="JO-15550"/>
    <x v="270"/>
    <x v="2"/>
    <s v="United States"/>
    <s v="Omaha"/>
    <x v="8"/>
    <n v="68104"/>
    <x v="2"/>
    <s v="OFF-FA-10004395"/>
    <x v="1"/>
    <x v="13"/>
    <x v="1192"/>
    <x v="2931"/>
    <n v="5"/>
    <n v="0"/>
    <n v="1.1775000000000002"/>
  </r>
  <r>
    <n v="3718"/>
    <s v="CA-2013-142370"/>
    <x v="0"/>
    <x v="251"/>
    <d v="2013-09-24T00:00:00"/>
    <x v="1"/>
    <s v="TP-21130"/>
    <x v="236"/>
    <x v="0"/>
    <s v="United States"/>
    <s v="Columbus"/>
    <x v="32"/>
    <n v="31907"/>
    <x v="0"/>
    <s v="OFF-SU-10003002"/>
    <x v="1"/>
    <x v="14"/>
    <x v="1558"/>
    <x v="1325"/>
    <n v="2"/>
    <n v="0"/>
    <n v="0.15120000000000022"/>
  </r>
  <r>
    <n v="3719"/>
    <s v="CA-2013-142370"/>
    <x v="0"/>
    <x v="251"/>
    <d v="2013-09-24T00:00:00"/>
    <x v="1"/>
    <s v="TP-21130"/>
    <x v="236"/>
    <x v="0"/>
    <s v="United States"/>
    <s v="Columbus"/>
    <x v="32"/>
    <n v="31907"/>
    <x v="0"/>
    <s v="TEC-AC-10002926"/>
    <x v="2"/>
    <x v="11"/>
    <x v="1114"/>
    <x v="2932"/>
    <n v="5"/>
    <n v="0"/>
    <n v="107.47850000000001"/>
  </r>
  <r>
    <n v="3720"/>
    <s v="CA-2013-105900"/>
    <x v="0"/>
    <x v="42"/>
    <d v="2013-09-24T00:00:00"/>
    <x v="1"/>
    <s v="BS-11590"/>
    <x v="29"/>
    <x v="1"/>
    <s v="United States"/>
    <s v="Columbus"/>
    <x v="14"/>
    <n v="47201"/>
    <x v="2"/>
    <s v="OFF-AR-10002656"/>
    <x v="1"/>
    <x v="6"/>
    <x v="157"/>
    <x v="657"/>
    <n v="5"/>
    <n v="0"/>
    <n v="12.357999999999997"/>
  </r>
  <r>
    <n v="3721"/>
    <s v="CA-2013-151155"/>
    <x v="0"/>
    <x v="887"/>
    <d v="2013-12-25T00:00:00"/>
    <x v="1"/>
    <s v="AB-10255"/>
    <x v="437"/>
    <x v="2"/>
    <s v="United States"/>
    <s v="Jackson"/>
    <x v="35"/>
    <n v="39212"/>
    <x v="0"/>
    <s v="FUR-FU-10001918"/>
    <x v="0"/>
    <x v="5"/>
    <x v="280"/>
    <x v="2933"/>
    <n v="4"/>
    <n v="0"/>
    <n v="7.3788000000000018"/>
  </r>
  <r>
    <n v="3722"/>
    <s v="CA-2013-151155"/>
    <x v="0"/>
    <x v="887"/>
    <d v="2013-12-25T00:00:00"/>
    <x v="1"/>
    <s v="AB-10255"/>
    <x v="437"/>
    <x v="2"/>
    <s v="United States"/>
    <s v="Jackson"/>
    <x v="35"/>
    <n v="39212"/>
    <x v="0"/>
    <s v="OFF-BI-10003910"/>
    <x v="1"/>
    <x v="8"/>
    <x v="8"/>
    <x v="741"/>
    <n v="2"/>
    <n v="0"/>
    <n v="6.9390000000000001"/>
  </r>
  <r>
    <n v="3723"/>
    <s v="CA-2014-144036"/>
    <x v="3"/>
    <x v="903"/>
    <d v="2014-11-27T00:00:00"/>
    <x v="1"/>
    <s v="FO-14305"/>
    <x v="383"/>
    <x v="0"/>
    <s v="United States"/>
    <s v="Houston"/>
    <x v="5"/>
    <n v="77070"/>
    <x v="2"/>
    <s v="OFF-AR-10000122"/>
    <x v="1"/>
    <x v="6"/>
    <x v="308"/>
    <x v="2934"/>
    <n v="8"/>
    <n v="0.2"/>
    <n v="2.2319999999999958"/>
  </r>
  <r>
    <n v="3724"/>
    <s v="US-2011-169789"/>
    <x v="2"/>
    <x v="125"/>
    <d v="2012-01-04T00:00:00"/>
    <x v="1"/>
    <s v="MF-17665"/>
    <x v="716"/>
    <x v="1"/>
    <s v="United States"/>
    <s v="Phoenix"/>
    <x v="16"/>
    <n v="85023"/>
    <x v="1"/>
    <s v="OFF-BI-10004600"/>
    <x v="1"/>
    <x v="8"/>
    <x v="1477"/>
    <x v="2935"/>
    <n v="5"/>
    <n v="0.7"/>
    <n v="-459.98750000000018"/>
  </r>
  <r>
    <n v="3725"/>
    <s v="CA-2014-127264"/>
    <x v="3"/>
    <x v="355"/>
    <d v="2014-04-06T00:00:00"/>
    <x v="2"/>
    <s v="SA-20830"/>
    <x v="193"/>
    <x v="0"/>
    <s v="United States"/>
    <s v="Chicago"/>
    <x v="10"/>
    <n v="60653"/>
    <x v="2"/>
    <s v="OFF-AR-10003045"/>
    <x v="1"/>
    <x v="6"/>
    <x v="420"/>
    <x v="2617"/>
    <n v="3"/>
    <n v="0.2"/>
    <n v="2.2050000000000001"/>
  </r>
  <r>
    <n v="3726"/>
    <s v="CA-2013-151512"/>
    <x v="0"/>
    <x v="482"/>
    <d v="2014-01-03T00:00:00"/>
    <x v="1"/>
    <s v="SH-19975"/>
    <x v="64"/>
    <x v="1"/>
    <s v="United States"/>
    <s v="Denver"/>
    <x v="22"/>
    <n v="80219"/>
    <x v="1"/>
    <s v="OFF-AP-10000252"/>
    <x v="1"/>
    <x v="9"/>
    <x v="1242"/>
    <x v="694"/>
    <n v="2"/>
    <n v="0.2"/>
    <n v="3.51"/>
  </r>
  <r>
    <n v="3727"/>
    <s v="CA-2013-165169"/>
    <x v="0"/>
    <x v="410"/>
    <d v="2013-06-12T00:00:00"/>
    <x v="1"/>
    <s v="JL-15235"/>
    <x v="538"/>
    <x v="0"/>
    <s v="United States"/>
    <s v="Newark"/>
    <x v="13"/>
    <n v="19711"/>
    <x v="3"/>
    <s v="OFF-ST-10001496"/>
    <x v="1"/>
    <x v="4"/>
    <x v="726"/>
    <x v="2936"/>
    <n v="2"/>
    <n v="0"/>
    <n v="93.698800000000006"/>
  </r>
  <r>
    <n v="3728"/>
    <s v="CA-2013-165169"/>
    <x v="0"/>
    <x v="410"/>
    <d v="2013-06-12T00:00:00"/>
    <x v="1"/>
    <s v="JL-15235"/>
    <x v="538"/>
    <x v="0"/>
    <s v="United States"/>
    <s v="Newark"/>
    <x v="13"/>
    <n v="19711"/>
    <x v="3"/>
    <s v="OFF-AR-10000122"/>
    <x v="1"/>
    <x v="6"/>
    <x v="308"/>
    <x v="954"/>
    <n v="2"/>
    <n v="0"/>
    <n v="2.7899999999999991"/>
  </r>
  <r>
    <n v="3729"/>
    <s v="CA-2013-165169"/>
    <x v="0"/>
    <x v="410"/>
    <d v="2013-06-12T00:00:00"/>
    <x v="1"/>
    <s v="JL-15235"/>
    <x v="538"/>
    <x v="0"/>
    <s v="United States"/>
    <s v="Newark"/>
    <x v="13"/>
    <n v="19711"/>
    <x v="3"/>
    <s v="OFF-LA-10000407"/>
    <x v="1"/>
    <x v="2"/>
    <x v="1486"/>
    <x v="1830"/>
    <n v="3"/>
    <n v="0"/>
    <n v="6.8723999999999998"/>
  </r>
  <r>
    <n v="3730"/>
    <s v="CA-2012-109575"/>
    <x v="1"/>
    <x v="227"/>
    <d v="2012-09-23T00:00:00"/>
    <x v="1"/>
    <s v="KH-16630"/>
    <x v="175"/>
    <x v="1"/>
    <s v="United States"/>
    <s v="Clinton"/>
    <x v="39"/>
    <n v="20735"/>
    <x v="3"/>
    <s v="OFF-ST-10004950"/>
    <x v="1"/>
    <x v="4"/>
    <x v="1000"/>
    <x v="108"/>
    <n v="2"/>
    <n v="0"/>
    <n v="7.9724000000000004"/>
  </r>
  <r>
    <n v="3731"/>
    <s v="CA-2012-109575"/>
    <x v="1"/>
    <x v="227"/>
    <d v="2012-09-23T00:00:00"/>
    <x v="1"/>
    <s v="KH-16630"/>
    <x v="175"/>
    <x v="1"/>
    <s v="United States"/>
    <s v="Clinton"/>
    <x v="39"/>
    <n v="20735"/>
    <x v="3"/>
    <s v="OFF-ST-10004123"/>
    <x v="1"/>
    <x v="4"/>
    <x v="72"/>
    <x v="2937"/>
    <n v="7"/>
    <n v="0"/>
    <n v="0"/>
  </r>
  <r>
    <n v="3732"/>
    <s v="CA-2012-109575"/>
    <x v="1"/>
    <x v="227"/>
    <d v="2012-09-23T00:00:00"/>
    <x v="1"/>
    <s v="KH-16630"/>
    <x v="175"/>
    <x v="1"/>
    <s v="United States"/>
    <s v="Clinton"/>
    <x v="39"/>
    <n v="20735"/>
    <x v="3"/>
    <s v="TEC-PH-10000730"/>
    <x v="2"/>
    <x v="7"/>
    <x v="1559"/>
    <x v="2938"/>
    <n v="1"/>
    <n v="0"/>
    <n v="129.99740000000003"/>
  </r>
  <r>
    <n v="3733"/>
    <s v="CA-2012-109575"/>
    <x v="1"/>
    <x v="227"/>
    <d v="2012-09-23T00:00:00"/>
    <x v="1"/>
    <s v="KH-16630"/>
    <x v="175"/>
    <x v="1"/>
    <s v="United States"/>
    <s v="Clinton"/>
    <x v="39"/>
    <n v="20735"/>
    <x v="3"/>
    <s v="TEC-PH-10000895"/>
    <x v="2"/>
    <x v="7"/>
    <x v="1128"/>
    <x v="2939"/>
    <n v="7"/>
    <n v="0"/>
    <n v="327.58180000000004"/>
  </r>
  <r>
    <n v="3734"/>
    <s v="CA-2012-109575"/>
    <x v="1"/>
    <x v="227"/>
    <d v="2012-09-23T00:00:00"/>
    <x v="1"/>
    <s v="KH-16630"/>
    <x v="175"/>
    <x v="1"/>
    <s v="United States"/>
    <s v="Clinton"/>
    <x v="39"/>
    <n v="20735"/>
    <x v="3"/>
    <s v="OFF-BI-10000962"/>
    <x v="1"/>
    <x v="8"/>
    <x v="1504"/>
    <x v="2940"/>
    <n v="4"/>
    <n v="0"/>
    <n v="31.889199999999995"/>
  </r>
  <r>
    <n v="3735"/>
    <s v="CA-2014-168193"/>
    <x v="3"/>
    <x v="904"/>
    <d v="2014-03-12T00:00:00"/>
    <x v="0"/>
    <s v="RM-19750"/>
    <x v="717"/>
    <x v="0"/>
    <s v="United States"/>
    <s v="New York City"/>
    <x v="15"/>
    <n v="10011"/>
    <x v="3"/>
    <s v="OFF-PA-10002254"/>
    <x v="1"/>
    <x v="10"/>
    <x v="145"/>
    <x v="978"/>
    <n v="1"/>
    <n v="0"/>
    <n v="12.134799999999998"/>
  </r>
  <r>
    <n v="3736"/>
    <s v="CA-2014-168193"/>
    <x v="3"/>
    <x v="904"/>
    <d v="2014-03-12T00:00:00"/>
    <x v="0"/>
    <s v="RM-19750"/>
    <x v="717"/>
    <x v="0"/>
    <s v="United States"/>
    <s v="New York City"/>
    <x v="15"/>
    <n v="10011"/>
    <x v="3"/>
    <s v="FUR-FU-10002554"/>
    <x v="0"/>
    <x v="5"/>
    <x v="912"/>
    <x v="2941"/>
    <n v="3"/>
    <n v="0"/>
    <n v="16.553099999999993"/>
  </r>
  <r>
    <n v="3737"/>
    <s v="CA-2013-115476"/>
    <x v="0"/>
    <x v="716"/>
    <d v="2013-03-18T00:00:00"/>
    <x v="3"/>
    <s v="VM-21835"/>
    <x v="718"/>
    <x v="0"/>
    <s v="United States"/>
    <s v="Newark"/>
    <x v="13"/>
    <n v="19711"/>
    <x v="3"/>
    <s v="TEC-PH-10000673"/>
    <x v="2"/>
    <x v="7"/>
    <x v="1396"/>
    <x v="2256"/>
    <n v="2"/>
    <n v="0"/>
    <n v="62.3904"/>
  </r>
  <r>
    <n v="3738"/>
    <s v="CA-2013-115476"/>
    <x v="0"/>
    <x v="716"/>
    <d v="2013-03-18T00:00:00"/>
    <x v="3"/>
    <s v="VM-21835"/>
    <x v="718"/>
    <x v="0"/>
    <s v="United States"/>
    <s v="Newark"/>
    <x v="13"/>
    <n v="19711"/>
    <x v="3"/>
    <s v="OFF-BI-10000962"/>
    <x v="1"/>
    <x v="8"/>
    <x v="1504"/>
    <x v="2942"/>
    <n v="2"/>
    <n v="0"/>
    <n v="15.944599999999998"/>
  </r>
  <r>
    <n v="3739"/>
    <s v="CA-2013-133340"/>
    <x v="0"/>
    <x v="10"/>
    <d v="2013-12-14T00:00:00"/>
    <x v="1"/>
    <s v="LH-17155"/>
    <x v="109"/>
    <x v="0"/>
    <s v="United States"/>
    <s v="Jackson"/>
    <x v="12"/>
    <n v="49201"/>
    <x v="2"/>
    <s v="TEC-PH-10003988"/>
    <x v="2"/>
    <x v="7"/>
    <x v="47"/>
    <x v="2943"/>
    <n v="1"/>
    <n v="0"/>
    <n v="3.0520000000000005"/>
  </r>
  <r>
    <n v="3740"/>
    <s v="CA-2013-133340"/>
    <x v="0"/>
    <x v="10"/>
    <d v="2013-12-14T00:00:00"/>
    <x v="1"/>
    <s v="LH-17155"/>
    <x v="109"/>
    <x v="0"/>
    <s v="United States"/>
    <s v="Jackson"/>
    <x v="12"/>
    <n v="49201"/>
    <x v="2"/>
    <s v="TEC-AC-10001109"/>
    <x v="2"/>
    <x v="11"/>
    <x v="998"/>
    <x v="2830"/>
    <n v="2"/>
    <n v="0"/>
    <n v="25.191600000000001"/>
  </r>
  <r>
    <n v="3741"/>
    <s v="CA-2013-133340"/>
    <x v="0"/>
    <x v="10"/>
    <d v="2013-12-14T00:00:00"/>
    <x v="1"/>
    <s v="LH-17155"/>
    <x v="109"/>
    <x v="0"/>
    <s v="United States"/>
    <s v="Jackson"/>
    <x v="12"/>
    <n v="49201"/>
    <x v="2"/>
    <s v="OFF-AP-10002311"/>
    <x v="1"/>
    <x v="9"/>
    <x v="14"/>
    <x v="2944"/>
    <n v="1"/>
    <n v="0.1"/>
    <n v="23.395400000000002"/>
  </r>
  <r>
    <n v="3742"/>
    <s v="CA-2013-137848"/>
    <x v="0"/>
    <x v="804"/>
    <d v="2013-01-21T00:00:00"/>
    <x v="1"/>
    <s v="WB-21850"/>
    <x v="576"/>
    <x v="0"/>
    <s v="United States"/>
    <s v="New York City"/>
    <x v="15"/>
    <n v="10011"/>
    <x v="3"/>
    <s v="OFF-EN-10001137"/>
    <x v="1"/>
    <x v="12"/>
    <x v="315"/>
    <x v="1873"/>
    <n v="4"/>
    <n v="0"/>
    <n v="7.5991999999999997"/>
  </r>
  <r>
    <n v="3743"/>
    <s v="CA-2013-137848"/>
    <x v="0"/>
    <x v="804"/>
    <d v="2013-01-21T00:00:00"/>
    <x v="1"/>
    <s v="WB-21850"/>
    <x v="576"/>
    <x v="0"/>
    <s v="United States"/>
    <s v="New York City"/>
    <x v="15"/>
    <n v="10011"/>
    <x v="3"/>
    <s v="OFF-PA-10004285"/>
    <x v="1"/>
    <x v="10"/>
    <x v="1259"/>
    <x v="1847"/>
    <n v="9"/>
    <n v="0"/>
    <n v="28.857599999999998"/>
  </r>
  <r>
    <n v="3744"/>
    <s v="CA-2013-137848"/>
    <x v="0"/>
    <x v="804"/>
    <d v="2013-01-21T00:00:00"/>
    <x v="1"/>
    <s v="WB-21850"/>
    <x v="576"/>
    <x v="0"/>
    <s v="United States"/>
    <s v="New York City"/>
    <x v="15"/>
    <n v="10011"/>
    <x v="3"/>
    <s v="OFF-BI-10002225"/>
    <x v="1"/>
    <x v="8"/>
    <x v="336"/>
    <x v="364"/>
    <n v="3"/>
    <n v="0.2"/>
    <n v="17.337599999999998"/>
  </r>
  <r>
    <n v="3745"/>
    <s v="CA-2011-113047"/>
    <x v="2"/>
    <x v="745"/>
    <d v="2011-10-24T00:00:00"/>
    <x v="3"/>
    <s v="AP-10915"/>
    <x v="275"/>
    <x v="0"/>
    <s v="United States"/>
    <s v="Rock Hill"/>
    <x v="20"/>
    <n v="29730"/>
    <x v="0"/>
    <s v="OFF-FA-10002763"/>
    <x v="1"/>
    <x v="13"/>
    <x v="1411"/>
    <x v="2945"/>
    <n v="3"/>
    <n v="0"/>
    <n v="3.7919999999999994"/>
  </r>
  <r>
    <n v="3746"/>
    <s v="CA-2013-149979"/>
    <x v="0"/>
    <x v="713"/>
    <d v="2013-09-29T00:00:00"/>
    <x v="0"/>
    <s v="RA-19915"/>
    <x v="154"/>
    <x v="0"/>
    <s v="United States"/>
    <s v="Columbus"/>
    <x v="32"/>
    <n v="31907"/>
    <x v="0"/>
    <s v="OFF-ST-10003058"/>
    <x v="1"/>
    <x v="4"/>
    <x v="388"/>
    <x v="2946"/>
    <n v="5"/>
    <n v="0"/>
    <n v="34.292499999999997"/>
  </r>
  <r>
    <n v="3747"/>
    <s v="CA-2013-149979"/>
    <x v="0"/>
    <x v="713"/>
    <d v="2013-09-29T00:00:00"/>
    <x v="0"/>
    <s v="RA-19915"/>
    <x v="154"/>
    <x v="0"/>
    <s v="United States"/>
    <s v="Columbus"/>
    <x v="32"/>
    <n v="31907"/>
    <x v="0"/>
    <s v="FUR-CH-10002084"/>
    <x v="0"/>
    <x v="1"/>
    <x v="1240"/>
    <x v="2411"/>
    <n v="3"/>
    <n v="0"/>
    <n v="81.173400000000001"/>
  </r>
  <r>
    <n v="3748"/>
    <s v="CA-2014-161956"/>
    <x v="3"/>
    <x v="151"/>
    <d v="2014-08-30T00:00:00"/>
    <x v="0"/>
    <s v="DR-12880"/>
    <x v="112"/>
    <x v="1"/>
    <s v="United States"/>
    <s v="Inglewood"/>
    <x v="1"/>
    <n v="90301"/>
    <x v="1"/>
    <s v="FUR-FU-10002937"/>
    <x v="0"/>
    <x v="5"/>
    <x v="1051"/>
    <x v="1421"/>
    <n v="2"/>
    <n v="0"/>
    <n v="99.23"/>
  </r>
  <r>
    <n v="3749"/>
    <s v="CA-2014-161956"/>
    <x v="3"/>
    <x v="151"/>
    <d v="2014-08-30T00:00:00"/>
    <x v="0"/>
    <s v="DR-12880"/>
    <x v="112"/>
    <x v="1"/>
    <s v="United States"/>
    <s v="Inglewood"/>
    <x v="1"/>
    <n v="90301"/>
    <x v="1"/>
    <s v="OFF-AP-10001242"/>
    <x v="1"/>
    <x v="9"/>
    <x v="1408"/>
    <x v="2947"/>
    <n v="4"/>
    <n v="0"/>
    <n v="96.575999999999993"/>
  </r>
  <r>
    <n v="3750"/>
    <s v="CA-2014-161956"/>
    <x v="3"/>
    <x v="151"/>
    <d v="2014-08-30T00:00:00"/>
    <x v="0"/>
    <s v="DR-12880"/>
    <x v="112"/>
    <x v="1"/>
    <s v="United States"/>
    <s v="Inglewood"/>
    <x v="1"/>
    <n v="90301"/>
    <x v="1"/>
    <s v="TEC-CO-10001571"/>
    <x v="2"/>
    <x v="16"/>
    <x v="1554"/>
    <x v="2948"/>
    <n v="2"/>
    <n v="0.2"/>
    <n v="329.99400000000003"/>
  </r>
  <r>
    <n v="3751"/>
    <s v="CA-2014-161956"/>
    <x v="3"/>
    <x v="151"/>
    <d v="2014-08-30T00:00:00"/>
    <x v="0"/>
    <s v="DR-12880"/>
    <x v="112"/>
    <x v="1"/>
    <s v="United States"/>
    <s v="Inglewood"/>
    <x v="1"/>
    <n v="90301"/>
    <x v="1"/>
    <s v="OFF-SU-10002503"/>
    <x v="1"/>
    <x v="14"/>
    <x v="669"/>
    <x v="158"/>
    <n v="5"/>
    <n v="0"/>
    <n v="8.2359999999999989"/>
  </r>
  <r>
    <n v="3752"/>
    <s v="CA-2014-161956"/>
    <x v="3"/>
    <x v="151"/>
    <d v="2014-08-30T00:00:00"/>
    <x v="0"/>
    <s v="DR-12880"/>
    <x v="112"/>
    <x v="1"/>
    <s v="United States"/>
    <s v="Inglewood"/>
    <x v="1"/>
    <n v="90301"/>
    <x v="1"/>
    <s v="FUR-CH-10004886"/>
    <x v="0"/>
    <x v="1"/>
    <x v="366"/>
    <x v="2186"/>
    <n v="3"/>
    <n v="0.2"/>
    <n v="23.027999999999992"/>
  </r>
  <r>
    <n v="3753"/>
    <s v="CA-2014-161956"/>
    <x v="3"/>
    <x v="151"/>
    <d v="2014-08-30T00:00:00"/>
    <x v="0"/>
    <s v="DR-12880"/>
    <x v="112"/>
    <x v="1"/>
    <s v="United States"/>
    <s v="Inglewood"/>
    <x v="1"/>
    <n v="90301"/>
    <x v="1"/>
    <s v="OFF-PA-10001289"/>
    <x v="1"/>
    <x v="10"/>
    <x v="952"/>
    <x v="2248"/>
    <n v="3"/>
    <n v="0"/>
    <n v="56.977199999999996"/>
  </r>
  <r>
    <n v="3754"/>
    <s v="CA-2014-161956"/>
    <x v="3"/>
    <x v="151"/>
    <d v="2014-08-30T00:00:00"/>
    <x v="0"/>
    <s v="DR-12880"/>
    <x v="112"/>
    <x v="1"/>
    <s v="United States"/>
    <s v="Inglewood"/>
    <x v="1"/>
    <n v="90301"/>
    <x v="1"/>
    <s v="OFF-BI-10003650"/>
    <x v="1"/>
    <x v="8"/>
    <x v="115"/>
    <x v="847"/>
    <n v="2"/>
    <n v="0.2"/>
    <n v="294.54879999999991"/>
  </r>
  <r>
    <n v="3755"/>
    <s v="CA-2014-161956"/>
    <x v="3"/>
    <x v="151"/>
    <d v="2014-08-30T00:00:00"/>
    <x v="0"/>
    <s v="DR-12880"/>
    <x v="112"/>
    <x v="1"/>
    <s v="United States"/>
    <s v="Inglewood"/>
    <x v="1"/>
    <n v="90301"/>
    <x v="1"/>
    <s v="OFF-ST-10001370"/>
    <x v="1"/>
    <x v="4"/>
    <x v="1023"/>
    <x v="1383"/>
    <n v="5"/>
    <n v="0"/>
    <n v="17.744999999999962"/>
  </r>
  <r>
    <n v="3756"/>
    <s v="CA-2013-116799"/>
    <x v="0"/>
    <x v="840"/>
    <d v="2013-03-07T00:00:00"/>
    <x v="2"/>
    <s v="JG-15310"/>
    <x v="684"/>
    <x v="1"/>
    <s v="United States"/>
    <s v="Odessa"/>
    <x v="5"/>
    <n v="79762"/>
    <x v="2"/>
    <s v="OFF-PA-10001892"/>
    <x v="1"/>
    <x v="10"/>
    <x v="815"/>
    <x v="2949"/>
    <n v="7"/>
    <n v="0.2"/>
    <n v="15.509199999999998"/>
  </r>
  <r>
    <n v="3757"/>
    <s v="CA-2013-116799"/>
    <x v="0"/>
    <x v="840"/>
    <d v="2013-03-07T00:00:00"/>
    <x v="2"/>
    <s v="JG-15310"/>
    <x v="684"/>
    <x v="1"/>
    <s v="United States"/>
    <s v="Odessa"/>
    <x v="5"/>
    <n v="79762"/>
    <x v="2"/>
    <s v="FUR-CH-10004983"/>
    <x v="0"/>
    <x v="1"/>
    <x v="1560"/>
    <x v="2950"/>
    <n v="5"/>
    <n v="0.3"/>
    <n v="-56.343000000000018"/>
  </r>
  <r>
    <n v="3758"/>
    <s v="CA-2013-111283"/>
    <x v="0"/>
    <x v="905"/>
    <d v="2013-03-05T00:00:00"/>
    <x v="1"/>
    <s v="LC-16870"/>
    <x v="48"/>
    <x v="0"/>
    <s v="United States"/>
    <s v="Newark"/>
    <x v="24"/>
    <n v="43055"/>
    <x v="3"/>
    <s v="OFF-AR-10001615"/>
    <x v="1"/>
    <x v="6"/>
    <x v="1479"/>
    <x v="2951"/>
    <n v="7"/>
    <n v="0.2"/>
    <n v="8.3328000000000024"/>
  </r>
  <r>
    <n v="3759"/>
    <s v="CA-2012-167745"/>
    <x v="1"/>
    <x v="227"/>
    <d v="2012-09-23T00:00:00"/>
    <x v="1"/>
    <s v="GB-14530"/>
    <x v="334"/>
    <x v="1"/>
    <s v="United States"/>
    <s v="Los Angeles"/>
    <x v="1"/>
    <n v="90049"/>
    <x v="1"/>
    <s v="OFF-AR-10003602"/>
    <x v="1"/>
    <x v="6"/>
    <x v="239"/>
    <x v="2643"/>
    <n v="2"/>
    <n v="0"/>
    <n v="5.4895999999999994"/>
  </r>
  <r>
    <n v="3760"/>
    <s v="CA-2012-167745"/>
    <x v="1"/>
    <x v="227"/>
    <d v="2012-09-23T00:00:00"/>
    <x v="1"/>
    <s v="GB-14530"/>
    <x v="334"/>
    <x v="1"/>
    <s v="United States"/>
    <s v="Los Angeles"/>
    <x v="1"/>
    <n v="90049"/>
    <x v="1"/>
    <s v="OFF-SU-10004782"/>
    <x v="1"/>
    <x v="14"/>
    <x v="1548"/>
    <x v="2952"/>
    <n v="2"/>
    <n v="0"/>
    <n v="5.0699999999999985"/>
  </r>
  <r>
    <n v="3761"/>
    <s v="CA-2012-167745"/>
    <x v="1"/>
    <x v="227"/>
    <d v="2012-09-23T00:00:00"/>
    <x v="1"/>
    <s v="GB-14530"/>
    <x v="334"/>
    <x v="1"/>
    <s v="United States"/>
    <s v="Los Angeles"/>
    <x v="1"/>
    <n v="90049"/>
    <x v="1"/>
    <s v="FUR-FU-10001591"/>
    <x v="0"/>
    <x v="5"/>
    <x v="1101"/>
    <x v="2953"/>
    <n v="2"/>
    <n v="0"/>
    <n v="10.248000000000001"/>
  </r>
  <r>
    <n v="3762"/>
    <s v="CA-2014-104577"/>
    <x v="3"/>
    <x v="605"/>
    <d v="2014-05-18T00:00:00"/>
    <x v="1"/>
    <s v="CK-12205"/>
    <x v="237"/>
    <x v="0"/>
    <s v="United States"/>
    <s v="Everett"/>
    <x v="31"/>
    <n v="2149"/>
    <x v="3"/>
    <s v="OFF-PA-10000659"/>
    <x v="1"/>
    <x v="10"/>
    <x v="1286"/>
    <x v="2954"/>
    <n v="5"/>
    <n v="0"/>
    <n v="42.047999999999995"/>
  </r>
  <r>
    <n v="3763"/>
    <s v="CA-2013-156251"/>
    <x v="0"/>
    <x v="572"/>
    <d v="2013-08-19T00:00:00"/>
    <x v="0"/>
    <s v="TS-21160"/>
    <x v="378"/>
    <x v="1"/>
    <s v="United States"/>
    <s v="West Allis"/>
    <x v="6"/>
    <n v="53214"/>
    <x v="2"/>
    <s v="FUR-BO-10001337"/>
    <x v="0"/>
    <x v="0"/>
    <x v="425"/>
    <x v="1805"/>
    <n v="2"/>
    <n v="0"/>
    <n v="24.195999999999998"/>
  </r>
  <r>
    <n v="3764"/>
    <s v="CA-2013-156251"/>
    <x v="0"/>
    <x v="572"/>
    <d v="2013-08-19T00:00:00"/>
    <x v="0"/>
    <s v="TS-21160"/>
    <x v="378"/>
    <x v="1"/>
    <s v="United States"/>
    <s v="West Allis"/>
    <x v="6"/>
    <n v="53214"/>
    <x v="2"/>
    <s v="OFF-BI-10003529"/>
    <x v="1"/>
    <x v="8"/>
    <x v="788"/>
    <x v="2955"/>
    <n v="3"/>
    <n v="0"/>
    <n v="4.1747999999999994"/>
  </r>
  <r>
    <n v="3765"/>
    <s v="CA-2014-125878"/>
    <x v="3"/>
    <x v="906"/>
    <d v="2014-03-03T00:00:00"/>
    <x v="1"/>
    <s v="MH-18025"/>
    <x v="659"/>
    <x v="0"/>
    <s v="United States"/>
    <s v="Chicago"/>
    <x v="10"/>
    <n v="60623"/>
    <x v="2"/>
    <s v="OFF-BI-10002609"/>
    <x v="1"/>
    <x v="8"/>
    <x v="98"/>
    <x v="99"/>
    <n v="3"/>
    <n v="0.8"/>
    <n v="-3.0396000000000001"/>
  </r>
  <r>
    <n v="3766"/>
    <s v="CA-2013-163153"/>
    <x v="0"/>
    <x v="844"/>
    <d v="2013-03-26T00:00:00"/>
    <x v="1"/>
    <s v="DM-12955"/>
    <x v="678"/>
    <x v="1"/>
    <s v="United States"/>
    <s v="Houston"/>
    <x v="5"/>
    <n v="77036"/>
    <x v="2"/>
    <s v="FUR-TA-10004767"/>
    <x v="0"/>
    <x v="3"/>
    <x v="1147"/>
    <x v="2811"/>
    <n v="2"/>
    <n v="0.3"/>
    <n v="-1.4196000000000097"/>
  </r>
  <r>
    <n v="3767"/>
    <s v="CA-2013-163153"/>
    <x v="0"/>
    <x v="844"/>
    <d v="2013-03-26T00:00:00"/>
    <x v="1"/>
    <s v="DM-12955"/>
    <x v="678"/>
    <x v="1"/>
    <s v="United States"/>
    <s v="Houston"/>
    <x v="5"/>
    <n v="77036"/>
    <x v="2"/>
    <s v="OFF-AR-10001868"/>
    <x v="1"/>
    <x v="6"/>
    <x v="59"/>
    <x v="2956"/>
    <n v="1"/>
    <n v="0.2"/>
    <n v="0.504"/>
  </r>
  <r>
    <n v="3768"/>
    <s v="CA-2012-103205"/>
    <x v="1"/>
    <x v="575"/>
    <d v="2012-12-10T00:00:00"/>
    <x v="0"/>
    <s v="JJ-15760"/>
    <x v="342"/>
    <x v="2"/>
    <s v="United States"/>
    <s v="Houston"/>
    <x v="5"/>
    <n v="77036"/>
    <x v="2"/>
    <s v="TEC-PH-10004896"/>
    <x v="2"/>
    <x v="7"/>
    <x v="172"/>
    <x v="2546"/>
    <n v="5"/>
    <n v="0.2"/>
    <n v="11.996000000000002"/>
  </r>
  <r>
    <n v="3769"/>
    <s v="CA-2011-153913"/>
    <x v="2"/>
    <x v="757"/>
    <d v="2011-12-20T00:00:00"/>
    <x v="0"/>
    <s v="KB-16585"/>
    <x v="10"/>
    <x v="1"/>
    <s v="United States"/>
    <s v="Hialeah"/>
    <x v="2"/>
    <n v="33012"/>
    <x v="0"/>
    <s v="FUR-CH-10000988"/>
    <x v="0"/>
    <x v="1"/>
    <x v="1132"/>
    <x v="2957"/>
    <n v="9"/>
    <n v="0.2"/>
    <n v="101.38319999999999"/>
  </r>
  <r>
    <n v="3770"/>
    <s v="CA-2011-153913"/>
    <x v="2"/>
    <x v="757"/>
    <d v="2011-12-20T00:00:00"/>
    <x v="0"/>
    <s v="KB-16585"/>
    <x v="10"/>
    <x v="1"/>
    <s v="United States"/>
    <s v="Hialeah"/>
    <x v="2"/>
    <n v="33012"/>
    <x v="0"/>
    <s v="OFF-FA-10000490"/>
    <x v="1"/>
    <x v="13"/>
    <x v="307"/>
    <x v="2958"/>
    <n v="2"/>
    <n v="0.2"/>
    <n v="0.66959999999999997"/>
  </r>
  <r>
    <n v="3771"/>
    <s v="CA-2013-155530"/>
    <x v="0"/>
    <x v="907"/>
    <d v="2013-12-22T00:00:00"/>
    <x v="1"/>
    <s v="CM-12160"/>
    <x v="380"/>
    <x v="0"/>
    <s v="United States"/>
    <s v="San Francisco"/>
    <x v="1"/>
    <n v="94122"/>
    <x v="1"/>
    <s v="FUR-TA-10004256"/>
    <x v="0"/>
    <x v="3"/>
    <x v="484"/>
    <x v="2959"/>
    <n v="6"/>
    <n v="0.2"/>
    <n v="-325.57200000000023"/>
  </r>
  <r>
    <n v="3772"/>
    <s v="US-2013-101196"/>
    <x v="0"/>
    <x v="536"/>
    <d v="2013-05-18T00:00:00"/>
    <x v="1"/>
    <s v="FM-14215"/>
    <x v="524"/>
    <x v="1"/>
    <s v="United States"/>
    <s v="Philadelphia"/>
    <x v="9"/>
    <n v="19140"/>
    <x v="3"/>
    <s v="OFF-ST-10004804"/>
    <x v="1"/>
    <x v="4"/>
    <x v="230"/>
    <x v="250"/>
    <n v="2"/>
    <n v="0.2"/>
    <n v="-19.562399999999997"/>
  </r>
  <r>
    <n v="3773"/>
    <s v="CA-2011-115357"/>
    <x v="2"/>
    <x v="908"/>
    <d v="2011-08-11T00:00:00"/>
    <x v="0"/>
    <s v="RF-19735"/>
    <x v="288"/>
    <x v="0"/>
    <s v="United States"/>
    <s v="Columbia"/>
    <x v="20"/>
    <n v="29203"/>
    <x v="0"/>
    <s v="TEC-AC-10000023"/>
    <x v="2"/>
    <x v="11"/>
    <x v="900"/>
    <x v="2960"/>
    <n v="3"/>
    <n v="0"/>
    <n v="22.647599999999997"/>
  </r>
  <r>
    <n v="3774"/>
    <s v="US-2011-102715"/>
    <x v="2"/>
    <x v="909"/>
    <d v="2011-04-13T00:00:00"/>
    <x v="0"/>
    <s v="JK-15370"/>
    <x v="271"/>
    <x v="0"/>
    <s v="United States"/>
    <s v="Miami"/>
    <x v="2"/>
    <n v="33180"/>
    <x v="0"/>
    <s v="OFF-FA-10001332"/>
    <x v="1"/>
    <x v="13"/>
    <x v="1561"/>
    <x v="2789"/>
    <n v="3"/>
    <n v="0.2"/>
    <n v="2.3327999999999998"/>
  </r>
  <r>
    <n v="3775"/>
    <s v="US-2011-102715"/>
    <x v="2"/>
    <x v="909"/>
    <d v="2011-04-13T00:00:00"/>
    <x v="0"/>
    <s v="JK-15370"/>
    <x v="271"/>
    <x v="0"/>
    <s v="United States"/>
    <s v="Miami"/>
    <x v="2"/>
    <n v="33180"/>
    <x v="0"/>
    <s v="TEC-AC-10002001"/>
    <x v="2"/>
    <x v="11"/>
    <x v="262"/>
    <x v="2961"/>
    <n v="3"/>
    <n v="0.2"/>
    <n v="81.59490000000001"/>
  </r>
  <r>
    <n v="3776"/>
    <s v="US-2011-102715"/>
    <x v="2"/>
    <x v="909"/>
    <d v="2011-04-13T00:00:00"/>
    <x v="0"/>
    <s v="JK-15370"/>
    <x v="271"/>
    <x v="0"/>
    <s v="United States"/>
    <s v="Miami"/>
    <x v="2"/>
    <n v="33180"/>
    <x v="0"/>
    <s v="OFF-PA-10000029"/>
    <x v="1"/>
    <x v="10"/>
    <x v="803"/>
    <x v="563"/>
    <n v="2"/>
    <n v="0.2"/>
    <n v="3.6288"/>
  </r>
  <r>
    <n v="3777"/>
    <s v="US-2011-102715"/>
    <x v="2"/>
    <x v="909"/>
    <d v="2011-04-13T00:00:00"/>
    <x v="0"/>
    <s v="JK-15370"/>
    <x v="271"/>
    <x v="0"/>
    <s v="United States"/>
    <s v="Miami"/>
    <x v="2"/>
    <n v="33180"/>
    <x v="0"/>
    <s v="TEC-AC-10001874"/>
    <x v="2"/>
    <x v="11"/>
    <x v="1562"/>
    <x v="2962"/>
    <n v="7"/>
    <n v="0.2"/>
    <n v="41.992999999999995"/>
  </r>
  <r>
    <n v="3778"/>
    <s v="CA-2012-107937"/>
    <x v="1"/>
    <x v="910"/>
    <d v="2012-05-08T00:00:00"/>
    <x v="1"/>
    <s v="JB-16045"/>
    <x v="674"/>
    <x v="2"/>
    <s v="United States"/>
    <s v="Chula Vista"/>
    <x v="1"/>
    <n v="91911"/>
    <x v="1"/>
    <s v="FUR-FU-10002298"/>
    <x v="0"/>
    <x v="5"/>
    <x v="1296"/>
    <x v="16"/>
    <n v="6"/>
    <n v="0"/>
    <n v="106.54079999999999"/>
  </r>
  <r>
    <n v="3779"/>
    <s v="US-2014-148768"/>
    <x v="3"/>
    <x v="329"/>
    <d v="2014-12-03T00:00:00"/>
    <x v="0"/>
    <s v="PN-18775"/>
    <x v="43"/>
    <x v="2"/>
    <s v="United States"/>
    <s v="Miami"/>
    <x v="2"/>
    <n v="33180"/>
    <x v="0"/>
    <s v="TEC-PH-10002564"/>
    <x v="2"/>
    <x v="7"/>
    <x v="976"/>
    <x v="981"/>
    <n v="3"/>
    <n v="0.2"/>
    <n v="8.9969999999999892"/>
  </r>
  <r>
    <n v="3780"/>
    <s v="CA-2014-118521"/>
    <x v="3"/>
    <x v="911"/>
    <d v="2014-02-21T00:00:00"/>
    <x v="1"/>
    <s v="LF-17185"/>
    <x v="166"/>
    <x v="0"/>
    <s v="United States"/>
    <s v="New York City"/>
    <x v="15"/>
    <n v="10035"/>
    <x v="3"/>
    <s v="OFF-PA-10003465"/>
    <x v="1"/>
    <x v="10"/>
    <x v="418"/>
    <x v="2479"/>
    <n v="2"/>
    <n v="0"/>
    <n v="18.211199999999998"/>
  </r>
  <r>
    <n v="3781"/>
    <s v="CA-2011-149643"/>
    <x v="2"/>
    <x v="912"/>
    <d v="2011-11-20T00:00:00"/>
    <x v="1"/>
    <s v="RH-19510"/>
    <x v="563"/>
    <x v="2"/>
    <s v="United States"/>
    <s v="Manhattan"/>
    <x v="41"/>
    <n v="66502"/>
    <x v="2"/>
    <s v="TEC-PH-10000038"/>
    <x v="2"/>
    <x v="7"/>
    <x v="1056"/>
    <x v="2963"/>
    <n v="2"/>
    <n v="0"/>
    <n v="10.958399999999983"/>
  </r>
  <r>
    <n v="3782"/>
    <s v="CA-2012-135314"/>
    <x v="1"/>
    <x v="584"/>
    <d v="2012-07-14T00:00:00"/>
    <x v="0"/>
    <s v="MC-17575"/>
    <x v="430"/>
    <x v="0"/>
    <s v="United States"/>
    <s v="Philadelphia"/>
    <x v="9"/>
    <n v="19120"/>
    <x v="3"/>
    <s v="TEC-PH-10003072"/>
    <x v="2"/>
    <x v="7"/>
    <x v="1310"/>
    <x v="2964"/>
    <n v="3"/>
    <n v="0.4"/>
    <n v="40.497299999999996"/>
  </r>
  <r>
    <n v="3783"/>
    <s v="CA-2014-165204"/>
    <x v="3"/>
    <x v="38"/>
    <d v="2014-11-17T00:00:00"/>
    <x v="0"/>
    <s v="MN-17935"/>
    <x v="438"/>
    <x v="0"/>
    <s v="United States"/>
    <s v="Memphis"/>
    <x v="18"/>
    <n v="38109"/>
    <x v="0"/>
    <s v="OFF-PA-10003424"/>
    <x v="1"/>
    <x v="10"/>
    <x v="1081"/>
    <x v="2965"/>
    <n v="3"/>
    <n v="0.2"/>
    <n v="3.3389999999999995"/>
  </r>
  <r>
    <n v="3784"/>
    <s v="CA-2014-165204"/>
    <x v="3"/>
    <x v="38"/>
    <d v="2014-11-17T00:00:00"/>
    <x v="0"/>
    <s v="MN-17935"/>
    <x v="438"/>
    <x v="0"/>
    <s v="United States"/>
    <s v="Memphis"/>
    <x v="18"/>
    <n v="38109"/>
    <x v="0"/>
    <s v="OFF-ST-10003716"/>
    <x v="1"/>
    <x v="4"/>
    <x v="889"/>
    <x v="2966"/>
    <n v="4"/>
    <n v="0.2"/>
    <n v="-63.005600000000015"/>
  </r>
  <r>
    <n v="3785"/>
    <s v="CA-2014-125752"/>
    <x v="3"/>
    <x v="689"/>
    <d v="2014-08-05T00:00:00"/>
    <x v="1"/>
    <s v="EH-14125"/>
    <x v="258"/>
    <x v="2"/>
    <s v="United States"/>
    <s v="Fort Lauderdale"/>
    <x v="2"/>
    <n v="33311"/>
    <x v="0"/>
    <s v="TEC-AC-10003590"/>
    <x v="2"/>
    <x v="11"/>
    <x v="1093"/>
    <x v="2967"/>
    <n v="2"/>
    <n v="0.2"/>
    <n v="8.2847999999999971"/>
  </r>
  <r>
    <n v="3786"/>
    <s v="CA-2014-112487"/>
    <x v="3"/>
    <x v="377"/>
    <d v="2014-12-31T00:00:00"/>
    <x v="1"/>
    <s v="TC-21535"/>
    <x v="426"/>
    <x v="2"/>
    <s v="United States"/>
    <s v="Columbus"/>
    <x v="24"/>
    <n v="43229"/>
    <x v="3"/>
    <s v="OFF-BI-10000494"/>
    <x v="1"/>
    <x v="8"/>
    <x v="1563"/>
    <x v="2968"/>
    <n v="2"/>
    <n v="0.7"/>
    <n v="-2.6099999999999994"/>
  </r>
  <r>
    <n v="3787"/>
    <s v="CA-2013-144218"/>
    <x v="0"/>
    <x v="731"/>
    <d v="2013-11-05T00:00:00"/>
    <x v="1"/>
    <s v="JD-15895"/>
    <x v="63"/>
    <x v="1"/>
    <s v="United States"/>
    <s v="Los Angeles"/>
    <x v="1"/>
    <n v="90045"/>
    <x v="1"/>
    <s v="OFF-ST-10002615"/>
    <x v="1"/>
    <x v="4"/>
    <x v="1427"/>
    <x v="2969"/>
    <n v="7"/>
    <n v="0"/>
    <n v="282.20920000000001"/>
  </r>
  <r>
    <n v="3788"/>
    <s v="CA-2013-169971"/>
    <x v="0"/>
    <x v="913"/>
    <d v="2013-09-10T00:00:00"/>
    <x v="1"/>
    <s v="IL-15100"/>
    <x v="582"/>
    <x v="0"/>
    <s v="United States"/>
    <s v="Houston"/>
    <x v="5"/>
    <n v="77041"/>
    <x v="2"/>
    <s v="OFF-AR-10002804"/>
    <x v="1"/>
    <x v="6"/>
    <x v="279"/>
    <x v="2970"/>
    <n v="1"/>
    <n v="0.2"/>
    <n v="1.0269000000000001"/>
  </r>
  <r>
    <n v="3789"/>
    <s v="CA-2013-169971"/>
    <x v="0"/>
    <x v="913"/>
    <d v="2013-09-10T00:00:00"/>
    <x v="1"/>
    <s v="IL-15100"/>
    <x v="582"/>
    <x v="0"/>
    <s v="United States"/>
    <s v="Houston"/>
    <x v="5"/>
    <n v="77041"/>
    <x v="2"/>
    <s v="OFF-AR-10001044"/>
    <x v="1"/>
    <x v="6"/>
    <x v="1042"/>
    <x v="2971"/>
    <n v="3"/>
    <n v="0.2"/>
    <n v="7.0172999999999952"/>
  </r>
  <r>
    <n v="3790"/>
    <s v="US-2013-133508"/>
    <x v="0"/>
    <x v="764"/>
    <d v="2013-04-22T00:00:00"/>
    <x v="1"/>
    <s v="SW-20350"/>
    <x v="680"/>
    <x v="2"/>
    <s v="United States"/>
    <s v="Omaha"/>
    <x v="8"/>
    <n v="68104"/>
    <x v="2"/>
    <s v="OFF-FA-10000134"/>
    <x v="1"/>
    <x v="13"/>
    <x v="194"/>
    <x v="2972"/>
    <n v="5"/>
    <n v="0"/>
    <n v="9.0054999999999996"/>
  </r>
  <r>
    <n v="3791"/>
    <s v="CA-2011-107139"/>
    <x v="2"/>
    <x v="260"/>
    <d v="2011-07-11T00:00:00"/>
    <x v="1"/>
    <s v="DP-13390"/>
    <x v="503"/>
    <x v="2"/>
    <s v="United States"/>
    <s v="Los Angeles"/>
    <x v="1"/>
    <n v="90004"/>
    <x v="1"/>
    <s v="OFF-BI-10001670"/>
    <x v="1"/>
    <x v="8"/>
    <x v="438"/>
    <x v="2973"/>
    <n v="6"/>
    <n v="0.2"/>
    <n v="67.86"/>
  </r>
  <r>
    <n v="3792"/>
    <s v="CA-2012-111325"/>
    <x v="1"/>
    <x v="914"/>
    <d v="2012-02-28T00:00:00"/>
    <x v="2"/>
    <s v="BT-11395"/>
    <x v="387"/>
    <x v="1"/>
    <s v="United States"/>
    <s v="Altoona"/>
    <x v="9"/>
    <n v="16602"/>
    <x v="3"/>
    <s v="OFF-BI-10000343"/>
    <x v="1"/>
    <x v="8"/>
    <x v="184"/>
    <x v="2974"/>
    <n v="3"/>
    <n v="0.7"/>
    <n v="-3.3879000000000001"/>
  </r>
  <r>
    <n v="3793"/>
    <s v="CA-2012-111325"/>
    <x v="1"/>
    <x v="914"/>
    <d v="2012-02-28T00:00:00"/>
    <x v="2"/>
    <s v="BT-11395"/>
    <x v="387"/>
    <x v="1"/>
    <s v="United States"/>
    <s v="Altoona"/>
    <x v="9"/>
    <n v="16602"/>
    <x v="3"/>
    <s v="OFF-AR-10002257"/>
    <x v="1"/>
    <x v="6"/>
    <x v="1191"/>
    <x v="2975"/>
    <n v="6"/>
    <n v="0.2"/>
    <n v="2.2043999999999979"/>
  </r>
  <r>
    <n v="3794"/>
    <s v="CA-2012-163762"/>
    <x v="1"/>
    <x v="154"/>
    <d v="2012-12-01T00:00:00"/>
    <x v="1"/>
    <s v="JE-15475"/>
    <x v="188"/>
    <x v="0"/>
    <s v="United States"/>
    <s v="New York City"/>
    <x v="15"/>
    <n v="10024"/>
    <x v="3"/>
    <s v="OFF-AR-10001915"/>
    <x v="1"/>
    <x v="6"/>
    <x v="1048"/>
    <x v="1418"/>
    <n v="3"/>
    <n v="0"/>
    <n v="12.511800000000001"/>
  </r>
  <r>
    <n v="3795"/>
    <s v="US-2011-117163"/>
    <x v="2"/>
    <x v="915"/>
    <d v="2011-02-03T00:00:00"/>
    <x v="1"/>
    <s v="EJ-13720"/>
    <x v="719"/>
    <x v="0"/>
    <s v="United States"/>
    <s v="San Diego"/>
    <x v="1"/>
    <n v="92037"/>
    <x v="1"/>
    <s v="OFF-ST-10003692"/>
    <x v="1"/>
    <x v="4"/>
    <x v="1253"/>
    <x v="2976"/>
    <n v="1"/>
    <n v="0"/>
    <n v="14.307499999999997"/>
  </r>
  <r>
    <n v="3796"/>
    <s v="US-2011-117163"/>
    <x v="2"/>
    <x v="915"/>
    <d v="2011-02-03T00:00:00"/>
    <x v="1"/>
    <s v="EJ-13720"/>
    <x v="719"/>
    <x v="0"/>
    <s v="United States"/>
    <s v="San Diego"/>
    <x v="1"/>
    <n v="92037"/>
    <x v="1"/>
    <s v="FUR-TA-10003469"/>
    <x v="0"/>
    <x v="3"/>
    <x v="1564"/>
    <x v="2977"/>
    <n v="3"/>
    <n v="0.2"/>
    <n v="-16.649999999999991"/>
  </r>
  <r>
    <n v="3797"/>
    <s v="US-2011-117163"/>
    <x v="2"/>
    <x v="915"/>
    <d v="2011-02-03T00:00:00"/>
    <x v="1"/>
    <s v="EJ-13720"/>
    <x v="719"/>
    <x v="0"/>
    <s v="United States"/>
    <s v="San Diego"/>
    <x v="1"/>
    <n v="92037"/>
    <x v="1"/>
    <s v="OFF-AR-10003179"/>
    <x v="1"/>
    <x v="6"/>
    <x v="1565"/>
    <x v="2978"/>
    <n v="4"/>
    <n v="0"/>
    <n v="12.025199999999998"/>
  </r>
  <r>
    <n v="3798"/>
    <s v="CA-2014-121314"/>
    <x v="3"/>
    <x v="397"/>
    <d v="2014-09-27T00:00:00"/>
    <x v="2"/>
    <s v="BE-11410"/>
    <x v="648"/>
    <x v="0"/>
    <s v="United States"/>
    <s v="Miami"/>
    <x v="2"/>
    <n v="33178"/>
    <x v="0"/>
    <s v="OFF-PA-10003395"/>
    <x v="1"/>
    <x v="10"/>
    <x v="650"/>
    <x v="1152"/>
    <n v="3"/>
    <n v="0.2"/>
    <n v="88.073999999999984"/>
  </r>
  <r>
    <n v="3799"/>
    <s v="CA-2014-147760"/>
    <x v="3"/>
    <x v="259"/>
    <d v="2014-11-06T00:00:00"/>
    <x v="2"/>
    <s v="KL-16555"/>
    <x v="126"/>
    <x v="1"/>
    <s v="United States"/>
    <s v="Greensboro"/>
    <x v="3"/>
    <n v="27405"/>
    <x v="0"/>
    <s v="FUR-TA-10004575"/>
    <x v="0"/>
    <x v="3"/>
    <x v="306"/>
    <x v="2979"/>
    <n v="3"/>
    <n v="0.4"/>
    <n v="-192.04680000000008"/>
  </r>
  <r>
    <n v="3800"/>
    <s v="CA-2014-147760"/>
    <x v="3"/>
    <x v="259"/>
    <d v="2014-11-06T00:00:00"/>
    <x v="2"/>
    <s v="KL-16555"/>
    <x v="126"/>
    <x v="1"/>
    <s v="United States"/>
    <s v="Greensboro"/>
    <x v="3"/>
    <n v="27405"/>
    <x v="0"/>
    <s v="TEC-PH-10002483"/>
    <x v="2"/>
    <x v="7"/>
    <x v="1170"/>
    <x v="2980"/>
    <n v="5"/>
    <n v="0.2"/>
    <n v="118.99650000000003"/>
  </r>
  <r>
    <n v="3801"/>
    <s v="CA-2013-156503"/>
    <x v="0"/>
    <x v="500"/>
    <d v="2013-10-21T00:00:00"/>
    <x v="1"/>
    <s v="NC-18415"/>
    <x v="720"/>
    <x v="0"/>
    <s v="United States"/>
    <s v="Jacksonville"/>
    <x v="3"/>
    <n v="28540"/>
    <x v="0"/>
    <s v="FUR-CH-10003606"/>
    <x v="0"/>
    <x v="1"/>
    <x v="1566"/>
    <x v="2981"/>
    <n v="1"/>
    <n v="0.2"/>
    <n v="10.2592"/>
  </r>
  <r>
    <n v="3802"/>
    <s v="CA-2013-156503"/>
    <x v="0"/>
    <x v="500"/>
    <d v="2013-10-21T00:00:00"/>
    <x v="1"/>
    <s v="NC-18415"/>
    <x v="720"/>
    <x v="0"/>
    <s v="United States"/>
    <s v="Jacksonville"/>
    <x v="3"/>
    <n v="28540"/>
    <x v="0"/>
    <s v="TEC-AC-10002473"/>
    <x v="2"/>
    <x v="11"/>
    <x v="713"/>
    <x v="2982"/>
    <n v="1"/>
    <n v="0.2"/>
    <n v="5.9597999999999995"/>
  </r>
  <r>
    <n v="3803"/>
    <s v="CA-2013-156503"/>
    <x v="0"/>
    <x v="500"/>
    <d v="2013-10-21T00:00:00"/>
    <x v="1"/>
    <s v="NC-18415"/>
    <x v="720"/>
    <x v="0"/>
    <s v="United States"/>
    <s v="Jacksonville"/>
    <x v="3"/>
    <n v="28540"/>
    <x v="0"/>
    <s v="OFF-PA-10002319"/>
    <x v="1"/>
    <x v="10"/>
    <x v="1391"/>
    <x v="2557"/>
    <n v="3"/>
    <n v="0.2"/>
    <n v="33.721199999999996"/>
  </r>
  <r>
    <n v="3804"/>
    <s v="CA-2013-156503"/>
    <x v="0"/>
    <x v="500"/>
    <d v="2013-10-21T00:00:00"/>
    <x v="1"/>
    <s v="NC-18415"/>
    <x v="720"/>
    <x v="0"/>
    <s v="United States"/>
    <s v="Jacksonville"/>
    <x v="3"/>
    <n v="28540"/>
    <x v="0"/>
    <s v="OFF-SU-10000946"/>
    <x v="1"/>
    <x v="14"/>
    <x v="33"/>
    <x v="2600"/>
    <n v="2"/>
    <n v="0.2"/>
    <n v="1.436399999999999"/>
  </r>
  <r>
    <n v="3805"/>
    <s v="CA-2013-156503"/>
    <x v="0"/>
    <x v="500"/>
    <d v="2013-10-21T00:00:00"/>
    <x v="1"/>
    <s v="NC-18415"/>
    <x v="720"/>
    <x v="0"/>
    <s v="United States"/>
    <s v="Jacksonville"/>
    <x v="3"/>
    <n v="28540"/>
    <x v="0"/>
    <s v="OFF-EN-10001335"/>
    <x v="1"/>
    <x v="12"/>
    <x v="462"/>
    <x v="2983"/>
    <n v="4"/>
    <n v="0.2"/>
    <n v="13.127999999999998"/>
  </r>
  <r>
    <n v="3806"/>
    <s v="CA-2013-156503"/>
    <x v="0"/>
    <x v="500"/>
    <d v="2013-10-21T00:00:00"/>
    <x v="1"/>
    <s v="NC-18415"/>
    <x v="720"/>
    <x v="0"/>
    <s v="United States"/>
    <s v="Jacksonville"/>
    <x v="3"/>
    <n v="28540"/>
    <x v="0"/>
    <s v="OFF-PA-10002377"/>
    <x v="1"/>
    <x v="10"/>
    <x v="127"/>
    <x v="2984"/>
    <n v="1"/>
    <n v="0.2"/>
    <n v="14.681999999999999"/>
  </r>
  <r>
    <n v="3807"/>
    <s v="CA-2012-113628"/>
    <x v="1"/>
    <x v="768"/>
    <d v="2012-11-19T00:00:00"/>
    <x v="1"/>
    <s v="AH-10690"/>
    <x v="706"/>
    <x v="1"/>
    <s v="United States"/>
    <s v="Plantation"/>
    <x v="2"/>
    <n v="33317"/>
    <x v="0"/>
    <s v="OFF-AR-10001246"/>
    <x v="1"/>
    <x v="6"/>
    <x v="450"/>
    <x v="2722"/>
    <n v="5"/>
    <n v="0.2"/>
    <n v="1.3229999999999991"/>
  </r>
  <r>
    <n v="3808"/>
    <s v="CA-2012-113628"/>
    <x v="1"/>
    <x v="768"/>
    <d v="2012-11-19T00:00:00"/>
    <x v="1"/>
    <s v="AH-10690"/>
    <x v="706"/>
    <x v="1"/>
    <s v="United States"/>
    <s v="Plantation"/>
    <x v="2"/>
    <n v="33317"/>
    <x v="0"/>
    <s v="OFF-BI-10003291"/>
    <x v="1"/>
    <x v="8"/>
    <x v="44"/>
    <x v="2985"/>
    <n v="2"/>
    <n v="0.7"/>
    <n v="-4.0158000000000005"/>
  </r>
  <r>
    <n v="3809"/>
    <s v="CA-2012-113628"/>
    <x v="1"/>
    <x v="768"/>
    <d v="2012-11-19T00:00:00"/>
    <x v="1"/>
    <s v="AH-10690"/>
    <x v="706"/>
    <x v="1"/>
    <s v="United States"/>
    <s v="Plantation"/>
    <x v="2"/>
    <n v="33317"/>
    <x v="0"/>
    <s v="OFF-BI-10002799"/>
    <x v="1"/>
    <x v="8"/>
    <x v="1450"/>
    <x v="2986"/>
    <n v="3"/>
    <n v="0.7"/>
    <n v="-3.7295999999999996"/>
  </r>
  <r>
    <n v="3810"/>
    <s v="CA-2012-113628"/>
    <x v="1"/>
    <x v="768"/>
    <d v="2012-11-19T00:00:00"/>
    <x v="1"/>
    <s v="AH-10690"/>
    <x v="706"/>
    <x v="1"/>
    <s v="United States"/>
    <s v="Plantation"/>
    <x v="2"/>
    <n v="33317"/>
    <x v="0"/>
    <s v="FUR-CH-10003298"/>
    <x v="0"/>
    <x v="1"/>
    <x v="1567"/>
    <x v="2987"/>
    <n v="5"/>
    <n v="0.2"/>
    <n v="-72.039000000000044"/>
  </r>
  <r>
    <n v="3811"/>
    <s v="CA-2012-113628"/>
    <x v="1"/>
    <x v="768"/>
    <d v="2012-11-19T00:00:00"/>
    <x v="1"/>
    <s v="AH-10690"/>
    <x v="706"/>
    <x v="1"/>
    <s v="United States"/>
    <s v="Plantation"/>
    <x v="2"/>
    <n v="33317"/>
    <x v="0"/>
    <s v="TEC-PH-10000441"/>
    <x v="2"/>
    <x v="7"/>
    <x v="1046"/>
    <x v="519"/>
    <n v="1"/>
    <n v="0.2"/>
    <n v="10.079200000000007"/>
  </r>
  <r>
    <n v="3812"/>
    <s v="CA-2012-113628"/>
    <x v="1"/>
    <x v="768"/>
    <d v="2012-11-19T00:00:00"/>
    <x v="1"/>
    <s v="AH-10690"/>
    <x v="706"/>
    <x v="1"/>
    <s v="United States"/>
    <s v="Plantation"/>
    <x v="2"/>
    <n v="33317"/>
    <x v="0"/>
    <s v="FUR-CH-10004477"/>
    <x v="0"/>
    <x v="1"/>
    <x v="211"/>
    <x v="2988"/>
    <n v="3"/>
    <n v="0.2"/>
    <n v="16.440299999999986"/>
  </r>
  <r>
    <n v="3813"/>
    <s v="CA-2014-147753"/>
    <x v="3"/>
    <x v="916"/>
    <d v="2014-03-06T00:00:00"/>
    <x v="3"/>
    <s v="PK-19075"/>
    <x v="7"/>
    <x v="0"/>
    <s v="United States"/>
    <s v="Milwaukee"/>
    <x v="6"/>
    <n v="53209"/>
    <x v="2"/>
    <s v="OFF-LA-10003537"/>
    <x v="1"/>
    <x v="2"/>
    <x v="1568"/>
    <x v="2989"/>
    <n v="2"/>
    <n v="0"/>
    <n v="11.778199999999998"/>
  </r>
  <r>
    <n v="3814"/>
    <s v="CA-2012-103961"/>
    <x v="1"/>
    <x v="599"/>
    <d v="2012-11-09T00:00:00"/>
    <x v="1"/>
    <s v="NG-18430"/>
    <x v="159"/>
    <x v="0"/>
    <s v="United States"/>
    <s v="Quincy"/>
    <x v="10"/>
    <n v="62301"/>
    <x v="2"/>
    <s v="OFF-LA-10004484"/>
    <x v="1"/>
    <x v="2"/>
    <x v="612"/>
    <x v="2990"/>
    <n v="6"/>
    <n v="0.2"/>
    <n v="6.4427999999999992"/>
  </r>
  <r>
    <n v="3815"/>
    <s v="CA-2013-152471"/>
    <x v="0"/>
    <x v="630"/>
    <d v="2013-07-09T00:00:00"/>
    <x v="3"/>
    <s v="ZD-21925"/>
    <x v="9"/>
    <x v="0"/>
    <s v="United States"/>
    <s v="Jacksonville"/>
    <x v="2"/>
    <n v="32216"/>
    <x v="0"/>
    <s v="TEC-PH-10002824"/>
    <x v="2"/>
    <x v="7"/>
    <x v="1142"/>
    <x v="2991"/>
    <n v="5"/>
    <n v="0.2"/>
    <n v="51.497499999999974"/>
  </r>
  <r>
    <n v="3816"/>
    <s v="CA-2013-152471"/>
    <x v="0"/>
    <x v="630"/>
    <d v="2013-07-09T00:00:00"/>
    <x v="3"/>
    <s v="ZD-21925"/>
    <x v="9"/>
    <x v="0"/>
    <s v="United States"/>
    <s v="Jacksonville"/>
    <x v="2"/>
    <n v="32216"/>
    <x v="0"/>
    <s v="OFF-PA-10004965"/>
    <x v="1"/>
    <x v="10"/>
    <x v="112"/>
    <x v="2992"/>
    <n v="2"/>
    <n v="0.2"/>
    <n v="4.9949999999999992"/>
  </r>
  <r>
    <n v="3817"/>
    <s v="CA-2012-102582"/>
    <x v="1"/>
    <x v="426"/>
    <d v="2012-09-19T00:00:00"/>
    <x v="1"/>
    <s v="NW-18400"/>
    <x v="508"/>
    <x v="0"/>
    <s v="United States"/>
    <s v="Mobile"/>
    <x v="19"/>
    <n v="36608"/>
    <x v="0"/>
    <s v="FUR-TA-10003569"/>
    <x v="0"/>
    <x v="3"/>
    <x v="1358"/>
    <x v="2842"/>
    <n v="2"/>
    <n v="0"/>
    <n v="200.49"/>
  </r>
  <r>
    <n v="3818"/>
    <s v="CA-2012-102582"/>
    <x v="1"/>
    <x v="426"/>
    <d v="2012-09-19T00:00:00"/>
    <x v="1"/>
    <s v="NW-18400"/>
    <x v="508"/>
    <x v="0"/>
    <s v="United States"/>
    <s v="Mobile"/>
    <x v="19"/>
    <n v="36608"/>
    <x v="0"/>
    <s v="TEC-PH-10003187"/>
    <x v="2"/>
    <x v="7"/>
    <x v="1410"/>
    <x v="1543"/>
    <n v="3"/>
    <n v="0"/>
    <n v="0"/>
  </r>
  <r>
    <n v="3819"/>
    <s v="CA-2012-102582"/>
    <x v="1"/>
    <x v="426"/>
    <d v="2012-09-19T00:00:00"/>
    <x v="1"/>
    <s v="NW-18400"/>
    <x v="508"/>
    <x v="0"/>
    <s v="United States"/>
    <s v="Mobile"/>
    <x v="19"/>
    <n v="36608"/>
    <x v="0"/>
    <s v="FUR-CH-10004853"/>
    <x v="0"/>
    <x v="1"/>
    <x v="526"/>
    <x v="2993"/>
    <n v="7"/>
    <n v="0"/>
    <n v="306.48939999999988"/>
  </r>
  <r>
    <n v="3820"/>
    <s v="CA-2014-141873"/>
    <x v="3"/>
    <x v="449"/>
    <d v="2014-10-15T00:00:00"/>
    <x v="1"/>
    <s v="HG-14845"/>
    <x v="668"/>
    <x v="0"/>
    <s v="United States"/>
    <s v="New York City"/>
    <x v="15"/>
    <n v="10024"/>
    <x v="3"/>
    <s v="OFF-BI-10001031"/>
    <x v="1"/>
    <x v="8"/>
    <x v="865"/>
    <x v="2994"/>
    <n v="3"/>
    <n v="0.2"/>
    <n v="4.3253999999999984"/>
  </r>
  <r>
    <n v="3821"/>
    <s v="CA-2014-141873"/>
    <x v="3"/>
    <x v="449"/>
    <d v="2014-10-15T00:00:00"/>
    <x v="1"/>
    <s v="HG-14845"/>
    <x v="668"/>
    <x v="0"/>
    <s v="United States"/>
    <s v="New York City"/>
    <x v="15"/>
    <n v="10024"/>
    <x v="3"/>
    <s v="FUR-BO-10003034"/>
    <x v="0"/>
    <x v="0"/>
    <x v="1194"/>
    <x v="2361"/>
    <n v="3"/>
    <n v="0.2"/>
    <n v="-15.71759999999999"/>
  </r>
  <r>
    <n v="3822"/>
    <s v="CA-2014-141873"/>
    <x v="3"/>
    <x v="449"/>
    <d v="2014-10-15T00:00:00"/>
    <x v="1"/>
    <s v="HG-14845"/>
    <x v="668"/>
    <x v="0"/>
    <s v="United States"/>
    <s v="New York City"/>
    <x v="15"/>
    <n v="10024"/>
    <x v="3"/>
    <s v="OFF-PA-10000069"/>
    <x v="1"/>
    <x v="10"/>
    <x v="1569"/>
    <x v="2995"/>
    <n v="2"/>
    <n v="0"/>
    <n v="8.9206000000000003"/>
  </r>
  <r>
    <n v="3823"/>
    <s v="CA-2014-141873"/>
    <x v="3"/>
    <x v="449"/>
    <d v="2014-10-15T00:00:00"/>
    <x v="1"/>
    <s v="HG-14845"/>
    <x v="668"/>
    <x v="0"/>
    <s v="United States"/>
    <s v="New York City"/>
    <x v="15"/>
    <n v="10024"/>
    <x v="3"/>
    <s v="OFF-BI-10003655"/>
    <x v="1"/>
    <x v="8"/>
    <x v="1447"/>
    <x v="2614"/>
    <n v="6"/>
    <n v="0.2"/>
    <n v="6.1560000000000006"/>
  </r>
  <r>
    <n v="3824"/>
    <s v="CA-2012-140984"/>
    <x v="1"/>
    <x v="471"/>
    <d v="2012-09-18T00:00:00"/>
    <x v="1"/>
    <s v="CC-12685"/>
    <x v="530"/>
    <x v="0"/>
    <s v="United States"/>
    <s v="New York City"/>
    <x v="15"/>
    <n v="10011"/>
    <x v="3"/>
    <s v="OFF-ST-10000585"/>
    <x v="1"/>
    <x v="4"/>
    <x v="541"/>
    <x v="2996"/>
    <n v="6"/>
    <n v="0"/>
    <n v="257.71199999999999"/>
  </r>
  <r>
    <n v="3825"/>
    <s v="CA-2012-140984"/>
    <x v="1"/>
    <x v="471"/>
    <d v="2012-09-18T00:00:00"/>
    <x v="1"/>
    <s v="CC-12685"/>
    <x v="530"/>
    <x v="0"/>
    <s v="United States"/>
    <s v="New York City"/>
    <x v="15"/>
    <n v="10011"/>
    <x v="3"/>
    <s v="TEC-CO-10001571"/>
    <x v="2"/>
    <x v="16"/>
    <x v="1554"/>
    <x v="2948"/>
    <n v="2"/>
    <n v="0.2"/>
    <n v="329.99400000000003"/>
  </r>
  <r>
    <n v="3826"/>
    <s v="CA-2012-140984"/>
    <x v="1"/>
    <x v="471"/>
    <d v="2012-09-18T00:00:00"/>
    <x v="1"/>
    <s v="CC-12685"/>
    <x v="530"/>
    <x v="0"/>
    <s v="United States"/>
    <s v="New York City"/>
    <x v="15"/>
    <n v="10011"/>
    <x v="3"/>
    <s v="OFF-BI-10002012"/>
    <x v="1"/>
    <x v="8"/>
    <x v="742"/>
    <x v="91"/>
    <n v="9"/>
    <n v="0.2"/>
    <n v="4.5359999999999996"/>
  </r>
  <r>
    <n v="3827"/>
    <s v="CA-2011-132801"/>
    <x v="2"/>
    <x v="273"/>
    <d v="2011-10-12T00:00:00"/>
    <x v="1"/>
    <s v="JG-15805"/>
    <x v="189"/>
    <x v="1"/>
    <s v="United States"/>
    <s v="Dallas"/>
    <x v="5"/>
    <n v="75217"/>
    <x v="2"/>
    <s v="OFF-ST-10001228"/>
    <x v="1"/>
    <x v="4"/>
    <x v="228"/>
    <x v="2060"/>
    <n v="10"/>
    <n v="0.2"/>
    <n v="10.744000000000007"/>
  </r>
  <r>
    <n v="3828"/>
    <s v="CA-2014-141733"/>
    <x v="3"/>
    <x v="917"/>
    <d v="2014-05-12T00:00:00"/>
    <x v="1"/>
    <s v="RW-19540"/>
    <x v="459"/>
    <x v="1"/>
    <s v="United States"/>
    <s v="Detroit"/>
    <x v="12"/>
    <n v="48234"/>
    <x v="2"/>
    <s v="FUR-CH-10004086"/>
    <x v="0"/>
    <x v="1"/>
    <x v="281"/>
    <x v="2997"/>
    <n v="5"/>
    <n v="0"/>
    <n v="423.00849999999997"/>
  </r>
  <r>
    <n v="3829"/>
    <s v="CA-2014-141733"/>
    <x v="3"/>
    <x v="917"/>
    <d v="2014-05-12T00:00:00"/>
    <x v="1"/>
    <s v="RW-19540"/>
    <x v="459"/>
    <x v="1"/>
    <s v="United States"/>
    <s v="Detroit"/>
    <x v="12"/>
    <n v="48234"/>
    <x v="2"/>
    <s v="FUR-CH-10002017"/>
    <x v="0"/>
    <x v="1"/>
    <x v="1368"/>
    <x v="2998"/>
    <n v="1"/>
    <n v="0"/>
    <n v="7.4591999999999992"/>
  </r>
  <r>
    <n v="3830"/>
    <s v="CA-2014-141733"/>
    <x v="3"/>
    <x v="917"/>
    <d v="2014-05-12T00:00:00"/>
    <x v="1"/>
    <s v="RW-19540"/>
    <x v="459"/>
    <x v="1"/>
    <s v="United States"/>
    <s v="Detroit"/>
    <x v="12"/>
    <n v="48234"/>
    <x v="2"/>
    <s v="FUR-CH-10000595"/>
    <x v="0"/>
    <x v="1"/>
    <x v="463"/>
    <x v="2999"/>
    <n v="2"/>
    <n v="0"/>
    <n v="119.19999999999999"/>
  </r>
  <r>
    <n v="3831"/>
    <s v="CA-2014-141733"/>
    <x v="3"/>
    <x v="917"/>
    <d v="2014-05-12T00:00:00"/>
    <x v="1"/>
    <s v="RW-19540"/>
    <x v="459"/>
    <x v="1"/>
    <s v="United States"/>
    <s v="Detroit"/>
    <x v="12"/>
    <n v="48234"/>
    <x v="2"/>
    <s v="OFF-AP-10001563"/>
    <x v="1"/>
    <x v="9"/>
    <x v="530"/>
    <x v="3000"/>
    <n v="2"/>
    <n v="0.1"/>
    <n v="18.460399999999986"/>
  </r>
  <r>
    <n v="3832"/>
    <s v="US-2012-111927"/>
    <x v="1"/>
    <x v="717"/>
    <d v="2012-11-19T00:00:00"/>
    <x v="1"/>
    <s v="LS-17230"/>
    <x v="721"/>
    <x v="0"/>
    <s v="United States"/>
    <s v="Dover"/>
    <x v="13"/>
    <n v="19901"/>
    <x v="3"/>
    <s v="FUR-FU-10004017"/>
    <x v="0"/>
    <x v="5"/>
    <x v="1570"/>
    <x v="3001"/>
    <n v="3"/>
    <n v="0"/>
    <n v="26.648999999999997"/>
  </r>
  <r>
    <n v="3833"/>
    <s v="US-2012-111927"/>
    <x v="1"/>
    <x v="717"/>
    <d v="2012-11-19T00:00:00"/>
    <x v="1"/>
    <s v="LS-17230"/>
    <x v="721"/>
    <x v="0"/>
    <s v="United States"/>
    <s v="Dover"/>
    <x v="13"/>
    <n v="19901"/>
    <x v="3"/>
    <s v="OFF-BI-10002571"/>
    <x v="1"/>
    <x v="8"/>
    <x v="1204"/>
    <x v="3002"/>
    <n v="2"/>
    <n v="0"/>
    <n v="9.3811999999999998"/>
  </r>
  <r>
    <n v="3834"/>
    <s v="CA-2011-105984"/>
    <x v="2"/>
    <x v="156"/>
    <d v="2011-11-24T00:00:00"/>
    <x v="3"/>
    <s v="MY-18295"/>
    <x v="501"/>
    <x v="1"/>
    <s v="United States"/>
    <s v="Columbus"/>
    <x v="24"/>
    <n v="43229"/>
    <x v="3"/>
    <s v="TEC-PH-10000560"/>
    <x v="2"/>
    <x v="7"/>
    <x v="745"/>
    <x v="3003"/>
    <n v="5"/>
    <n v="0.4"/>
    <n v="-209.99399999999991"/>
  </r>
  <r>
    <n v="3835"/>
    <s v="CA-2011-105984"/>
    <x v="2"/>
    <x v="156"/>
    <d v="2011-11-24T00:00:00"/>
    <x v="3"/>
    <s v="MY-18295"/>
    <x v="501"/>
    <x v="1"/>
    <s v="United States"/>
    <s v="Columbus"/>
    <x v="24"/>
    <n v="43229"/>
    <x v="3"/>
    <s v="FUR-CH-10000847"/>
    <x v="0"/>
    <x v="1"/>
    <x v="986"/>
    <x v="3004"/>
    <n v="3"/>
    <n v="0.3"/>
    <n v="-34.917600000000022"/>
  </r>
  <r>
    <n v="3836"/>
    <s v="CA-2011-100363"/>
    <x v="2"/>
    <x v="918"/>
    <d v="2011-04-15T00:00:00"/>
    <x v="1"/>
    <s v="JM-15655"/>
    <x v="487"/>
    <x v="1"/>
    <s v="United States"/>
    <s v="Glendale"/>
    <x v="16"/>
    <n v="85301"/>
    <x v="1"/>
    <s v="OFF-FA-10000611"/>
    <x v="1"/>
    <x v="13"/>
    <x v="1065"/>
    <x v="3005"/>
    <n v="2"/>
    <n v="0.2"/>
    <n v="0.82879999999999987"/>
  </r>
  <r>
    <n v="3837"/>
    <s v="CA-2011-100363"/>
    <x v="2"/>
    <x v="918"/>
    <d v="2011-04-15T00:00:00"/>
    <x v="1"/>
    <s v="JM-15655"/>
    <x v="487"/>
    <x v="1"/>
    <s v="United States"/>
    <s v="Glendale"/>
    <x v="16"/>
    <n v="85301"/>
    <x v="1"/>
    <s v="OFF-PA-10004733"/>
    <x v="1"/>
    <x v="10"/>
    <x v="1571"/>
    <x v="3006"/>
    <n v="3"/>
    <n v="0.2"/>
    <n v="6.8903999999999979"/>
  </r>
  <r>
    <n v="3838"/>
    <s v="CA-2011-126760"/>
    <x v="2"/>
    <x v="711"/>
    <d v="2011-08-02T00:00:00"/>
    <x v="1"/>
    <s v="KM-16720"/>
    <x v="27"/>
    <x v="0"/>
    <s v="United States"/>
    <s v="North Las Vegas"/>
    <x v="33"/>
    <n v="89031"/>
    <x v="1"/>
    <s v="TEC-PH-10001363"/>
    <x v="2"/>
    <x v="7"/>
    <x v="427"/>
    <x v="3007"/>
    <n v="2"/>
    <n v="0.2"/>
    <n v="113.99799999999991"/>
  </r>
  <r>
    <n v="3839"/>
    <s v="CA-2011-126760"/>
    <x v="2"/>
    <x v="711"/>
    <d v="2011-08-02T00:00:00"/>
    <x v="1"/>
    <s v="KM-16720"/>
    <x v="27"/>
    <x v="0"/>
    <s v="United States"/>
    <s v="North Las Vegas"/>
    <x v="33"/>
    <n v="89031"/>
    <x v="1"/>
    <s v="FUR-CH-10003312"/>
    <x v="0"/>
    <x v="1"/>
    <x v="296"/>
    <x v="3008"/>
    <n v="3"/>
    <n v="0.2"/>
    <n v="-109.58220000000011"/>
  </r>
  <r>
    <n v="3840"/>
    <s v="CA-2011-126760"/>
    <x v="2"/>
    <x v="711"/>
    <d v="2011-08-02T00:00:00"/>
    <x v="1"/>
    <s v="KM-16720"/>
    <x v="27"/>
    <x v="0"/>
    <s v="United States"/>
    <s v="North Las Vegas"/>
    <x v="33"/>
    <n v="89031"/>
    <x v="1"/>
    <s v="FUR-FU-10004018"/>
    <x v="0"/>
    <x v="5"/>
    <x v="927"/>
    <x v="3009"/>
    <n v="9"/>
    <n v="0"/>
    <n v="36.182700000000004"/>
  </r>
  <r>
    <n v="3841"/>
    <s v="CA-2011-126760"/>
    <x v="2"/>
    <x v="711"/>
    <d v="2011-08-02T00:00:00"/>
    <x v="1"/>
    <s v="KM-16720"/>
    <x v="27"/>
    <x v="0"/>
    <s v="United States"/>
    <s v="North Las Vegas"/>
    <x v="33"/>
    <n v="89031"/>
    <x v="1"/>
    <s v="TEC-AC-10004814"/>
    <x v="2"/>
    <x v="11"/>
    <x v="1572"/>
    <x v="3010"/>
    <n v="3"/>
    <n v="0"/>
    <n v="70.097700000000003"/>
  </r>
  <r>
    <n v="3842"/>
    <s v="US-2011-109162"/>
    <x v="2"/>
    <x v="785"/>
    <d v="2011-06-12T00:00:00"/>
    <x v="1"/>
    <s v="KE-16420"/>
    <x v="722"/>
    <x v="1"/>
    <s v="United States"/>
    <s v="Bristol"/>
    <x v="18"/>
    <n v="37620"/>
    <x v="0"/>
    <s v="FUR-CH-10002647"/>
    <x v="0"/>
    <x v="1"/>
    <x v="470"/>
    <x v="3011"/>
    <n v="3"/>
    <n v="0.2"/>
    <n v="10.647000000000006"/>
  </r>
  <r>
    <n v="3843"/>
    <s v="CA-2011-101931"/>
    <x v="2"/>
    <x v="919"/>
    <d v="2011-10-31T00:00:00"/>
    <x v="2"/>
    <s v="TS-21370"/>
    <x v="477"/>
    <x v="1"/>
    <s v="United States"/>
    <s v="Los Angeles"/>
    <x v="1"/>
    <n v="90049"/>
    <x v="1"/>
    <s v="OFF-BI-10004140"/>
    <x v="1"/>
    <x v="8"/>
    <x v="304"/>
    <x v="1600"/>
    <n v="2"/>
    <n v="0.2"/>
    <n v="2.2449999999999992"/>
  </r>
  <r>
    <n v="3844"/>
    <s v="CA-2011-101931"/>
    <x v="2"/>
    <x v="919"/>
    <d v="2011-10-31T00:00:00"/>
    <x v="2"/>
    <s v="TS-21370"/>
    <x v="477"/>
    <x v="1"/>
    <s v="United States"/>
    <s v="Los Angeles"/>
    <x v="1"/>
    <n v="90049"/>
    <x v="1"/>
    <s v="OFF-SU-10002301"/>
    <x v="1"/>
    <x v="14"/>
    <x v="1573"/>
    <x v="3012"/>
    <n v="2"/>
    <n v="0"/>
    <n v="6.2800000000000189E-2"/>
  </r>
  <r>
    <n v="3845"/>
    <s v="CA-2011-101931"/>
    <x v="2"/>
    <x v="919"/>
    <d v="2011-10-31T00:00:00"/>
    <x v="2"/>
    <s v="TS-21370"/>
    <x v="477"/>
    <x v="1"/>
    <s v="United States"/>
    <s v="Los Angeles"/>
    <x v="1"/>
    <n v="90049"/>
    <x v="1"/>
    <s v="OFF-SU-10000646"/>
    <x v="1"/>
    <x v="14"/>
    <x v="259"/>
    <x v="3013"/>
    <n v="2"/>
    <n v="0"/>
    <n v="14.422200000000032"/>
  </r>
  <r>
    <n v="3846"/>
    <s v="CA-2011-101931"/>
    <x v="2"/>
    <x v="919"/>
    <d v="2011-10-31T00:00:00"/>
    <x v="2"/>
    <s v="TS-21370"/>
    <x v="477"/>
    <x v="1"/>
    <s v="United States"/>
    <s v="Los Angeles"/>
    <x v="1"/>
    <n v="90049"/>
    <x v="1"/>
    <s v="FUR-BO-10001337"/>
    <x v="0"/>
    <x v="0"/>
    <x v="425"/>
    <x v="3014"/>
    <n v="6"/>
    <n v="0.15"/>
    <n v="-36.293999999999997"/>
  </r>
  <r>
    <n v="3847"/>
    <s v="CA-2011-101931"/>
    <x v="2"/>
    <x v="919"/>
    <d v="2011-10-31T00:00:00"/>
    <x v="2"/>
    <s v="TS-21370"/>
    <x v="477"/>
    <x v="1"/>
    <s v="United States"/>
    <s v="Los Angeles"/>
    <x v="1"/>
    <n v="90049"/>
    <x v="1"/>
    <s v="OFF-ST-10003442"/>
    <x v="1"/>
    <x v="4"/>
    <x v="86"/>
    <x v="1605"/>
    <n v="5"/>
    <n v="0"/>
    <n v="38.177999999999997"/>
  </r>
  <r>
    <n v="3848"/>
    <s v="CA-2014-129000"/>
    <x v="3"/>
    <x v="920"/>
    <d v="2014-11-28T00:00:00"/>
    <x v="0"/>
    <s v="SZ-20035"/>
    <x v="449"/>
    <x v="2"/>
    <s v="United States"/>
    <s v="Canton"/>
    <x v="12"/>
    <n v="48187"/>
    <x v="2"/>
    <s v="OFF-ST-10001097"/>
    <x v="1"/>
    <x v="4"/>
    <x v="740"/>
    <x v="881"/>
    <n v="3"/>
    <n v="0"/>
    <n v="0"/>
  </r>
  <r>
    <n v="3849"/>
    <s v="CA-2014-161053"/>
    <x v="3"/>
    <x v="585"/>
    <d v="2014-09-24T00:00:00"/>
    <x v="2"/>
    <s v="JE-15745"/>
    <x v="32"/>
    <x v="0"/>
    <s v="United States"/>
    <s v="Fayetteville"/>
    <x v="36"/>
    <n v="72701"/>
    <x v="0"/>
    <s v="OFF-BI-10004318"/>
    <x v="1"/>
    <x v="8"/>
    <x v="1574"/>
    <x v="3015"/>
    <n v="4"/>
    <n v="0"/>
    <n v="318.30160000000001"/>
  </r>
  <r>
    <n v="3850"/>
    <s v="CA-2014-161053"/>
    <x v="3"/>
    <x v="585"/>
    <d v="2014-09-24T00:00:00"/>
    <x v="2"/>
    <s v="JE-15745"/>
    <x v="32"/>
    <x v="0"/>
    <s v="United States"/>
    <s v="Fayetteville"/>
    <x v="36"/>
    <n v="72701"/>
    <x v="0"/>
    <s v="TEC-AC-10004633"/>
    <x v="2"/>
    <x v="11"/>
    <x v="60"/>
    <x v="2765"/>
    <n v="5"/>
    <n v="0"/>
    <n v="15.378000000000004"/>
  </r>
  <r>
    <n v="3851"/>
    <s v="CA-2012-142377"/>
    <x v="1"/>
    <x v="784"/>
    <d v="2012-12-09T00:00:00"/>
    <x v="1"/>
    <s v="MS-17980"/>
    <x v="99"/>
    <x v="1"/>
    <s v="United States"/>
    <s v="Springfield"/>
    <x v="25"/>
    <n v="65807"/>
    <x v="2"/>
    <s v="OFF-PA-10001970"/>
    <x v="1"/>
    <x v="10"/>
    <x v="311"/>
    <x v="3016"/>
    <n v="7"/>
    <n v="0"/>
    <n v="40.401199999999996"/>
  </r>
  <r>
    <n v="3852"/>
    <s v="CA-2012-127593"/>
    <x v="1"/>
    <x v="481"/>
    <d v="2012-09-21T00:00:00"/>
    <x v="3"/>
    <s v="DH-13675"/>
    <x v="723"/>
    <x v="2"/>
    <s v="United States"/>
    <s v="Quincy"/>
    <x v="31"/>
    <n v="2169"/>
    <x v="3"/>
    <s v="FUR-FU-10004006"/>
    <x v="0"/>
    <x v="5"/>
    <x v="101"/>
    <x v="3017"/>
    <n v="2"/>
    <n v="0"/>
    <n v="14.500999999999991"/>
  </r>
  <r>
    <n v="3853"/>
    <s v="CA-2014-130526"/>
    <x v="3"/>
    <x v="200"/>
    <d v="2014-11-30T00:00:00"/>
    <x v="2"/>
    <s v="GT-14755"/>
    <x v="150"/>
    <x v="0"/>
    <s v="United States"/>
    <s v="Rockford"/>
    <x v="10"/>
    <n v="61107"/>
    <x v="2"/>
    <s v="OFF-BI-10001524"/>
    <x v="1"/>
    <x v="8"/>
    <x v="298"/>
    <x v="3018"/>
    <n v="8"/>
    <n v="0.8"/>
    <n v="-53.708800000000025"/>
  </r>
  <r>
    <n v="3854"/>
    <s v="US-2014-131849"/>
    <x v="3"/>
    <x v="921"/>
    <d v="2014-06-11T00:00:00"/>
    <x v="1"/>
    <s v="GH-14410"/>
    <x v="689"/>
    <x v="2"/>
    <s v="United States"/>
    <s v="San Francisco"/>
    <x v="1"/>
    <n v="94122"/>
    <x v="1"/>
    <s v="FUR-FU-10004164"/>
    <x v="0"/>
    <x v="5"/>
    <x v="1575"/>
    <x v="1931"/>
    <n v="1"/>
    <n v="0"/>
    <n v="2.1780000000000004"/>
  </r>
  <r>
    <n v="3855"/>
    <s v="US-2014-131849"/>
    <x v="3"/>
    <x v="921"/>
    <d v="2014-06-11T00:00:00"/>
    <x v="1"/>
    <s v="GH-14410"/>
    <x v="689"/>
    <x v="2"/>
    <s v="United States"/>
    <s v="San Francisco"/>
    <x v="1"/>
    <n v="94122"/>
    <x v="1"/>
    <s v="OFF-ST-10002957"/>
    <x v="1"/>
    <x v="4"/>
    <x v="1483"/>
    <x v="1603"/>
    <n v="5"/>
    <n v="0"/>
    <n v="0"/>
  </r>
  <r>
    <n v="3856"/>
    <s v="US-2014-105389"/>
    <x v="3"/>
    <x v="436"/>
    <d v="2014-10-29T00:00:00"/>
    <x v="0"/>
    <s v="DM-13015"/>
    <x v="661"/>
    <x v="0"/>
    <s v="United States"/>
    <s v="San Antonio"/>
    <x v="5"/>
    <n v="78207"/>
    <x v="2"/>
    <s v="OFF-BI-10004364"/>
    <x v="1"/>
    <x v="8"/>
    <x v="302"/>
    <x v="3019"/>
    <n v="3"/>
    <n v="0.8"/>
    <n v="-6.2370000000000019"/>
  </r>
  <r>
    <n v="3857"/>
    <s v="US-2014-105389"/>
    <x v="3"/>
    <x v="436"/>
    <d v="2014-10-29T00:00:00"/>
    <x v="0"/>
    <s v="DM-13015"/>
    <x v="661"/>
    <x v="0"/>
    <s v="United States"/>
    <s v="San Antonio"/>
    <x v="5"/>
    <n v="78207"/>
    <x v="2"/>
    <s v="TEC-PH-10002824"/>
    <x v="2"/>
    <x v="7"/>
    <x v="1142"/>
    <x v="2991"/>
    <n v="5"/>
    <n v="0.2"/>
    <n v="51.497499999999974"/>
  </r>
  <r>
    <n v="3858"/>
    <s v="US-2014-105389"/>
    <x v="3"/>
    <x v="436"/>
    <d v="2014-10-29T00:00:00"/>
    <x v="0"/>
    <s v="DM-13015"/>
    <x v="661"/>
    <x v="0"/>
    <s v="United States"/>
    <s v="San Antonio"/>
    <x v="5"/>
    <n v="78207"/>
    <x v="2"/>
    <s v="OFF-AR-10000634"/>
    <x v="1"/>
    <x v="6"/>
    <x v="988"/>
    <x v="1518"/>
    <n v="3"/>
    <n v="0.2"/>
    <n v="0.89880000000000004"/>
  </r>
  <r>
    <n v="3859"/>
    <s v="CA-2011-140816"/>
    <x v="2"/>
    <x v="414"/>
    <d v="2011-12-20T00:00:00"/>
    <x v="3"/>
    <s v="TC-21295"/>
    <x v="646"/>
    <x v="0"/>
    <s v="United States"/>
    <s v="Thornton"/>
    <x v="22"/>
    <n v="80229"/>
    <x v="1"/>
    <s v="TEC-AC-10001539"/>
    <x v="2"/>
    <x v="11"/>
    <x v="1576"/>
    <x v="3020"/>
    <n v="7"/>
    <n v="0.2"/>
    <n v="89.588799999999992"/>
  </r>
  <r>
    <n v="3860"/>
    <s v="CA-2014-154039"/>
    <x v="3"/>
    <x v="922"/>
    <d v="2014-02-23T00:00:00"/>
    <x v="1"/>
    <s v="JK-16120"/>
    <x v="451"/>
    <x v="2"/>
    <s v="United States"/>
    <s v="Chicago"/>
    <x v="10"/>
    <n v="60653"/>
    <x v="2"/>
    <s v="FUR-TA-10001932"/>
    <x v="0"/>
    <x v="3"/>
    <x v="840"/>
    <x v="3021"/>
    <n v="3"/>
    <n v="0.5"/>
    <n v="-269.33760000000001"/>
  </r>
  <r>
    <n v="3861"/>
    <s v="CA-2014-154039"/>
    <x v="3"/>
    <x v="922"/>
    <d v="2014-02-23T00:00:00"/>
    <x v="1"/>
    <s v="JK-16120"/>
    <x v="451"/>
    <x v="2"/>
    <s v="United States"/>
    <s v="Chicago"/>
    <x v="10"/>
    <n v="60653"/>
    <x v="2"/>
    <s v="TEC-PH-10002789"/>
    <x v="2"/>
    <x v="7"/>
    <x v="1577"/>
    <x v="1889"/>
    <n v="1"/>
    <n v="0.2"/>
    <n v="10.919299999999996"/>
  </r>
  <r>
    <n v="3862"/>
    <s v="CA-2011-135755"/>
    <x v="2"/>
    <x v="523"/>
    <d v="2011-05-10T00:00:00"/>
    <x v="1"/>
    <s v="NC-18415"/>
    <x v="720"/>
    <x v="0"/>
    <s v="United States"/>
    <s v="Yonkers"/>
    <x v="15"/>
    <n v="10701"/>
    <x v="3"/>
    <s v="OFF-BI-10004828"/>
    <x v="1"/>
    <x v="8"/>
    <x v="1578"/>
    <x v="3022"/>
    <n v="3"/>
    <n v="0.2"/>
    <n v="14.563799999999997"/>
  </r>
  <r>
    <n v="3863"/>
    <s v="CA-2011-135755"/>
    <x v="2"/>
    <x v="523"/>
    <d v="2011-05-10T00:00:00"/>
    <x v="1"/>
    <s v="NC-18415"/>
    <x v="720"/>
    <x v="0"/>
    <s v="United States"/>
    <s v="Yonkers"/>
    <x v="15"/>
    <n v="10701"/>
    <x v="3"/>
    <s v="OFF-BI-10003981"/>
    <x v="1"/>
    <x v="8"/>
    <x v="109"/>
    <x v="3023"/>
    <n v="3"/>
    <n v="0.2"/>
    <n v="3.9497999999999998"/>
  </r>
  <r>
    <n v="3864"/>
    <s v="CA-2014-123246"/>
    <x v="3"/>
    <x v="161"/>
    <d v="2014-10-20T00:00:00"/>
    <x v="0"/>
    <s v="AJ-10960"/>
    <x v="195"/>
    <x v="0"/>
    <s v="United States"/>
    <s v="San Diego"/>
    <x v="1"/>
    <n v="92037"/>
    <x v="1"/>
    <s v="OFF-AR-10001770"/>
    <x v="1"/>
    <x v="6"/>
    <x v="1579"/>
    <x v="3024"/>
    <n v="4"/>
    <n v="0"/>
    <n v="2.7664"/>
  </r>
  <r>
    <n v="3865"/>
    <s v="CA-2012-157133"/>
    <x v="1"/>
    <x v="109"/>
    <d v="2012-12-03T00:00:00"/>
    <x v="1"/>
    <s v="LC-16885"/>
    <x v="62"/>
    <x v="0"/>
    <s v="United States"/>
    <s v="Champaign"/>
    <x v="10"/>
    <n v="61821"/>
    <x v="2"/>
    <s v="FUR-FU-10004904"/>
    <x v="0"/>
    <x v="5"/>
    <x v="1580"/>
    <x v="3025"/>
    <n v="5"/>
    <n v="0.6"/>
    <n v="-182.35200000000003"/>
  </r>
  <r>
    <n v="3866"/>
    <s v="CA-2011-124709"/>
    <x v="2"/>
    <x v="923"/>
    <d v="2011-07-29T00:00:00"/>
    <x v="0"/>
    <s v="GW-14605"/>
    <x v="543"/>
    <x v="0"/>
    <s v="United States"/>
    <s v="San Francisco"/>
    <x v="1"/>
    <n v="94122"/>
    <x v="1"/>
    <s v="TEC-AC-10002842"/>
    <x v="2"/>
    <x v="11"/>
    <x v="1176"/>
    <x v="1685"/>
    <n v="2"/>
    <n v="0"/>
    <n v="38.080000000000013"/>
  </r>
  <r>
    <n v="3867"/>
    <s v="CA-2014-146360"/>
    <x v="3"/>
    <x v="756"/>
    <d v="2014-04-26T00:00:00"/>
    <x v="0"/>
    <s v="SC-20305"/>
    <x v="253"/>
    <x v="0"/>
    <s v="United States"/>
    <s v="Lawrence"/>
    <x v="14"/>
    <n v="46226"/>
    <x v="2"/>
    <s v="TEC-AC-10003590"/>
    <x v="2"/>
    <x v="11"/>
    <x v="1093"/>
    <x v="3026"/>
    <n v="6"/>
    <n v="0"/>
    <n v="55.922399999999996"/>
  </r>
  <r>
    <n v="3868"/>
    <s v="CA-2012-132486"/>
    <x v="1"/>
    <x v="924"/>
    <d v="2012-10-27T00:00:00"/>
    <x v="0"/>
    <s v="JF-15355"/>
    <x v="282"/>
    <x v="0"/>
    <s v="United States"/>
    <s v="San Diego"/>
    <x v="1"/>
    <n v="92105"/>
    <x v="1"/>
    <s v="TEC-AC-10000710"/>
    <x v="2"/>
    <x v="11"/>
    <x v="672"/>
    <x v="3027"/>
    <n v="9"/>
    <n v="0"/>
    <n v="63.777600000000007"/>
  </r>
  <r>
    <n v="3869"/>
    <s v="CA-2012-132486"/>
    <x v="1"/>
    <x v="924"/>
    <d v="2012-10-27T00:00:00"/>
    <x v="0"/>
    <s v="JF-15355"/>
    <x v="282"/>
    <x v="0"/>
    <s v="United States"/>
    <s v="San Diego"/>
    <x v="1"/>
    <n v="92105"/>
    <x v="1"/>
    <s v="FUR-CH-10004495"/>
    <x v="0"/>
    <x v="1"/>
    <x v="1475"/>
    <x v="3028"/>
    <n v="1"/>
    <n v="0.2"/>
    <n v="27.088199999999965"/>
  </r>
  <r>
    <n v="3870"/>
    <s v="CA-2012-132486"/>
    <x v="1"/>
    <x v="924"/>
    <d v="2012-10-27T00:00:00"/>
    <x v="0"/>
    <s v="JF-15355"/>
    <x v="282"/>
    <x v="0"/>
    <s v="United States"/>
    <s v="San Diego"/>
    <x v="1"/>
    <n v="92105"/>
    <x v="1"/>
    <s v="FUR-CH-10004540"/>
    <x v="0"/>
    <x v="1"/>
    <x v="862"/>
    <x v="3029"/>
    <n v="7"/>
    <n v="0.2"/>
    <n v="16.797200000000004"/>
  </r>
  <r>
    <n v="3871"/>
    <s v="CA-2012-132486"/>
    <x v="1"/>
    <x v="924"/>
    <d v="2012-10-27T00:00:00"/>
    <x v="0"/>
    <s v="JF-15355"/>
    <x v="282"/>
    <x v="0"/>
    <s v="United States"/>
    <s v="San Diego"/>
    <x v="1"/>
    <n v="92105"/>
    <x v="1"/>
    <s v="OFF-PA-10004971"/>
    <x v="1"/>
    <x v="10"/>
    <x v="604"/>
    <x v="1057"/>
    <n v="2"/>
    <n v="0"/>
    <n v="5.6644000000000005"/>
  </r>
  <r>
    <n v="3872"/>
    <s v="CA-2012-132486"/>
    <x v="1"/>
    <x v="924"/>
    <d v="2012-10-27T00:00:00"/>
    <x v="0"/>
    <s v="JF-15355"/>
    <x v="282"/>
    <x v="0"/>
    <s v="United States"/>
    <s v="San Diego"/>
    <x v="1"/>
    <n v="92105"/>
    <x v="1"/>
    <s v="OFF-EN-10002600"/>
    <x v="1"/>
    <x v="12"/>
    <x v="111"/>
    <x v="3030"/>
    <n v="4"/>
    <n v="0"/>
    <n v="5.6639999999999997"/>
  </r>
  <r>
    <n v="3873"/>
    <s v="CA-2012-132486"/>
    <x v="1"/>
    <x v="924"/>
    <d v="2012-10-27T00:00:00"/>
    <x v="0"/>
    <s v="JF-15355"/>
    <x v="282"/>
    <x v="0"/>
    <s v="United States"/>
    <s v="San Diego"/>
    <x v="1"/>
    <n v="92105"/>
    <x v="1"/>
    <s v="FUR-CH-10001854"/>
    <x v="0"/>
    <x v="1"/>
    <x v="1110"/>
    <x v="3031"/>
    <n v="3"/>
    <n v="0.2"/>
    <n v="42.117600000000039"/>
  </r>
  <r>
    <n v="3874"/>
    <s v="CA-2013-136231"/>
    <x v="0"/>
    <x v="64"/>
    <d v="2013-09-08T00:00:00"/>
    <x v="0"/>
    <s v="DM-13015"/>
    <x v="661"/>
    <x v="0"/>
    <s v="United States"/>
    <s v="Johnson City"/>
    <x v="18"/>
    <n v="37604"/>
    <x v="0"/>
    <s v="OFF-EN-10001099"/>
    <x v="1"/>
    <x v="12"/>
    <x v="33"/>
    <x v="3032"/>
    <n v="3"/>
    <n v="0.2"/>
    <n v="7.6283999999999974"/>
  </r>
  <r>
    <n v="3875"/>
    <s v="CA-2013-136231"/>
    <x v="0"/>
    <x v="64"/>
    <d v="2013-09-08T00:00:00"/>
    <x v="0"/>
    <s v="DM-13015"/>
    <x v="661"/>
    <x v="0"/>
    <s v="United States"/>
    <s v="Johnson City"/>
    <x v="18"/>
    <n v="37604"/>
    <x v="0"/>
    <s v="OFF-BI-10001597"/>
    <x v="1"/>
    <x v="8"/>
    <x v="790"/>
    <x v="3033"/>
    <n v="7"/>
    <n v="0.7"/>
    <n v="-63.109199999999987"/>
  </r>
  <r>
    <n v="3876"/>
    <s v="CA-2013-136231"/>
    <x v="0"/>
    <x v="64"/>
    <d v="2013-09-08T00:00:00"/>
    <x v="0"/>
    <s v="DM-13015"/>
    <x v="661"/>
    <x v="0"/>
    <s v="United States"/>
    <s v="Johnson City"/>
    <x v="18"/>
    <n v="37604"/>
    <x v="0"/>
    <s v="TEC-PH-10002660"/>
    <x v="2"/>
    <x v="7"/>
    <x v="697"/>
    <x v="3034"/>
    <n v="2"/>
    <n v="0.2"/>
    <n v="6.7990000000000066"/>
  </r>
  <r>
    <n v="3877"/>
    <s v="CA-2013-136231"/>
    <x v="0"/>
    <x v="64"/>
    <d v="2013-09-08T00:00:00"/>
    <x v="0"/>
    <s v="DM-13015"/>
    <x v="661"/>
    <x v="0"/>
    <s v="United States"/>
    <s v="Johnson City"/>
    <x v="18"/>
    <n v="37604"/>
    <x v="0"/>
    <s v="OFF-PA-10000327"/>
    <x v="1"/>
    <x v="10"/>
    <x v="1428"/>
    <x v="1518"/>
    <n v="3"/>
    <n v="0.2"/>
    <n v="3.2099999999999982"/>
  </r>
  <r>
    <n v="3878"/>
    <s v="CA-2013-140641"/>
    <x v="0"/>
    <x v="99"/>
    <d v="2013-11-03T00:00:00"/>
    <x v="1"/>
    <s v="EP-13915"/>
    <x v="212"/>
    <x v="0"/>
    <s v="United States"/>
    <s v="Tampa"/>
    <x v="2"/>
    <n v="33614"/>
    <x v="0"/>
    <s v="OFF-BI-10001191"/>
    <x v="1"/>
    <x v="8"/>
    <x v="970"/>
    <x v="3035"/>
    <n v="5"/>
    <n v="0.7"/>
    <n v="-26.732999999999997"/>
  </r>
  <r>
    <n v="3879"/>
    <s v="CA-2011-151001"/>
    <x v="2"/>
    <x v="267"/>
    <d v="2011-04-07T00:00:00"/>
    <x v="2"/>
    <s v="JG-15805"/>
    <x v="189"/>
    <x v="1"/>
    <s v="United States"/>
    <s v="Decatur"/>
    <x v="10"/>
    <n v="62521"/>
    <x v="2"/>
    <s v="OFF-ST-10003455"/>
    <x v="1"/>
    <x v="4"/>
    <x v="169"/>
    <x v="1612"/>
    <n v="4"/>
    <n v="0.2"/>
    <n v="3.7224000000000004"/>
  </r>
  <r>
    <n v="3880"/>
    <s v="CA-2011-151001"/>
    <x v="2"/>
    <x v="267"/>
    <d v="2011-04-07T00:00:00"/>
    <x v="2"/>
    <s v="JG-15805"/>
    <x v="189"/>
    <x v="1"/>
    <s v="United States"/>
    <s v="Decatur"/>
    <x v="10"/>
    <n v="62521"/>
    <x v="2"/>
    <s v="OFF-ST-10001031"/>
    <x v="1"/>
    <x v="4"/>
    <x v="1551"/>
    <x v="3036"/>
    <n v="4"/>
    <n v="0.2"/>
    <n v="3.9072000000000031"/>
  </r>
  <r>
    <n v="3881"/>
    <s v="CA-2012-129896"/>
    <x v="1"/>
    <x v="925"/>
    <d v="2012-06-20T00:00:00"/>
    <x v="1"/>
    <s v="PF-19120"/>
    <x v="724"/>
    <x v="0"/>
    <s v="United States"/>
    <s v="Gilbert"/>
    <x v="16"/>
    <n v="85234"/>
    <x v="1"/>
    <s v="OFF-PA-10002245"/>
    <x v="1"/>
    <x v="10"/>
    <x v="1334"/>
    <x v="383"/>
    <n v="2"/>
    <n v="0.2"/>
    <n v="2.9899999999999993"/>
  </r>
  <r>
    <n v="3882"/>
    <s v="CA-2012-129896"/>
    <x v="1"/>
    <x v="925"/>
    <d v="2012-06-20T00:00:00"/>
    <x v="1"/>
    <s v="PF-19120"/>
    <x v="724"/>
    <x v="0"/>
    <s v="United States"/>
    <s v="Gilbert"/>
    <x v="16"/>
    <n v="85234"/>
    <x v="1"/>
    <s v="OFF-ST-10004804"/>
    <x v="1"/>
    <x v="4"/>
    <x v="230"/>
    <x v="250"/>
    <n v="2"/>
    <n v="0.2"/>
    <n v="-19.562399999999997"/>
  </r>
  <r>
    <n v="3883"/>
    <s v="CA-2012-129896"/>
    <x v="1"/>
    <x v="925"/>
    <d v="2012-06-20T00:00:00"/>
    <x v="1"/>
    <s v="PF-19120"/>
    <x v="724"/>
    <x v="0"/>
    <s v="United States"/>
    <s v="Gilbert"/>
    <x v="16"/>
    <n v="85234"/>
    <x v="1"/>
    <s v="FUR-FU-10004904"/>
    <x v="0"/>
    <x v="5"/>
    <x v="1580"/>
    <x v="3037"/>
    <n v="6"/>
    <n v="0.2"/>
    <n v="-36.470400000000041"/>
  </r>
  <r>
    <n v="3884"/>
    <s v="CA-2012-129896"/>
    <x v="1"/>
    <x v="925"/>
    <d v="2012-06-20T00:00:00"/>
    <x v="1"/>
    <s v="PF-19120"/>
    <x v="724"/>
    <x v="0"/>
    <s v="United States"/>
    <s v="Gilbert"/>
    <x v="16"/>
    <n v="85234"/>
    <x v="1"/>
    <s v="FUR-FU-10002396"/>
    <x v="0"/>
    <x v="5"/>
    <x v="1581"/>
    <x v="3038"/>
    <n v="4"/>
    <n v="0.2"/>
    <n v="11.070400000000003"/>
  </r>
  <r>
    <n v="3885"/>
    <s v="CA-2011-152849"/>
    <x v="2"/>
    <x v="260"/>
    <d v="2011-07-12T00:00:00"/>
    <x v="1"/>
    <s v="DW-13195"/>
    <x v="694"/>
    <x v="1"/>
    <s v="United States"/>
    <s v="Knoxville"/>
    <x v="18"/>
    <n v="37918"/>
    <x v="0"/>
    <s v="OFF-AR-10002833"/>
    <x v="1"/>
    <x v="6"/>
    <x v="6"/>
    <x v="972"/>
    <n v="3"/>
    <n v="0.2"/>
    <n v="0.3822000000000001"/>
  </r>
  <r>
    <n v="3886"/>
    <s v="US-2014-127341"/>
    <x v="3"/>
    <x v="926"/>
    <d v="2014-02-03T00:00:00"/>
    <x v="1"/>
    <s v="CK-12595"/>
    <x v="242"/>
    <x v="0"/>
    <s v="United States"/>
    <s v="Chicago"/>
    <x v="10"/>
    <n v="60653"/>
    <x v="2"/>
    <s v="OFF-BI-10001072"/>
    <x v="1"/>
    <x v="8"/>
    <x v="277"/>
    <x v="3039"/>
    <n v="4"/>
    <n v="0.8"/>
    <n v="-20.617600000000003"/>
  </r>
  <r>
    <n v="3887"/>
    <s v="CA-2013-167759"/>
    <x v="0"/>
    <x v="840"/>
    <d v="2013-03-09T00:00:00"/>
    <x v="0"/>
    <s v="CC-12670"/>
    <x v="113"/>
    <x v="0"/>
    <s v="United States"/>
    <s v="Bloomington"/>
    <x v="14"/>
    <n v="47401"/>
    <x v="2"/>
    <s v="TEC-PH-10003171"/>
    <x v="2"/>
    <x v="7"/>
    <x v="1495"/>
    <x v="3040"/>
    <n v="3"/>
    <n v="0"/>
    <n v="37.757999999999996"/>
  </r>
  <r>
    <n v="3888"/>
    <s v="CA-2011-100895"/>
    <x v="2"/>
    <x v="270"/>
    <d v="2011-06-06T00:00:00"/>
    <x v="1"/>
    <s v="SV-20785"/>
    <x v="647"/>
    <x v="0"/>
    <s v="United States"/>
    <s v="Roswell"/>
    <x v="32"/>
    <n v="30076"/>
    <x v="0"/>
    <s v="OFF-AR-10004511"/>
    <x v="1"/>
    <x v="6"/>
    <x v="1228"/>
    <x v="18"/>
    <n v="2"/>
    <n v="0"/>
    <n v="2.6536"/>
  </r>
  <r>
    <n v="3889"/>
    <s v="CA-2011-100895"/>
    <x v="2"/>
    <x v="270"/>
    <d v="2011-06-06T00:00:00"/>
    <x v="1"/>
    <s v="SV-20785"/>
    <x v="647"/>
    <x v="0"/>
    <s v="United States"/>
    <s v="Roswell"/>
    <x v="32"/>
    <n v="30076"/>
    <x v="0"/>
    <s v="TEC-PH-10001425"/>
    <x v="2"/>
    <x v="7"/>
    <x v="511"/>
    <x v="764"/>
    <n v="3"/>
    <n v="0"/>
    <n v="67.191599999999994"/>
  </r>
  <r>
    <n v="3890"/>
    <s v="CA-2011-100895"/>
    <x v="2"/>
    <x v="270"/>
    <d v="2011-06-06T00:00:00"/>
    <x v="1"/>
    <s v="SV-20785"/>
    <x v="647"/>
    <x v="0"/>
    <s v="United States"/>
    <s v="Roswell"/>
    <x v="32"/>
    <n v="30076"/>
    <x v="0"/>
    <s v="OFF-ST-10001490"/>
    <x v="1"/>
    <x v="4"/>
    <x v="513"/>
    <x v="3041"/>
    <n v="2"/>
    <n v="0"/>
    <n v="107.08199999999997"/>
  </r>
  <r>
    <n v="3891"/>
    <s v="US-2013-163881"/>
    <x v="0"/>
    <x v="390"/>
    <d v="2013-12-01T00:00:00"/>
    <x v="1"/>
    <s v="SP-20860"/>
    <x v="133"/>
    <x v="1"/>
    <s v="United States"/>
    <s v="Los Angeles"/>
    <x v="1"/>
    <n v="90036"/>
    <x v="1"/>
    <s v="TEC-AC-10003033"/>
    <x v="2"/>
    <x v="11"/>
    <x v="756"/>
    <x v="3042"/>
    <n v="2"/>
    <n v="0"/>
    <n v="217.76699999999994"/>
  </r>
  <r>
    <n v="3892"/>
    <s v="US-2013-163881"/>
    <x v="0"/>
    <x v="390"/>
    <d v="2013-12-01T00:00:00"/>
    <x v="1"/>
    <s v="SP-20860"/>
    <x v="133"/>
    <x v="1"/>
    <s v="United States"/>
    <s v="Los Angeles"/>
    <x v="1"/>
    <n v="90036"/>
    <x v="1"/>
    <s v="FUR-CH-10001394"/>
    <x v="0"/>
    <x v="1"/>
    <x v="648"/>
    <x v="3043"/>
    <n v="6"/>
    <n v="0.2"/>
    <n v="210.59399999999977"/>
  </r>
  <r>
    <n v="3893"/>
    <s v="US-2013-163881"/>
    <x v="0"/>
    <x v="390"/>
    <d v="2013-12-01T00:00:00"/>
    <x v="1"/>
    <s v="SP-20860"/>
    <x v="133"/>
    <x v="1"/>
    <s v="United States"/>
    <s v="Los Angeles"/>
    <x v="1"/>
    <n v="90036"/>
    <x v="1"/>
    <s v="TEC-AC-10000420"/>
    <x v="2"/>
    <x v="11"/>
    <x v="1487"/>
    <x v="3044"/>
    <n v="8"/>
    <n v="0"/>
    <n v="190.37279999999998"/>
  </r>
  <r>
    <n v="3894"/>
    <s v="US-2013-144547"/>
    <x v="0"/>
    <x v="338"/>
    <d v="2013-11-15T00:00:00"/>
    <x v="1"/>
    <s v="MS-17770"/>
    <x v="474"/>
    <x v="0"/>
    <s v="United States"/>
    <s v="Houston"/>
    <x v="5"/>
    <n v="77036"/>
    <x v="2"/>
    <s v="TEC-AC-10004901"/>
    <x v="2"/>
    <x v="11"/>
    <x v="642"/>
    <x v="1790"/>
    <n v="7"/>
    <n v="0.2"/>
    <n v="48.990200000000002"/>
  </r>
  <r>
    <n v="3895"/>
    <s v="US-2011-112200"/>
    <x v="2"/>
    <x v="754"/>
    <d v="2011-11-28T00:00:00"/>
    <x v="1"/>
    <s v="TC-21475"/>
    <x v="679"/>
    <x v="2"/>
    <s v="United States"/>
    <s v="Bolingbrook"/>
    <x v="10"/>
    <n v="60440"/>
    <x v="2"/>
    <s v="OFF-BI-10002571"/>
    <x v="1"/>
    <x v="8"/>
    <x v="1204"/>
    <x v="3045"/>
    <n v="5"/>
    <n v="0.8"/>
    <n v="-16.467000000000002"/>
  </r>
  <r>
    <n v="3896"/>
    <s v="CA-2014-110212"/>
    <x v="3"/>
    <x v="927"/>
    <d v="2014-05-06T00:00:00"/>
    <x v="1"/>
    <s v="SJ-20125"/>
    <x v="319"/>
    <x v="2"/>
    <s v="United States"/>
    <s v="Texarkana"/>
    <x v="36"/>
    <n v="71854"/>
    <x v="0"/>
    <s v="TEC-AC-10002331"/>
    <x v="2"/>
    <x v="11"/>
    <x v="1582"/>
    <x v="3046"/>
    <n v="5"/>
    <n v="0"/>
    <n v="18.093"/>
  </r>
  <r>
    <n v="3897"/>
    <s v="CA-2014-134285"/>
    <x v="3"/>
    <x v="226"/>
    <d v="2014-12-13T00:00:00"/>
    <x v="1"/>
    <s v="DS-13180"/>
    <x v="103"/>
    <x v="1"/>
    <s v="United States"/>
    <s v="San Antonio"/>
    <x v="5"/>
    <n v="78207"/>
    <x v="2"/>
    <s v="OFF-FA-10000611"/>
    <x v="1"/>
    <x v="13"/>
    <x v="1065"/>
    <x v="3047"/>
    <n v="3"/>
    <n v="0.2"/>
    <n v="1.2431999999999999"/>
  </r>
  <r>
    <n v="3898"/>
    <s v="CA-2014-134285"/>
    <x v="3"/>
    <x v="226"/>
    <d v="2014-12-13T00:00:00"/>
    <x v="1"/>
    <s v="DS-13180"/>
    <x v="103"/>
    <x v="1"/>
    <s v="United States"/>
    <s v="San Antonio"/>
    <x v="5"/>
    <n v="78207"/>
    <x v="2"/>
    <s v="OFF-PA-10000304"/>
    <x v="1"/>
    <x v="10"/>
    <x v="88"/>
    <x v="12"/>
    <n v="3"/>
    <n v="0.2"/>
    <n v="5.4432"/>
  </r>
  <r>
    <n v="3899"/>
    <s v="CA-2014-102267"/>
    <x v="3"/>
    <x v="329"/>
    <d v="2014-12-05T00:00:00"/>
    <x v="1"/>
    <s v="SC-20800"/>
    <x v="561"/>
    <x v="0"/>
    <s v="United States"/>
    <s v="Edinburg"/>
    <x v="5"/>
    <n v="78539"/>
    <x v="2"/>
    <s v="OFF-FA-10000611"/>
    <x v="1"/>
    <x v="13"/>
    <x v="1065"/>
    <x v="3005"/>
    <n v="2"/>
    <n v="0.2"/>
    <n v="0.82879999999999987"/>
  </r>
  <r>
    <n v="3900"/>
    <s v="CA-2014-157980"/>
    <x v="3"/>
    <x v="226"/>
    <d v="2014-12-10T00:00:00"/>
    <x v="2"/>
    <s v="SH-20395"/>
    <x v="129"/>
    <x v="0"/>
    <s v="United States"/>
    <s v="Toledo"/>
    <x v="24"/>
    <n v="43615"/>
    <x v="3"/>
    <s v="TEC-AC-10002567"/>
    <x v="2"/>
    <x v="11"/>
    <x v="423"/>
    <x v="2506"/>
    <n v="2"/>
    <n v="0.2"/>
    <n v="25.596799999999998"/>
  </r>
  <r>
    <n v="3901"/>
    <s v="CA-2012-121097"/>
    <x v="1"/>
    <x v="928"/>
    <d v="2012-01-08T00:00:00"/>
    <x v="1"/>
    <s v="SF-20965"/>
    <x v="245"/>
    <x v="1"/>
    <s v="United States"/>
    <s v="Baytown"/>
    <x v="5"/>
    <n v="77520"/>
    <x v="2"/>
    <s v="OFF-PA-10001937"/>
    <x v="1"/>
    <x v="10"/>
    <x v="286"/>
    <x v="563"/>
    <n v="2"/>
    <n v="0.2"/>
    <n v="3.6288"/>
  </r>
  <r>
    <n v="3902"/>
    <s v="CA-2012-151043"/>
    <x v="1"/>
    <x v="717"/>
    <d v="2012-11-20T00:00:00"/>
    <x v="1"/>
    <s v="MG-17680"/>
    <x v="67"/>
    <x v="2"/>
    <s v="United States"/>
    <s v="Philadelphia"/>
    <x v="9"/>
    <n v="19143"/>
    <x v="3"/>
    <s v="TEC-AC-10001090"/>
    <x v="2"/>
    <x v="11"/>
    <x v="1583"/>
    <x v="736"/>
    <n v="2"/>
    <n v="0.2"/>
    <n v="-1.199600000000002"/>
  </r>
  <r>
    <n v="3903"/>
    <s v="US-2012-119312"/>
    <x v="1"/>
    <x v="653"/>
    <d v="2012-10-07T00:00:00"/>
    <x v="0"/>
    <s v="CS-12400"/>
    <x v="37"/>
    <x v="2"/>
    <s v="United States"/>
    <s v="Los Angeles"/>
    <x v="1"/>
    <n v="90045"/>
    <x v="1"/>
    <s v="OFF-ST-10000943"/>
    <x v="1"/>
    <x v="4"/>
    <x v="1195"/>
    <x v="3048"/>
    <n v="14"/>
    <n v="0"/>
    <n v="75.6952"/>
  </r>
  <r>
    <n v="3904"/>
    <s v="CA-2012-167010"/>
    <x v="1"/>
    <x v="57"/>
    <d v="2012-04-10T00:00:00"/>
    <x v="1"/>
    <s v="VT-21700"/>
    <x v="725"/>
    <x v="2"/>
    <s v="United States"/>
    <s v="Philadelphia"/>
    <x v="9"/>
    <n v="19143"/>
    <x v="3"/>
    <s v="OFF-AP-10004036"/>
    <x v="1"/>
    <x v="9"/>
    <x v="1273"/>
    <x v="3049"/>
    <n v="7"/>
    <n v="0.2"/>
    <n v="18.396000000000001"/>
  </r>
  <r>
    <n v="3905"/>
    <s v="CA-2012-167010"/>
    <x v="1"/>
    <x v="57"/>
    <d v="2012-04-10T00:00:00"/>
    <x v="1"/>
    <s v="VT-21700"/>
    <x v="725"/>
    <x v="2"/>
    <s v="United States"/>
    <s v="Philadelphia"/>
    <x v="9"/>
    <n v="19143"/>
    <x v="3"/>
    <s v="OFF-ST-10003816"/>
    <x v="1"/>
    <x v="4"/>
    <x v="710"/>
    <x v="2533"/>
    <n v="4"/>
    <n v="0.2"/>
    <n v="21.142799999999966"/>
  </r>
  <r>
    <n v="3906"/>
    <s v="CA-2012-167010"/>
    <x v="1"/>
    <x v="57"/>
    <d v="2012-04-10T00:00:00"/>
    <x v="1"/>
    <s v="VT-21700"/>
    <x v="725"/>
    <x v="2"/>
    <s v="United States"/>
    <s v="Philadelphia"/>
    <x v="9"/>
    <n v="19143"/>
    <x v="3"/>
    <s v="OFF-BI-10002072"/>
    <x v="1"/>
    <x v="8"/>
    <x v="830"/>
    <x v="3050"/>
    <n v="4"/>
    <n v="0.7"/>
    <n v="-6.9519999999999982"/>
  </r>
  <r>
    <n v="3907"/>
    <s v="CA-2012-167010"/>
    <x v="1"/>
    <x v="57"/>
    <d v="2012-04-10T00:00:00"/>
    <x v="1"/>
    <s v="VT-21700"/>
    <x v="725"/>
    <x v="2"/>
    <s v="United States"/>
    <s v="Philadelphia"/>
    <x v="9"/>
    <n v="19143"/>
    <x v="3"/>
    <s v="FUR-FU-10001468"/>
    <x v="0"/>
    <x v="5"/>
    <x v="1280"/>
    <x v="1957"/>
    <n v="4"/>
    <n v="0.2"/>
    <n v="-68.392000000000053"/>
  </r>
  <r>
    <n v="3908"/>
    <s v="CA-2012-167010"/>
    <x v="1"/>
    <x v="57"/>
    <d v="2012-04-10T00:00:00"/>
    <x v="1"/>
    <s v="VT-21700"/>
    <x v="725"/>
    <x v="2"/>
    <s v="United States"/>
    <s v="Philadelphia"/>
    <x v="9"/>
    <n v="19143"/>
    <x v="3"/>
    <s v="TEC-PH-10000347"/>
    <x v="2"/>
    <x v="7"/>
    <x v="495"/>
    <x v="546"/>
    <n v="5"/>
    <n v="0.4"/>
    <n v="-3.2175000000000002"/>
  </r>
  <r>
    <n v="3909"/>
    <s v="CA-2012-167010"/>
    <x v="1"/>
    <x v="57"/>
    <d v="2012-04-10T00:00:00"/>
    <x v="1"/>
    <s v="VT-21700"/>
    <x v="725"/>
    <x v="2"/>
    <s v="United States"/>
    <s v="Philadelphia"/>
    <x v="9"/>
    <n v="19143"/>
    <x v="3"/>
    <s v="TEC-PH-10002844"/>
    <x v="2"/>
    <x v="7"/>
    <x v="104"/>
    <x v="3051"/>
    <n v="2"/>
    <n v="0.4"/>
    <n v="-9.7972000000000037"/>
  </r>
  <r>
    <n v="3910"/>
    <s v="CA-2012-167010"/>
    <x v="1"/>
    <x v="57"/>
    <d v="2012-04-10T00:00:00"/>
    <x v="1"/>
    <s v="VT-21700"/>
    <x v="725"/>
    <x v="2"/>
    <s v="United States"/>
    <s v="Philadelphia"/>
    <x v="9"/>
    <n v="19143"/>
    <x v="3"/>
    <s v="FUR-FU-10001037"/>
    <x v="0"/>
    <x v="5"/>
    <x v="1160"/>
    <x v="3052"/>
    <n v="1"/>
    <n v="0.2"/>
    <n v="2.37"/>
  </r>
  <r>
    <n v="3911"/>
    <s v="CA-2012-167010"/>
    <x v="1"/>
    <x v="57"/>
    <d v="2012-04-10T00:00:00"/>
    <x v="1"/>
    <s v="VT-21700"/>
    <x v="725"/>
    <x v="2"/>
    <s v="United States"/>
    <s v="Philadelphia"/>
    <x v="9"/>
    <n v="19143"/>
    <x v="3"/>
    <s v="FUR-BO-10004218"/>
    <x v="0"/>
    <x v="0"/>
    <x v="1584"/>
    <x v="3053"/>
    <n v="5"/>
    <n v="0.5"/>
    <n v="-211.47"/>
  </r>
  <r>
    <n v="3912"/>
    <s v="CA-2014-126788"/>
    <x v="3"/>
    <x v="929"/>
    <d v="2014-06-07T00:00:00"/>
    <x v="2"/>
    <s v="AB-10105"/>
    <x v="455"/>
    <x v="0"/>
    <s v="United States"/>
    <s v="Pearland"/>
    <x v="5"/>
    <n v="77581"/>
    <x v="2"/>
    <s v="TEC-PH-10001619"/>
    <x v="2"/>
    <x v="7"/>
    <x v="1585"/>
    <x v="553"/>
    <n v="3"/>
    <n v="0.2"/>
    <n v="52.917299999999955"/>
  </r>
  <r>
    <n v="3913"/>
    <s v="CA-2014-148068"/>
    <x v="3"/>
    <x v="65"/>
    <d v="2014-09-26T00:00:00"/>
    <x v="1"/>
    <s v="MM-18280"/>
    <x v="152"/>
    <x v="1"/>
    <s v="United States"/>
    <s v="New York City"/>
    <x v="15"/>
    <n v="10035"/>
    <x v="3"/>
    <s v="OFF-PA-10001639"/>
    <x v="1"/>
    <x v="10"/>
    <x v="972"/>
    <x v="541"/>
    <n v="3"/>
    <n v="0"/>
    <n v="9.3312000000000008"/>
  </r>
  <r>
    <n v="3914"/>
    <s v="CA-2014-148068"/>
    <x v="3"/>
    <x v="65"/>
    <d v="2014-09-26T00:00:00"/>
    <x v="1"/>
    <s v="MM-18280"/>
    <x v="152"/>
    <x v="1"/>
    <s v="United States"/>
    <s v="New York City"/>
    <x v="15"/>
    <n v="10035"/>
    <x v="3"/>
    <s v="FUR-FU-10002268"/>
    <x v="0"/>
    <x v="5"/>
    <x v="860"/>
    <x v="765"/>
    <n v="2"/>
    <n v="0"/>
    <n v="3.2405999999999997"/>
  </r>
  <r>
    <n v="3915"/>
    <s v="US-2014-142573"/>
    <x v="3"/>
    <x v="930"/>
    <d v="2014-07-24T00:00:00"/>
    <x v="1"/>
    <s v="ML-17410"/>
    <x v="586"/>
    <x v="0"/>
    <s v="United States"/>
    <s v="Phoenix"/>
    <x v="16"/>
    <n v="85023"/>
    <x v="1"/>
    <s v="FUR-TA-10001932"/>
    <x v="0"/>
    <x v="3"/>
    <x v="840"/>
    <x v="3054"/>
    <n v="5"/>
    <n v="0.5"/>
    <n v="-448.89599999999996"/>
  </r>
  <r>
    <n v="3916"/>
    <s v="US-2014-142573"/>
    <x v="3"/>
    <x v="930"/>
    <d v="2014-07-24T00:00:00"/>
    <x v="1"/>
    <s v="ML-17410"/>
    <x v="586"/>
    <x v="0"/>
    <s v="United States"/>
    <s v="Phoenix"/>
    <x v="16"/>
    <n v="85023"/>
    <x v="1"/>
    <s v="FUR-CH-10004218"/>
    <x v="0"/>
    <x v="1"/>
    <x v="38"/>
    <x v="224"/>
    <n v="2"/>
    <n v="0.2"/>
    <n v="10.098000000000006"/>
  </r>
  <r>
    <n v="3917"/>
    <s v="US-2014-142573"/>
    <x v="3"/>
    <x v="930"/>
    <d v="2014-07-24T00:00:00"/>
    <x v="1"/>
    <s v="ML-17410"/>
    <x v="586"/>
    <x v="0"/>
    <s v="United States"/>
    <s v="Phoenix"/>
    <x v="16"/>
    <n v="85023"/>
    <x v="1"/>
    <s v="OFF-PA-10000246"/>
    <x v="1"/>
    <x v="10"/>
    <x v="1586"/>
    <x v="3055"/>
    <n v="2"/>
    <n v="0.2"/>
    <n v="5.2312000000000003"/>
  </r>
  <r>
    <n v="3918"/>
    <s v="US-2014-142573"/>
    <x v="3"/>
    <x v="930"/>
    <d v="2014-07-24T00:00:00"/>
    <x v="1"/>
    <s v="ML-17410"/>
    <x v="586"/>
    <x v="0"/>
    <s v="United States"/>
    <s v="Phoenix"/>
    <x v="16"/>
    <n v="85023"/>
    <x v="1"/>
    <s v="OFF-BI-10003350"/>
    <x v="1"/>
    <x v="8"/>
    <x v="834"/>
    <x v="3056"/>
    <n v="4"/>
    <n v="0.7"/>
    <n v="-6.1247999999999987"/>
  </r>
  <r>
    <n v="3919"/>
    <s v="US-2014-142573"/>
    <x v="3"/>
    <x v="930"/>
    <d v="2014-07-24T00:00:00"/>
    <x v="1"/>
    <s v="ML-17410"/>
    <x v="586"/>
    <x v="0"/>
    <s v="United States"/>
    <s v="Phoenix"/>
    <x v="16"/>
    <n v="85023"/>
    <x v="1"/>
    <s v="FUR-CH-10000513"/>
    <x v="0"/>
    <x v="1"/>
    <x v="70"/>
    <x v="3057"/>
    <n v="3"/>
    <n v="0.2"/>
    <n v="-42.89670000000001"/>
  </r>
  <r>
    <n v="3920"/>
    <s v="US-2012-148817"/>
    <x v="1"/>
    <x v="494"/>
    <d v="2012-12-07T00:00:00"/>
    <x v="1"/>
    <s v="KD-16495"/>
    <x v="470"/>
    <x v="1"/>
    <s v="United States"/>
    <s v="Chesapeake"/>
    <x v="17"/>
    <n v="23320"/>
    <x v="0"/>
    <s v="OFF-ST-10001321"/>
    <x v="1"/>
    <x v="4"/>
    <x v="416"/>
    <x v="3058"/>
    <n v="4"/>
    <n v="0"/>
    <n v="16.653600000000004"/>
  </r>
  <r>
    <n v="3921"/>
    <s v="US-2012-148817"/>
    <x v="1"/>
    <x v="494"/>
    <d v="2012-12-07T00:00:00"/>
    <x v="1"/>
    <s v="KD-16495"/>
    <x v="470"/>
    <x v="1"/>
    <s v="United States"/>
    <s v="Chesapeake"/>
    <x v="17"/>
    <n v="23320"/>
    <x v="0"/>
    <s v="OFF-BI-10004233"/>
    <x v="1"/>
    <x v="8"/>
    <x v="1377"/>
    <x v="1480"/>
    <n v="4"/>
    <n v="0"/>
    <n v="30.700800000000001"/>
  </r>
  <r>
    <n v="3922"/>
    <s v="CA-2013-110044"/>
    <x v="0"/>
    <x v="931"/>
    <d v="2013-07-03T00:00:00"/>
    <x v="0"/>
    <s v="RF-19735"/>
    <x v="288"/>
    <x v="0"/>
    <s v="United States"/>
    <s v="Chicago"/>
    <x v="10"/>
    <n v="60610"/>
    <x v="2"/>
    <s v="TEC-PH-10001299"/>
    <x v="2"/>
    <x v="7"/>
    <x v="1480"/>
    <x v="2022"/>
    <n v="3"/>
    <n v="0.2"/>
    <n v="35.997600000000006"/>
  </r>
  <r>
    <n v="3923"/>
    <s v="CA-2014-146920"/>
    <x v="3"/>
    <x v="735"/>
    <d v="2014-09-02T00:00:00"/>
    <x v="1"/>
    <s v="SC-20305"/>
    <x v="253"/>
    <x v="0"/>
    <s v="United States"/>
    <s v="Chicago"/>
    <x v="10"/>
    <n v="60623"/>
    <x v="2"/>
    <s v="OFF-PA-10002479"/>
    <x v="1"/>
    <x v="10"/>
    <x v="217"/>
    <x v="869"/>
    <n v="6"/>
    <n v="0.2"/>
    <n v="7.92"/>
  </r>
  <r>
    <n v="3924"/>
    <s v="CA-2014-146920"/>
    <x v="3"/>
    <x v="735"/>
    <d v="2014-09-02T00:00:00"/>
    <x v="1"/>
    <s v="SC-20305"/>
    <x v="253"/>
    <x v="0"/>
    <s v="United States"/>
    <s v="Chicago"/>
    <x v="10"/>
    <n v="60623"/>
    <x v="2"/>
    <s v="OFF-PA-10001461"/>
    <x v="1"/>
    <x v="10"/>
    <x v="1587"/>
    <x v="3059"/>
    <n v="5"/>
    <n v="0.2"/>
    <n v="9.3520000000000003"/>
  </r>
  <r>
    <n v="3925"/>
    <s v="CA-2011-103940"/>
    <x v="2"/>
    <x v="328"/>
    <d v="2011-09-21T00:00:00"/>
    <x v="1"/>
    <s v="BN-11515"/>
    <x v="202"/>
    <x v="0"/>
    <s v="United States"/>
    <s v="Seattle"/>
    <x v="4"/>
    <n v="98103"/>
    <x v="1"/>
    <s v="OFF-ST-10004963"/>
    <x v="1"/>
    <x v="4"/>
    <x v="460"/>
    <x v="3060"/>
    <n v="2"/>
    <n v="0"/>
    <n v="1.2111999999999981"/>
  </r>
  <r>
    <n v="3926"/>
    <s v="CA-2011-103940"/>
    <x v="2"/>
    <x v="328"/>
    <d v="2011-09-21T00:00:00"/>
    <x v="1"/>
    <s v="BN-11515"/>
    <x v="202"/>
    <x v="0"/>
    <s v="United States"/>
    <s v="Seattle"/>
    <x v="4"/>
    <n v="98103"/>
    <x v="1"/>
    <s v="OFF-ST-10000943"/>
    <x v="1"/>
    <x v="4"/>
    <x v="1195"/>
    <x v="3061"/>
    <n v="3"/>
    <n v="0"/>
    <n v="16.220400000000001"/>
  </r>
  <r>
    <n v="3927"/>
    <s v="CA-2011-103940"/>
    <x v="2"/>
    <x v="328"/>
    <d v="2011-09-21T00:00:00"/>
    <x v="1"/>
    <s v="BN-11515"/>
    <x v="202"/>
    <x v="0"/>
    <s v="United States"/>
    <s v="Seattle"/>
    <x v="4"/>
    <n v="98103"/>
    <x v="1"/>
    <s v="FUR-FU-10004671"/>
    <x v="0"/>
    <x v="5"/>
    <x v="1357"/>
    <x v="2276"/>
    <n v="2"/>
    <n v="0"/>
    <n v="13.429200000000002"/>
  </r>
  <r>
    <n v="3928"/>
    <s v="CA-2011-103940"/>
    <x v="2"/>
    <x v="328"/>
    <d v="2011-09-21T00:00:00"/>
    <x v="1"/>
    <s v="BN-11515"/>
    <x v="202"/>
    <x v="0"/>
    <s v="United States"/>
    <s v="Seattle"/>
    <x v="4"/>
    <n v="98103"/>
    <x v="1"/>
    <s v="OFF-BI-10002735"/>
    <x v="1"/>
    <x v="8"/>
    <x v="141"/>
    <x v="1975"/>
    <n v="5"/>
    <n v="0.2"/>
    <n v="46.3185"/>
  </r>
  <r>
    <n v="3929"/>
    <s v="CA-2013-162082"/>
    <x v="0"/>
    <x v="560"/>
    <d v="2013-03-18T00:00:00"/>
    <x v="2"/>
    <s v="JS-15880"/>
    <x v="365"/>
    <x v="0"/>
    <s v="United States"/>
    <s v="Harlingen"/>
    <x v="5"/>
    <n v="78550"/>
    <x v="2"/>
    <s v="FUR-BO-10004409"/>
    <x v="0"/>
    <x v="0"/>
    <x v="625"/>
    <x v="3062"/>
    <n v="5"/>
    <n v="0.32"/>
    <n v="-14.195999999999998"/>
  </r>
  <r>
    <n v="3930"/>
    <s v="CA-2013-162082"/>
    <x v="0"/>
    <x v="560"/>
    <d v="2013-03-18T00:00:00"/>
    <x v="2"/>
    <s v="JS-15880"/>
    <x v="365"/>
    <x v="0"/>
    <s v="United States"/>
    <s v="Harlingen"/>
    <x v="5"/>
    <n v="78550"/>
    <x v="2"/>
    <s v="OFF-PA-10001934"/>
    <x v="1"/>
    <x v="10"/>
    <x v="543"/>
    <x v="1182"/>
    <n v="1"/>
    <n v="0.2"/>
    <n v="1.8792"/>
  </r>
  <r>
    <n v="3931"/>
    <s v="CA-2013-162082"/>
    <x v="0"/>
    <x v="560"/>
    <d v="2013-03-18T00:00:00"/>
    <x v="2"/>
    <s v="JS-15880"/>
    <x v="365"/>
    <x v="0"/>
    <s v="United States"/>
    <s v="Harlingen"/>
    <x v="5"/>
    <n v="78550"/>
    <x v="2"/>
    <s v="OFF-AR-10001044"/>
    <x v="1"/>
    <x v="6"/>
    <x v="1042"/>
    <x v="3063"/>
    <n v="7"/>
    <n v="0.2"/>
    <n v="16.373699999999992"/>
  </r>
  <r>
    <n v="3932"/>
    <s v="CA-2013-132094"/>
    <x v="0"/>
    <x v="370"/>
    <d v="2013-09-03T00:00:00"/>
    <x v="1"/>
    <s v="VG-21805"/>
    <x v="500"/>
    <x v="1"/>
    <s v="United States"/>
    <s v="Philadelphia"/>
    <x v="9"/>
    <n v="19140"/>
    <x v="3"/>
    <s v="OFF-AR-10004165"/>
    <x v="1"/>
    <x v="6"/>
    <x v="1588"/>
    <x v="3064"/>
    <n v="3"/>
    <n v="0.2"/>
    <n v="1.6416000000000004"/>
  </r>
  <r>
    <n v="3933"/>
    <s v="CA-2013-132094"/>
    <x v="0"/>
    <x v="370"/>
    <d v="2013-09-03T00:00:00"/>
    <x v="1"/>
    <s v="VG-21805"/>
    <x v="500"/>
    <x v="1"/>
    <s v="United States"/>
    <s v="Philadelphia"/>
    <x v="9"/>
    <n v="19140"/>
    <x v="3"/>
    <s v="TEC-AC-10001109"/>
    <x v="2"/>
    <x v="11"/>
    <x v="998"/>
    <x v="736"/>
    <n v="2"/>
    <n v="0.2"/>
    <n v="13.195600000000001"/>
  </r>
  <r>
    <n v="3934"/>
    <s v="CA-2014-123001"/>
    <x v="3"/>
    <x v="264"/>
    <d v="2014-09-09T00:00:00"/>
    <x v="1"/>
    <s v="AW-10840"/>
    <x v="497"/>
    <x v="0"/>
    <s v="United States"/>
    <s v="Bakersfield"/>
    <x v="1"/>
    <n v="93309"/>
    <x v="1"/>
    <s v="OFF-AR-10001919"/>
    <x v="1"/>
    <x v="6"/>
    <x v="853"/>
    <x v="3065"/>
    <n v="5"/>
    <n v="0"/>
    <n v="2.7259999999999995"/>
  </r>
  <r>
    <n v="3935"/>
    <s v="CA-2014-123001"/>
    <x v="3"/>
    <x v="264"/>
    <d v="2014-09-09T00:00:00"/>
    <x v="1"/>
    <s v="AW-10840"/>
    <x v="497"/>
    <x v="0"/>
    <s v="United States"/>
    <s v="Bakersfield"/>
    <x v="1"/>
    <n v="93309"/>
    <x v="1"/>
    <s v="OFF-LA-10004544"/>
    <x v="1"/>
    <x v="2"/>
    <x v="197"/>
    <x v="3066"/>
    <n v="5"/>
    <n v="0"/>
    <n v="37"/>
  </r>
  <r>
    <n v="3936"/>
    <s v="CA-2014-123001"/>
    <x v="3"/>
    <x v="264"/>
    <d v="2014-09-09T00:00:00"/>
    <x v="1"/>
    <s v="AW-10840"/>
    <x v="497"/>
    <x v="0"/>
    <s v="United States"/>
    <s v="Bakersfield"/>
    <x v="1"/>
    <n v="93309"/>
    <x v="1"/>
    <s v="TEC-PH-10003484"/>
    <x v="2"/>
    <x v="7"/>
    <x v="1530"/>
    <x v="1227"/>
    <n v="2"/>
    <n v="0.2"/>
    <n v="12.599000000000004"/>
  </r>
  <r>
    <n v="3937"/>
    <s v="CA-2012-118955"/>
    <x v="1"/>
    <x v="382"/>
    <d v="2012-06-20T00:00:00"/>
    <x v="1"/>
    <s v="LS-17230"/>
    <x v="721"/>
    <x v="0"/>
    <s v="United States"/>
    <s v="Grand Prairie"/>
    <x v="5"/>
    <n v="75051"/>
    <x v="2"/>
    <s v="OFF-EN-10001028"/>
    <x v="1"/>
    <x v="12"/>
    <x v="33"/>
    <x v="1528"/>
    <n v="3"/>
    <n v="0.2"/>
    <n v="9.3443999999999985"/>
  </r>
  <r>
    <n v="3938"/>
    <s v="CA-2012-118955"/>
    <x v="1"/>
    <x v="382"/>
    <d v="2012-06-20T00:00:00"/>
    <x v="1"/>
    <s v="LS-17230"/>
    <x v="721"/>
    <x v="0"/>
    <s v="United States"/>
    <s v="Grand Prairie"/>
    <x v="5"/>
    <n v="75051"/>
    <x v="2"/>
    <s v="OFF-PA-10004156"/>
    <x v="1"/>
    <x v="10"/>
    <x v="743"/>
    <x v="1939"/>
    <n v="3"/>
    <n v="0.2"/>
    <n v="9.8657999999999983"/>
  </r>
  <r>
    <n v="3939"/>
    <s v="CA-2012-118955"/>
    <x v="1"/>
    <x v="382"/>
    <d v="2012-06-20T00:00:00"/>
    <x v="1"/>
    <s v="LS-17230"/>
    <x v="721"/>
    <x v="0"/>
    <s v="United States"/>
    <s v="Grand Prairie"/>
    <x v="5"/>
    <n v="75051"/>
    <x v="2"/>
    <s v="FUR-CH-10001708"/>
    <x v="0"/>
    <x v="1"/>
    <x v="884"/>
    <x v="3067"/>
    <n v="2"/>
    <n v="0.3"/>
    <n v="-25.376400000000018"/>
  </r>
  <r>
    <n v="3940"/>
    <s v="US-2013-143448"/>
    <x v="0"/>
    <x v="107"/>
    <d v="2013-12-11T00:00:00"/>
    <x v="3"/>
    <s v="MH-17455"/>
    <x v="708"/>
    <x v="0"/>
    <s v="United States"/>
    <s v="Greenwood"/>
    <x v="14"/>
    <n v="46142"/>
    <x v="2"/>
    <s v="FUR-CH-10003379"/>
    <x v="0"/>
    <x v="1"/>
    <x v="459"/>
    <x v="3068"/>
    <n v="5"/>
    <n v="0"/>
    <n v="356.22500000000002"/>
  </r>
  <r>
    <n v="3941"/>
    <s v="CA-2014-117863"/>
    <x v="3"/>
    <x v="796"/>
    <d v="2014-05-24T00:00:00"/>
    <x v="1"/>
    <s v="TS-21340"/>
    <x v="358"/>
    <x v="0"/>
    <s v="United States"/>
    <s v="New York City"/>
    <x v="15"/>
    <n v="10024"/>
    <x v="3"/>
    <s v="FUR-FU-10002456"/>
    <x v="0"/>
    <x v="5"/>
    <x v="1009"/>
    <x v="58"/>
    <n v="2"/>
    <n v="0"/>
    <n v="6.2608000000000015"/>
  </r>
  <r>
    <n v="3942"/>
    <s v="CA-2014-117863"/>
    <x v="3"/>
    <x v="796"/>
    <d v="2014-05-24T00:00:00"/>
    <x v="1"/>
    <s v="TS-21340"/>
    <x v="358"/>
    <x v="0"/>
    <s v="United States"/>
    <s v="New York City"/>
    <x v="15"/>
    <n v="10024"/>
    <x v="3"/>
    <s v="OFF-BI-10000605"/>
    <x v="1"/>
    <x v="8"/>
    <x v="531"/>
    <x v="337"/>
    <n v="1"/>
    <n v="0.2"/>
    <n v="1.0286999999999997"/>
  </r>
  <r>
    <n v="3943"/>
    <s v="CA-2014-160458"/>
    <x v="3"/>
    <x v="837"/>
    <d v="2014-05-30T00:00:00"/>
    <x v="0"/>
    <s v="EH-13945"/>
    <x v="13"/>
    <x v="0"/>
    <s v="United States"/>
    <s v="Memphis"/>
    <x v="18"/>
    <n v="38109"/>
    <x v="0"/>
    <s v="OFF-PA-10001166"/>
    <x v="1"/>
    <x v="10"/>
    <x v="769"/>
    <x v="233"/>
    <n v="5"/>
    <n v="0.2"/>
    <n v="9.0719999999999992"/>
  </r>
  <r>
    <n v="3944"/>
    <s v="US-2013-142685"/>
    <x v="0"/>
    <x v="661"/>
    <d v="2013-07-01T00:00:00"/>
    <x v="1"/>
    <s v="MG-17695"/>
    <x v="726"/>
    <x v="0"/>
    <s v="United States"/>
    <s v="Buffalo"/>
    <x v="15"/>
    <n v="14215"/>
    <x v="3"/>
    <s v="OFF-SU-10000157"/>
    <x v="1"/>
    <x v="14"/>
    <x v="1399"/>
    <x v="3069"/>
    <n v="7"/>
    <n v="0"/>
    <n v="16.703400000000016"/>
  </r>
  <r>
    <n v="3945"/>
    <s v="CA-2013-133144"/>
    <x v="0"/>
    <x v="458"/>
    <d v="2013-05-22T00:00:00"/>
    <x v="0"/>
    <s v="DO-13435"/>
    <x v="157"/>
    <x v="0"/>
    <s v="United States"/>
    <s v="Los Angeles"/>
    <x v="1"/>
    <n v="90036"/>
    <x v="1"/>
    <s v="OFF-PA-10004971"/>
    <x v="1"/>
    <x v="10"/>
    <x v="604"/>
    <x v="1714"/>
    <n v="3"/>
    <n v="0"/>
    <n v="8.4966000000000008"/>
  </r>
  <r>
    <n v="3946"/>
    <s v="CA-2014-167871"/>
    <x v="3"/>
    <x v="551"/>
    <d v="2014-11-24T00:00:00"/>
    <x v="1"/>
    <s v="AF-10870"/>
    <x v="578"/>
    <x v="0"/>
    <s v="United States"/>
    <s v="Homestead"/>
    <x v="2"/>
    <n v="33030"/>
    <x v="0"/>
    <s v="OFF-PA-10001977"/>
    <x v="1"/>
    <x v="10"/>
    <x v="1464"/>
    <x v="3070"/>
    <n v="1"/>
    <n v="0.2"/>
    <n v="15.534399999999998"/>
  </r>
  <r>
    <n v="3947"/>
    <s v="CA-2014-167871"/>
    <x v="3"/>
    <x v="551"/>
    <d v="2014-11-24T00:00:00"/>
    <x v="1"/>
    <s v="AF-10870"/>
    <x v="578"/>
    <x v="0"/>
    <s v="United States"/>
    <s v="Homestead"/>
    <x v="2"/>
    <n v="33030"/>
    <x v="0"/>
    <s v="OFF-SU-10001225"/>
    <x v="1"/>
    <x v="14"/>
    <x v="33"/>
    <x v="3071"/>
    <n v="1"/>
    <n v="0.2"/>
    <n v="-0.66240000000000021"/>
  </r>
  <r>
    <n v="3948"/>
    <s v="CA-2013-119963"/>
    <x v="0"/>
    <x v="741"/>
    <d v="2013-11-23T00:00:00"/>
    <x v="1"/>
    <s v="SN-20710"/>
    <x v="17"/>
    <x v="2"/>
    <s v="United States"/>
    <s v="Pasadena"/>
    <x v="5"/>
    <n v="77506"/>
    <x v="2"/>
    <s v="OFF-AR-10003514"/>
    <x v="1"/>
    <x v="6"/>
    <x v="180"/>
    <x v="2925"/>
    <n v="2"/>
    <n v="0.2"/>
    <n v="1.0347999999999993"/>
  </r>
  <r>
    <n v="3949"/>
    <s v="CA-2013-119963"/>
    <x v="0"/>
    <x v="741"/>
    <d v="2013-11-23T00:00:00"/>
    <x v="1"/>
    <s v="SN-20710"/>
    <x v="17"/>
    <x v="2"/>
    <s v="United States"/>
    <s v="Pasadena"/>
    <x v="5"/>
    <n v="77506"/>
    <x v="2"/>
    <s v="OFF-LA-10003510"/>
    <x v="1"/>
    <x v="2"/>
    <x v="575"/>
    <x v="3072"/>
    <n v="2"/>
    <n v="0.2"/>
    <n v="15.8756"/>
  </r>
  <r>
    <n v="3950"/>
    <s v="CA-2013-119963"/>
    <x v="0"/>
    <x v="741"/>
    <d v="2013-11-23T00:00:00"/>
    <x v="1"/>
    <s v="SN-20710"/>
    <x v="17"/>
    <x v="2"/>
    <s v="United States"/>
    <s v="Pasadena"/>
    <x v="5"/>
    <n v="77506"/>
    <x v="2"/>
    <s v="OFF-PA-10001970"/>
    <x v="1"/>
    <x v="10"/>
    <x v="311"/>
    <x v="3073"/>
    <n v="2"/>
    <n v="0.2"/>
    <n v="6.6311999999999989"/>
  </r>
  <r>
    <n v="3951"/>
    <s v="CA-2013-119963"/>
    <x v="0"/>
    <x v="741"/>
    <d v="2013-11-23T00:00:00"/>
    <x v="1"/>
    <s v="SN-20710"/>
    <x v="17"/>
    <x v="2"/>
    <s v="United States"/>
    <s v="Pasadena"/>
    <x v="5"/>
    <n v="77506"/>
    <x v="2"/>
    <s v="FUR-CH-10003817"/>
    <x v="0"/>
    <x v="1"/>
    <x v="162"/>
    <x v="3074"/>
    <n v="6"/>
    <n v="0.3"/>
    <n v="-18.221999999999994"/>
  </r>
  <r>
    <n v="3952"/>
    <s v="CA-2011-121167"/>
    <x v="2"/>
    <x v="683"/>
    <d v="2011-11-30T00:00:00"/>
    <x v="0"/>
    <s v="MO-17500"/>
    <x v="373"/>
    <x v="0"/>
    <s v="United States"/>
    <s v="Freeport"/>
    <x v="15"/>
    <n v="11520"/>
    <x v="3"/>
    <s v="OFF-BI-10003676"/>
    <x v="1"/>
    <x v="8"/>
    <x v="816"/>
    <x v="3075"/>
    <n v="2"/>
    <n v="0.2"/>
    <n v="6.0367999999999986"/>
  </r>
  <r>
    <n v="3953"/>
    <s v="US-2013-151862"/>
    <x v="0"/>
    <x v="398"/>
    <d v="2013-03-09T00:00:00"/>
    <x v="1"/>
    <s v="ON-18715"/>
    <x v="21"/>
    <x v="1"/>
    <s v="United States"/>
    <s v="Denver"/>
    <x v="22"/>
    <n v="80219"/>
    <x v="1"/>
    <s v="TEC-PH-10003535"/>
    <x v="2"/>
    <x v="7"/>
    <x v="1589"/>
    <x v="1305"/>
    <n v="2"/>
    <n v="0.2"/>
    <n v="13.998599999999989"/>
  </r>
  <r>
    <n v="3954"/>
    <s v="CA-2014-152961"/>
    <x v="3"/>
    <x v="787"/>
    <d v="2014-01-20T00:00:00"/>
    <x v="1"/>
    <s v="SC-20095"/>
    <x v="183"/>
    <x v="0"/>
    <s v="United States"/>
    <s v="Quincy"/>
    <x v="31"/>
    <n v="2169"/>
    <x v="3"/>
    <s v="OFF-PA-10004675"/>
    <x v="1"/>
    <x v="10"/>
    <x v="69"/>
    <x v="1436"/>
    <n v="2"/>
    <n v="0"/>
    <n v="5.8419999999999996"/>
  </r>
  <r>
    <n v="3955"/>
    <s v="CA-2011-133228"/>
    <x v="2"/>
    <x v="527"/>
    <d v="2011-04-09T00:00:00"/>
    <x v="1"/>
    <s v="MS-17710"/>
    <x v="384"/>
    <x v="0"/>
    <s v="United States"/>
    <s v="Detroit"/>
    <x v="12"/>
    <n v="48205"/>
    <x v="2"/>
    <s v="FUR-FU-10004020"/>
    <x v="0"/>
    <x v="5"/>
    <x v="488"/>
    <x v="3076"/>
    <n v="1"/>
    <n v="0"/>
    <n v="2.3521000000000001"/>
  </r>
  <r>
    <n v="3956"/>
    <s v="CA-2011-133228"/>
    <x v="2"/>
    <x v="527"/>
    <d v="2011-04-09T00:00:00"/>
    <x v="1"/>
    <s v="MS-17710"/>
    <x v="384"/>
    <x v="0"/>
    <s v="United States"/>
    <s v="Detroit"/>
    <x v="12"/>
    <n v="48205"/>
    <x v="2"/>
    <s v="OFF-AR-10001955"/>
    <x v="1"/>
    <x v="6"/>
    <x v="1021"/>
    <x v="1378"/>
    <n v="4"/>
    <n v="0"/>
    <n v="23.807999999999993"/>
  </r>
  <r>
    <n v="3957"/>
    <s v="CA-2013-114951"/>
    <x v="0"/>
    <x v="190"/>
    <d v="2013-07-04T00:00:00"/>
    <x v="1"/>
    <s v="DN-13690"/>
    <x v="35"/>
    <x v="0"/>
    <s v="United States"/>
    <s v="San Francisco"/>
    <x v="1"/>
    <n v="94109"/>
    <x v="1"/>
    <s v="FUR-FU-10002364"/>
    <x v="0"/>
    <x v="5"/>
    <x v="1231"/>
    <x v="3077"/>
    <n v="3"/>
    <n v="0"/>
    <n v="6.4205999999999976"/>
  </r>
  <r>
    <n v="3958"/>
    <s v="CA-2013-156573"/>
    <x v="0"/>
    <x v="211"/>
    <d v="2013-06-03T00:00:00"/>
    <x v="1"/>
    <s v="RB-19360"/>
    <x v="181"/>
    <x v="0"/>
    <s v="United States"/>
    <s v="Nashville"/>
    <x v="18"/>
    <n v="37211"/>
    <x v="0"/>
    <s v="OFF-BI-10002414"/>
    <x v="1"/>
    <x v="8"/>
    <x v="1076"/>
    <x v="3078"/>
    <n v="3"/>
    <n v="0.7"/>
    <n v="-8.6456999999999979"/>
  </r>
  <r>
    <n v="3959"/>
    <s v="CA-2013-156573"/>
    <x v="0"/>
    <x v="211"/>
    <d v="2013-06-03T00:00:00"/>
    <x v="1"/>
    <s v="RB-19360"/>
    <x v="181"/>
    <x v="0"/>
    <s v="United States"/>
    <s v="Nashville"/>
    <x v="18"/>
    <n v="37211"/>
    <x v="0"/>
    <s v="OFF-AR-10003732"/>
    <x v="1"/>
    <x v="6"/>
    <x v="321"/>
    <x v="3079"/>
    <n v="2"/>
    <n v="0.2"/>
    <n v="0.3335999999999999"/>
  </r>
  <r>
    <n v="3960"/>
    <s v="CA-2013-156573"/>
    <x v="0"/>
    <x v="211"/>
    <d v="2013-06-03T00:00:00"/>
    <x v="1"/>
    <s v="RB-19360"/>
    <x v="181"/>
    <x v="0"/>
    <s v="United States"/>
    <s v="Nashville"/>
    <x v="18"/>
    <n v="37211"/>
    <x v="0"/>
    <s v="FUR-FU-10001085"/>
    <x v="0"/>
    <x v="5"/>
    <x v="1590"/>
    <x v="3080"/>
    <n v="3"/>
    <n v="0.2"/>
    <n v="14.546999999999995"/>
  </r>
  <r>
    <n v="3961"/>
    <s v="CA-2012-113901"/>
    <x v="1"/>
    <x v="324"/>
    <d v="2012-10-24T00:00:00"/>
    <x v="1"/>
    <s v="NH-18610"/>
    <x v="468"/>
    <x v="1"/>
    <s v="United States"/>
    <s v="Detroit"/>
    <x v="12"/>
    <n v="48227"/>
    <x v="2"/>
    <s v="OFF-BI-10001249"/>
    <x v="1"/>
    <x v="8"/>
    <x v="1182"/>
    <x v="3081"/>
    <n v="6"/>
    <n v="0"/>
    <n v="17.608799999999999"/>
  </r>
  <r>
    <n v="3962"/>
    <s v="CA-2012-113901"/>
    <x v="1"/>
    <x v="324"/>
    <d v="2012-10-24T00:00:00"/>
    <x v="1"/>
    <s v="NH-18610"/>
    <x v="468"/>
    <x v="1"/>
    <s v="United States"/>
    <s v="Detroit"/>
    <x v="12"/>
    <n v="48227"/>
    <x v="2"/>
    <s v="TEC-PH-10002564"/>
    <x v="2"/>
    <x v="7"/>
    <x v="976"/>
    <x v="179"/>
    <n v="5"/>
    <n v="0"/>
    <n v="44.984999999999985"/>
  </r>
  <r>
    <n v="3963"/>
    <s v="CA-2014-134838"/>
    <x v="3"/>
    <x v="600"/>
    <d v="2014-02-21T00:00:00"/>
    <x v="2"/>
    <s v="ED-13885"/>
    <x v="525"/>
    <x v="2"/>
    <s v="United States"/>
    <s v="Los Angeles"/>
    <x v="1"/>
    <n v="90045"/>
    <x v="1"/>
    <s v="OFF-AR-10000634"/>
    <x v="1"/>
    <x v="6"/>
    <x v="988"/>
    <x v="1387"/>
    <n v="3"/>
    <n v="0"/>
    <n v="3.4668000000000005"/>
  </r>
  <r>
    <n v="3964"/>
    <s v="CA-2014-134838"/>
    <x v="3"/>
    <x v="600"/>
    <d v="2014-02-21T00:00:00"/>
    <x v="2"/>
    <s v="ED-13885"/>
    <x v="525"/>
    <x v="2"/>
    <s v="United States"/>
    <s v="Los Angeles"/>
    <x v="1"/>
    <n v="90045"/>
    <x v="1"/>
    <s v="FUR-FU-10004018"/>
    <x v="0"/>
    <x v="5"/>
    <x v="927"/>
    <x v="3082"/>
    <n v="3"/>
    <n v="0"/>
    <n v="12.060900000000002"/>
  </r>
  <r>
    <n v="3965"/>
    <s v="CA-2013-120257"/>
    <x v="0"/>
    <x v="897"/>
    <d v="2013-09-29T00:00:00"/>
    <x v="1"/>
    <s v="PW-19240"/>
    <x v="617"/>
    <x v="0"/>
    <s v="United States"/>
    <s v="Philadelphia"/>
    <x v="9"/>
    <n v="19140"/>
    <x v="3"/>
    <s v="OFF-AR-10003481"/>
    <x v="1"/>
    <x v="6"/>
    <x v="1591"/>
    <x v="964"/>
    <n v="3"/>
    <n v="0.2"/>
    <n v="0.88559999999999883"/>
  </r>
  <r>
    <n v="3966"/>
    <s v="CA-2011-164910"/>
    <x v="2"/>
    <x v="607"/>
    <d v="2011-11-17T00:00:00"/>
    <x v="0"/>
    <s v="DM-13345"/>
    <x v="664"/>
    <x v="1"/>
    <s v="United States"/>
    <s v="Asheville"/>
    <x v="3"/>
    <n v="28806"/>
    <x v="0"/>
    <s v="OFF-AR-10003651"/>
    <x v="1"/>
    <x v="6"/>
    <x v="276"/>
    <x v="964"/>
    <n v="3"/>
    <n v="0.2"/>
    <n v="0.88559999999999883"/>
  </r>
  <r>
    <n v="3967"/>
    <s v="CA-2013-149902"/>
    <x v="0"/>
    <x v="178"/>
    <d v="2013-04-07T00:00:00"/>
    <x v="1"/>
    <s v="DW-13540"/>
    <x v="386"/>
    <x v="0"/>
    <s v="United States"/>
    <s v="New York City"/>
    <x v="15"/>
    <n v="10024"/>
    <x v="3"/>
    <s v="OFF-AR-10002956"/>
    <x v="1"/>
    <x v="6"/>
    <x v="660"/>
    <x v="1943"/>
    <n v="4"/>
    <n v="0"/>
    <n v="22.8904"/>
  </r>
  <r>
    <n v="3968"/>
    <s v="CA-2013-146010"/>
    <x v="0"/>
    <x v="244"/>
    <d v="2013-05-24T00:00:00"/>
    <x v="2"/>
    <s v="EH-14125"/>
    <x v="258"/>
    <x v="2"/>
    <s v="United States"/>
    <s v="Colorado Springs"/>
    <x v="22"/>
    <n v="80906"/>
    <x v="1"/>
    <s v="OFF-BI-10003638"/>
    <x v="1"/>
    <x v="8"/>
    <x v="607"/>
    <x v="3083"/>
    <n v="7"/>
    <n v="0.7"/>
    <n v="-32.507999999999996"/>
  </r>
  <r>
    <n v="3969"/>
    <s v="US-2012-163685"/>
    <x v="1"/>
    <x v="932"/>
    <d v="2012-06-05T00:00:00"/>
    <x v="1"/>
    <s v="KE-16420"/>
    <x v="722"/>
    <x v="1"/>
    <s v="United States"/>
    <s v="San Antonio"/>
    <x v="5"/>
    <n v="78207"/>
    <x v="2"/>
    <s v="OFF-BI-10001890"/>
    <x v="1"/>
    <x v="8"/>
    <x v="174"/>
    <x v="3084"/>
    <n v="8"/>
    <n v="0.8"/>
    <n v="-9.1648000000000032"/>
  </r>
  <r>
    <n v="3970"/>
    <s v="US-2012-163685"/>
    <x v="1"/>
    <x v="932"/>
    <d v="2012-06-05T00:00:00"/>
    <x v="1"/>
    <s v="KE-16420"/>
    <x v="722"/>
    <x v="1"/>
    <s v="United States"/>
    <s v="San Antonio"/>
    <x v="5"/>
    <n v="78207"/>
    <x v="2"/>
    <s v="OFF-PA-10002606"/>
    <x v="1"/>
    <x v="10"/>
    <x v="1592"/>
    <x v="3085"/>
    <n v="10"/>
    <n v="0.2"/>
    <n v="13.199999999999998"/>
  </r>
  <r>
    <n v="3971"/>
    <s v="CA-2011-135090"/>
    <x v="2"/>
    <x v="754"/>
    <d v="2011-11-26T00:00:00"/>
    <x v="1"/>
    <s v="SP-20920"/>
    <x v="727"/>
    <x v="0"/>
    <s v="United States"/>
    <s v="Los Angeles"/>
    <x v="1"/>
    <n v="90036"/>
    <x v="1"/>
    <s v="OFF-PA-10002245"/>
    <x v="1"/>
    <x v="10"/>
    <x v="1334"/>
    <x v="3086"/>
    <n v="9"/>
    <n v="0"/>
    <n v="24.218999999999998"/>
  </r>
  <r>
    <n v="3972"/>
    <s v="CA-2012-132374"/>
    <x v="1"/>
    <x v="933"/>
    <d v="2012-02-24T00:00:00"/>
    <x v="0"/>
    <s v="PS-19045"/>
    <x v="390"/>
    <x v="2"/>
    <s v="United States"/>
    <s v="Sterling Heights"/>
    <x v="12"/>
    <n v="48310"/>
    <x v="2"/>
    <s v="OFF-AR-10001615"/>
    <x v="1"/>
    <x v="6"/>
    <x v="1479"/>
    <x v="1378"/>
    <n v="4"/>
    <n v="0"/>
    <n v="20.633600000000001"/>
  </r>
  <r>
    <n v="3973"/>
    <s v="CA-2013-167556"/>
    <x v="0"/>
    <x v="892"/>
    <d v="2013-04-03T00:00:00"/>
    <x v="1"/>
    <s v="JM-15250"/>
    <x v="49"/>
    <x v="0"/>
    <s v="United States"/>
    <s v="New York City"/>
    <x v="15"/>
    <n v="10009"/>
    <x v="3"/>
    <s v="OFF-PA-10000466"/>
    <x v="1"/>
    <x v="10"/>
    <x v="933"/>
    <x v="814"/>
    <n v="2"/>
    <n v="0"/>
    <n v="6.74"/>
  </r>
  <r>
    <n v="3974"/>
    <s v="CA-2013-167556"/>
    <x v="0"/>
    <x v="892"/>
    <d v="2013-04-03T00:00:00"/>
    <x v="1"/>
    <s v="JM-15250"/>
    <x v="49"/>
    <x v="0"/>
    <s v="United States"/>
    <s v="New York City"/>
    <x v="15"/>
    <n v="10009"/>
    <x v="3"/>
    <s v="OFF-BI-10003708"/>
    <x v="1"/>
    <x v="8"/>
    <x v="969"/>
    <x v="1278"/>
    <n v="5"/>
    <n v="0.2"/>
    <n v="9.3124999999999982"/>
  </r>
  <r>
    <n v="3975"/>
    <s v="CA-2013-167556"/>
    <x v="0"/>
    <x v="892"/>
    <d v="2013-04-03T00:00:00"/>
    <x v="1"/>
    <s v="JM-15250"/>
    <x v="49"/>
    <x v="0"/>
    <s v="United States"/>
    <s v="New York City"/>
    <x v="15"/>
    <n v="10009"/>
    <x v="3"/>
    <s v="FUR-FU-10004848"/>
    <x v="0"/>
    <x v="5"/>
    <x v="28"/>
    <x v="3087"/>
    <n v="8"/>
    <n v="0"/>
    <n v="124.19999999999999"/>
  </r>
  <r>
    <n v="3976"/>
    <s v="CA-2013-167556"/>
    <x v="0"/>
    <x v="892"/>
    <d v="2013-04-03T00:00:00"/>
    <x v="1"/>
    <s v="JM-15250"/>
    <x v="49"/>
    <x v="0"/>
    <s v="United States"/>
    <s v="New York City"/>
    <x v="15"/>
    <n v="10009"/>
    <x v="3"/>
    <s v="OFF-BI-10000320"/>
    <x v="1"/>
    <x v="8"/>
    <x v="768"/>
    <x v="3088"/>
    <n v="7"/>
    <n v="0.2"/>
    <n v="14.981400000000001"/>
  </r>
  <r>
    <n v="3977"/>
    <s v="US-2013-116400"/>
    <x v="0"/>
    <x v="332"/>
    <d v="2013-10-25T00:00:00"/>
    <x v="2"/>
    <s v="EB-13930"/>
    <x v="518"/>
    <x v="0"/>
    <s v="United States"/>
    <s v="Richmond"/>
    <x v="17"/>
    <n v="23223"/>
    <x v="0"/>
    <s v="FUR-FU-10003731"/>
    <x v="0"/>
    <x v="5"/>
    <x v="1593"/>
    <x v="3089"/>
    <n v="4"/>
    <n v="0"/>
    <n v="11.177600000000002"/>
  </r>
  <r>
    <n v="3978"/>
    <s v="CA-2014-101308"/>
    <x v="3"/>
    <x v="280"/>
    <d v="2014-10-08T00:00:00"/>
    <x v="1"/>
    <s v="FG-14260"/>
    <x v="435"/>
    <x v="2"/>
    <s v="United States"/>
    <s v="Seattle"/>
    <x v="4"/>
    <n v="98105"/>
    <x v="1"/>
    <s v="OFF-FA-10002780"/>
    <x v="1"/>
    <x v="13"/>
    <x v="33"/>
    <x v="3090"/>
    <n v="3"/>
    <n v="0"/>
    <n v="4.1123999999999992"/>
  </r>
  <r>
    <n v="3979"/>
    <s v="CA-2014-101308"/>
    <x v="3"/>
    <x v="280"/>
    <d v="2014-10-08T00:00:00"/>
    <x v="1"/>
    <s v="FG-14260"/>
    <x v="435"/>
    <x v="2"/>
    <s v="United States"/>
    <s v="Seattle"/>
    <x v="4"/>
    <n v="98105"/>
    <x v="1"/>
    <s v="TEC-PH-10003800"/>
    <x v="2"/>
    <x v="7"/>
    <x v="504"/>
    <x v="560"/>
    <n v="2"/>
    <n v="0.2"/>
    <n v="-20.136200000000006"/>
  </r>
  <r>
    <n v="3980"/>
    <s v="CA-2011-114517"/>
    <x v="2"/>
    <x v="851"/>
    <d v="2011-12-27T00:00:00"/>
    <x v="1"/>
    <s v="TH-21235"/>
    <x v="260"/>
    <x v="1"/>
    <s v="United States"/>
    <s v="New York City"/>
    <x v="15"/>
    <n v="10024"/>
    <x v="3"/>
    <s v="FUR-TA-10001676"/>
    <x v="0"/>
    <x v="3"/>
    <x v="957"/>
    <x v="3091"/>
    <n v="2"/>
    <n v="0.4"/>
    <n v="-19.549200000000006"/>
  </r>
  <r>
    <n v="3981"/>
    <s v="CA-2011-114517"/>
    <x v="2"/>
    <x v="851"/>
    <d v="2011-12-27T00:00:00"/>
    <x v="1"/>
    <s v="TH-21235"/>
    <x v="260"/>
    <x v="1"/>
    <s v="United States"/>
    <s v="New York City"/>
    <x v="15"/>
    <n v="10024"/>
    <x v="3"/>
    <s v="OFF-AP-10002350"/>
    <x v="1"/>
    <x v="9"/>
    <x v="545"/>
    <x v="3092"/>
    <n v="3"/>
    <n v="0"/>
    <n v="15.8256"/>
  </r>
  <r>
    <n v="3982"/>
    <s v="CA-2014-119564"/>
    <x v="3"/>
    <x v="934"/>
    <d v="2014-12-21T00:00:00"/>
    <x v="1"/>
    <s v="PL-18925"/>
    <x v="484"/>
    <x v="2"/>
    <s v="United States"/>
    <s v="Seattle"/>
    <x v="4"/>
    <n v="98115"/>
    <x v="1"/>
    <s v="FUR-FU-10003096"/>
    <x v="0"/>
    <x v="5"/>
    <x v="554"/>
    <x v="3093"/>
    <n v="3"/>
    <n v="0"/>
    <n v="9.7911000000000001"/>
  </r>
  <r>
    <n v="3983"/>
    <s v="CA-2013-135265"/>
    <x v="0"/>
    <x v="274"/>
    <d v="2013-07-10T00:00:00"/>
    <x v="0"/>
    <s v="CC-12370"/>
    <x v="666"/>
    <x v="0"/>
    <s v="United States"/>
    <s v="Los Angeles"/>
    <x v="1"/>
    <n v="90045"/>
    <x v="1"/>
    <s v="FUR-CH-10003061"/>
    <x v="0"/>
    <x v="1"/>
    <x v="51"/>
    <x v="2804"/>
    <n v="4"/>
    <n v="0.2"/>
    <n v="-3.5996000000000521"/>
  </r>
  <r>
    <n v="3984"/>
    <s v="CA-2013-135265"/>
    <x v="0"/>
    <x v="274"/>
    <d v="2013-07-10T00:00:00"/>
    <x v="0"/>
    <s v="CC-12370"/>
    <x v="666"/>
    <x v="0"/>
    <s v="United States"/>
    <s v="Los Angeles"/>
    <x v="1"/>
    <n v="90045"/>
    <x v="1"/>
    <s v="TEC-CO-10003763"/>
    <x v="2"/>
    <x v="16"/>
    <x v="1270"/>
    <x v="2481"/>
    <n v="5"/>
    <n v="0.2"/>
    <n v="944.98649999999986"/>
  </r>
  <r>
    <n v="3985"/>
    <s v="CA-2013-135265"/>
    <x v="0"/>
    <x v="274"/>
    <d v="2013-07-10T00:00:00"/>
    <x v="0"/>
    <s v="CC-12370"/>
    <x v="666"/>
    <x v="0"/>
    <s v="United States"/>
    <s v="Los Angeles"/>
    <x v="1"/>
    <n v="90045"/>
    <x v="1"/>
    <s v="OFF-PA-10002923"/>
    <x v="1"/>
    <x v="10"/>
    <x v="1417"/>
    <x v="1553"/>
    <n v="1"/>
    <n v="0"/>
    <n v="24.47"/>
  </r>
  <r>
    <n v="3986"/>
    <s v="CA-2013-108735"/>
    <x v="0"/>
    <x v="764"/>
    <d v="2013-04-22T00:00:00"/>
    <x v="1"/>
    <s v="JM-15535"/>
    <x v="341"/>
    <x v="0"/>
    <s v="United States"/>
    <s v="Lakewood"/>
    <x v="1"/>
    <n v="90712"/>
    <x v="1"/>
    <s v="FUR-BO-10003441"/>
    <x v="0"/>
    <x v="0"/>
    <x v="705"/>
    <x v="3094"/>
    <n v="3"/>
    <n v="0.15"/>
    <n v="24.235199999999978"/>
  </r>
  <r>
    <n v="3987"/>
    <s v="CA-2014-112333"/>
    <x v="3"/>
    <x v="798"/>
    <d v="2014-04-15T00:00:00"/>
    <x v="1"/>
    <s v="KF-16285"/>
    <x v="580"/>
    <x v="2"/>
    <s v="United States"/>
    <s v="Plainfield"/>
    <x v="30"/>
    <n v="7060"/>
    <x v="3"/>
    <s v="OFF-ST-10001780"/>
    <x v="1"/>
    <x v="4"/>
    <x v="481"/>
    <x v="3095"/>
    <n v="4"/>
    <n v="0"/>
    <n v="621.97440000000006"/>
  </r>
  <r>
    <n v="3988"/>
    <s v="CA-2014-112333"/>
    <x v="3"/>
    <x v="798"/>
    <d v="2014-04-15T00:00:00"/>
    <x v="1"/>
    <s v="KF-16285"/>
    <x v="580"/>
    <x v="2"/>
    <s v="United States"/>
    <s v="Plainfield"/>
    <x v="30"/>
    <n v="7060"/>
    <x v="3"/>
    <s v="OFF-AP-10001962"/>
    <x v="1"/>
    <x v="9"/>
    <x v="1594"/>
    <x v="3096"/>
    <n v="5"/>
    <n v="0"/>
    <n v="10.487500000000001"/>
  </r>
  <r>
    <n v="3989"/>
    <s v="US-2013-159415"/>
    <x v="0"/>
    <x v="764"/>
    <d v="2013-04-23T00:00:00"/>
    <x v="1"/>
    <s v="CS-12175"/>
    <x v="728"/>
    <x v="1"/>
    <s v="United States"/>
    <s v="Columbia"/>
    <x v="18"/>
    <n v="38401"/>
    <x v="0"/>
    <s v="FUR-FU-10003798"/>
    <x v="0"/>
    <x v="5"/>
    <x v="1595"/>
    <x v="3097"/>
    <n v="5"/>
    <n v="0.2"/>
    <n v="13.845999999999997"/>
  </r>
  <r>
    <n v="3990"/>
    <s v="CA-2011-122588"/>
    <x v="2"/>
    <x v="641"/>
    <d v="2011-11-27T00:00:00"/>
    <x v="0"/>
    <s v="AR-10540"/>
    <x v="481"/>
    <x v="0"/>
    <s v="United States"/>
    <s v="Woonsocket"/>
    <x v="34"/>
    <n v="2895"/>
    <x v="3"/>
    <s v="FUR-FU-10001095"/>
    <x v="0"/>
    <x v="5"/>
    <x v="741"/>
    <x v="3098"/>
    <n v="2"/>
    <n v="0"/>
    <n v="20.1248"/>
  </r>
  <r>
    <n v="3991"/>
    <s v="CA-2011-137589"/>
    <x v="2"/>
    <x v="935"/>
    <d v="2011-11-08T00:00:00"/>
    <x v="1"/>
    <s v="MS-17770"/>
    <x v="474"/>
    <x v="0"/>
    <s v="United States"/>
    <s v="Lancaster"/>
    <x v="9"/>
    <n v="17602"/>
    <x v="3"/>
    <s v="OFF-SU-10000157"/>
    <x v="1"/>
    <x v="14"/>
    <x v="1399"/>
    <x v="3099"/>
    <n v="3"/>
    <n v="0.2"/>
    <n v="-64.427400000000006"/>
  </r>
  <r>
    <n v="3992"/>
    <s v="CA-2012-161998"/>
    <x v="1"/>
    <x v="489"/>
    <d v="2012-05-05T00:00:00"/>
    <x v="1"/>
    <s v="DB-13120"/>
    <x v="106"/>
    <x v="1"/>
    <s v="United States"/>
    <s v="Tampa"/>
    <x v="2"/>
    <n v="33614"/>
    <x v="0"/>
    <s v="FUR-FU-10001095"/>
    <x v="0"/>
    <x v="5"/>
    <x v="741"/>
    <x v="3100"/>
    <n v="3"/>
    <n v="0.2"/>
    <n v="14.299199999999999"/>
  </r>
  <r>
    <n v="3993"/>
    <s v="CA-2012-161998"/>
    <x v="1"/>
    <x v="489"/>
    <d v="2012-05-05T00:00:00"/>
    <x v="1"/>
    <s v="DB-13120"/>
    <x v="106"/>
    <x v="1"/>
    <s v="United States"/>
    <s v="Tampa"/>
    <x v="2"/>
    <n v="33614"/>
    <x v="0"/>
    <s v="OFF-SU-10004261"/>
    <x v="1"/>
    <x v="14"/>
    <x v="605"/>
    <x v="3101"/>
    <n v="3"/>
    <n v="0.2"/>
    <n v="4.6547999999999927"/>
  </r>
  <r>
    <n v="3994"/>
    <s v="CA-2012-161998"/>
    <x v="1"/>
    <x v="489"/>
    <d v="2012-05-05T00:00:00"/>
    <x v="1"/>
    <s v="DB-13120"/>
    <x v="106"/>
    <x v="1"/>
    <s v="United States"/>
    <s v="Tampa"/>
    <x v="2"/>
    <n v="33614"/>
    <x v="0"/>
    <s v="OFF-AR-10004022"/>
    <x v="1"/>
    <x v="6"/>
    <x v="898"/>
    <x v="3102"/>
    <n v="6"/>
    <n v="0.2"/>
    <n v="10.793999999999983"/>
  </r>
  <r>
    <n v="3995"/>
    <s v="CA-2012-105627"/>
    <x v="1"/>
    <x v="936"/>
    <d v="2012-03-12T00:00:00"/>
    <x v="1"/>
    <s v="DK-12895"/>
    <x v="729"/>
    <x v="0"/>
    <s v="United States"/>
    <s v="Kenosha"/>
    <x v="6"/>
    <n v="53142"/>
    <x v="2"/>
    <s v="FUR-BO-10002916"/>
    <x v="0"/>
    <x v="0"/>
    <x v="1506"/>
    <x v="3103"/>
    <n v="3"/>
    <n v="0"/>
    <n v="97.45859999999999"/>
  </r>
  <r>
    <n v="3996"/>
    <s v="CA-2012-105627"/>
    <x v="1"/>
    <x v="936"/>
    <d v="2012-03-12T00:00:00"/>
    <x v="1"/>
    <s v="DK-12895"/>
    <x v="729"/>
    <x v="0"/>
    <s v="United States"/>
    <s v="Kenosha"/>
    <x v="6"/>
    <n v="53142"/>
    <x v="2"/>
    <s v="FUR-CH-10002084"/>
    <x v="0"/>
    <x v="1"/>
    <x v="1240"/>
    <x v="3104"/>
    <n v="7"/>
    <n v="0"/>
    <n v="189.40460000000002"/>
  </r>
  <r>
    <n v="3997"/>
    <s v="CA-2012-105627"/>
    <x v="1"/>
    <x v="936"/>
    <d v="2012-03-12T00:00:00"/>
    <x v="1"/>
    <s v="DK-12895"/>
    <x v="729"/>
    <x v="0"/>
    <s v="United States"/>
    <s v="Kenosha"/>
    <x v="6"/>
    <n v="53142"/>
    <x v="2"/>
    <s v="TEC-PH-10003012"/>
    <x v="2"/>
    <x v="7"/>
    <x v="344"/>
    <x v="3105"/>
    <n v="5"/>
    <n v="0"/>
    <n v="223.28549999999993"/>
  </r>
  <r>
    <n v="3998"/>
    <s v="CA-2012-105627"/>
    <x v="1"/>
    <x v="936"/>
    <d v="2012-03-12T00:00:00"/>
    <x v="1"/>
    <s v="DK-12895"/>
    <x v="729"/>
    <x v="0"/>
    <s v="United States"/>
    <s v="Kenosha"/>
    <x v="6"/>
    <n v="53142"/>
    <x v="2"/>
    <s v="OFF-AR-10002704"/>
    <x v="1"/>
    <x v="6"/>
    <x v="1596"/>
    <x v="1883"/>
    <n v="1"/>
    <n v="0"/>
    <n v="4.4939999999999998"/>
  </r>
  <r>
    <n v="3999"/>
    <s v="CA-2012-105627"/>
    <x v="1"/>
    <x v="936"/>
    <d v="2012-03-12T00:00:00"/>
    <x v="1"/>
    <s v="DK-12895"/>
    <x v="729"/>
    <x v="0"/>
    <s v="United States"/>
    <s v="Kenosha"/>
    <x v="6"/>
    <n v="53142"/>
    <x v="2"/>
    <s v="FUR-FU-10000308"/>
    <x v="0"/>
    <x v="5"/>
    <x v="1269"/>
    <x v="3106"/>
    <n v="6"/>
    <n v="0"/>
    <n v="82.077600000000004"/>
  </r>
  <r>
    <n v="4000"/>
    <s v="US-2012-149629"/>
    <x v="1"/>
    <x v="789"/>
    <d v="2012-07-20T00:00:00"/>
    <x v="0"/>
    <s v="MP-17965"/>
    <x v="172"/>
    <x v="1"/>
    <s v="United States"/>
    <s v="Port Saint Lucie"/>
    <x v="2"/>
    <n v="34952"/>
    <x v="0"/>
    <s v="FUR-BO-10004709"/>
    <x v="0"/>
    <x v="0"/>
    <x v="263"/>
    <x v="3107"/>
    <n v="5"/>
    <n v="0.2"/>
    <n v="5.7980000000000018"/>
  </r>
  <r>
    <n v="4001"/>
    <s v="CA-2011-116834"/>
    <x v="2"/>
    <x v="856"/>
    <d v="2011-10-16T00:00:00"/>
    <x v="1"/>
    <s v="Dp-13240"/>
    <x v="656"/>
    <x v="2"/>
    <s v="United States"/>
    <s v="Seattle"/>
    <x v="4"/>
    <n v="98115"/>
    <x v="1"/>
    <s v="FUR-FU-10001196"/>
    <x v="0"/>
    <x v="5"/>
    <x v="1116"/>
    <x v="3108"/>
    <n v="11"/>
    <n v="0"/>
    <n v="19.040999999999997"/>
  </r>
  <r>
    <n v="4002"/>
    <s v="CA-2011-116834"/>
    <x v="2"/>
    <x v="856"/>
    <d v="2011-10-16T00:00:00"/>
    <x v="1"/>
    <s v="Dp-13240"/>
    <x v="656"/>
    <x v="2"/>
    <s v="United States"/>
    <s v="Seattle"/>
    <x v="4"/>
    <n v="98115"/>
    <x v="1"/>
    <s v="TEC-AC-10002942"/>
    <x v="2"/>
    <x v="11"/>
    <x v="1597"/>
    <x v="2047"/>
    <n v="5"/>
    <n v="0"/>
    <n v="58.649999999999984"/>
  </r>
  <r>
    <n v="4003"/>
    <s v="CA-2013-145730"/>
    <x v="0"/>
    <x v="840"/>
    <d v="2013-03-09T00:00:00"/>
    <x v="1"/>
    <s v="CC-12220"/>
    <x v="417"/>
    <x v="0"/>
    <s v="United States"/>
    <s v="San Antonio"/>
    <x v="5"/>
    <n v="78207"/>
    <x v="2"/>
    <s v="FUR-TA-10004915"/>
    <x v="0"/>
    <x v="3"/>
    <x v="331"/>
    <x v="3109"/>
    <n v="3"/>
    <n v="0.3"/>
    <n v="-127.57919999999996"/>
  </r>
  <r>
    <n v="4004"/>
    <s v="CA-2013-145730"/>
    <x v="0"/>
    <x v="840"/>
    <d v="2013-03-09T00:00:00"/>
    <x v="1"/>
    <s v="CC-12220"/>
    <x v="417"/>
    <x v="0"/>
    <s v="United States"/>
    <s v="San Antonio"/>
    <x v="5"/>
    <n v="78207"/>
    <x v="2"/>
    <s v="TEC-MA-10001016"/>
    <x v="2"/>
    <x v="15"/>
    <x v="1598"/>
    <x v="3110"/>
    <n v="3"/>
    <n v="0.4"/>
    <n v="33.589499999999987"/>
  </r>
  <r>
    <n v="4005"/>
    <s v="CA-2013-145730"/>
    <x v="0"/>
    <x v="840"/>
    <d v="2013-03-09T00:00:00"/>
    <x v="1"/>
    <s v="CC-12220"/>
    <x v="417"/>
    <x v="0"/>
    <s v="United States"/>
    <s v="San Antonio"/>
    <x v="5"/>
    <n v="78207"/>
    <x v="2"/>
    <s v="OFF-EN-10000483"/>
    <x v="1"/>
    <x v="12"/>
    <x v="369"/>
    <x v="3111"/>
    <n v="3"/>
    <n v="0.2"/>
    <n v="11.894999999999994"/>
  </r>
  <r>
    <n v="4006"/>
    <s v="US-2012-168732"/>
    <x v="1"/>
    <x v="895"/>
    <d v="2012-12-16T00:00:00"/>
    <x v="1"/>
    <s v="KM-16660"/>
    <x v="730"/>
    <x v="0"/>
    <s v="United States"/>
    <s v="Roswell"/>
    <x v="32"/>
    <n v="30076"/>
    <x v="0"/>
    <s v="OFF-AR-10003087"/>
    <x v="1"/>
    <x v="6"/>
    <x v="33"/>
    <x v="3112"/>
    <n v="1"/>
    <n v="0"/>
    <n v="0.49839999999999995"/>
  </r>
  <r>
    <n v="4007"/>
    <s v="US-2012-168732"/>
    <x v="1"/>
    <x v="895"/>
    <d v="2012-12-16T00:00:00"/>
    <x v="1"/>
    <s v="KM-16660"/>
    <x v="730"/>
    <x v="0"/>
    <s v="United States"/>
    <s v="Roswell"/>
    <x v="32"/>
    <n v="30076"/>
    <x v="0"/>
    <s v="OFF-PA-10000520"/>
    <x v="1"/>
    <x v="10"/>
    <x v="1419"/>
    <x v="243"/>
    <n v="4"/>
    <n v="0"/>
    <n v="12.441600000000001"/>
  </r>
  <r>
    <n v="4008"/>
    <s v="US-2012-168732"/>
    <x v="1"/>
    <x v="895"/>
    <d v="2012-12-16T00:00:00"/>
    <x v="1"/>
    <s v="KM-16660"/>
    <x v="730"/>
    <x v="0"/>
    <s v="United States"/>
    <s v="Roswell"/>
    <x v="32"/>
    <n v="30076"/>
    <x v="0"/>
    <s v="TEC-AC-10001553"/>
    <x v="2"/>
    <x v="11"/>
    <x v="1599"/>
    <x v="3113"/>
    <n v="6"/>
    <n v="0"/>
    <n v="21.407399999999999"/>
  </r>
  <r>
    <n v="4009"/>
    <s v="CA-2012-107468"/>
    <x v="1"/>
    <x v="217"/>
    <d v="2012-12-22T00:00:00"/>
    <x v="1"/>
    <s v="MK-17905"/>
    <x v="149"/>
    <x v="1"/>
    <s v="United States"/>
    <s v="Louisville"/>
    <x v="22"/>
    <n v="80027"/>
    <x v="1"/>
    <s v="OFF-AR-10000634"/>
    <x v="1"/>
    <x v="6"/>
    <x v="988"/>
    <x v="1312"/>
    <n v="2"/>
    <n v="0.2"/>
    <n v="0.59920000000000018"/>
  </r>
  <r>
    <n v="4010"/>
    <s v="CA-2014-144463"/>
    <x v="3"/>
    <x v="314"/>
    <d v="2014-01-06T00:00:00"/>
    <x v="1"/>
    <s v="SC-20725"/>
    <x v="56"/>
    <x v="0"/>
    <s v="United States"/>
    <s v="Los Angeles"/>
    <x v="1"/>
    <n v="90036"/>
    <x v="1"/>
    <s v="FUR-FU-10001215"/>
    <x v="0"/>
    <x v="5"/>
    <x v="1600"/>
    <x v="3114"/>
    <n v="11"/>
    <n v="0"/>
    <n v="199.26060000000004"/>
  </r>
  <r>
    <n v="4011"/>
    <s v="CA-2014-100811"/>
    <x v="3"/>
    <x v="610"/>
    <d v="2014-11-25T00:00:00"/>
    <x v="2"/>
    <s v="CC-12475"/>
    <x v="693"/>
    <x v="0"/>
    <s v="United States"/>
    <s v="Philadelphia"/>
    <x v="9"/>
    <n v="19143"/>
    <x v="3"/>
    <s v="OFF-PA-10001204"/>
    <x v="1"/>
    <x v="10"/>
    <x v="518"/>
    <x v="582"/>
    <n v="2"/>
    <n v="0.2"/>
    <n v="2.6399999999999997"/>
  </r>
  <r>
    <n v="4012"/>
    <s v="CA-2014-100811"/>
    <x v="3"/>
    <x v="610"/>
    <d v="2014-11-25T00:00:00"/>
    <x v="2"/>
    <s v="CC-12475"/>
    <x v="693"/>
    <x v="0"/>
    <s v="United States"/>
    <s v="Philadelphia"/>
    <x v="9"/>
    <n v="19143"/>
    <x v="3"/>
    <s v="OFF-ST-10002444"/>
    <x v="1"/>
    <x v="4"/>
    <x v="571"/>
    <x v="3115"/>
    <n v="4"/>
    <n v="0.2"/>
    <n v="3.9295999999999989"/>
  </r>
  <r>
    <n v="4013"/>
    <s v="CA-2012-153612"/>
    <x v="1"/>
    <x v="937"/>
    <d v="2012-12-27T00:00:00"/>
    <x v="1"/>
    <s v="BT-11305"/>
    <x v="457"/>
    <x v="2"/>
    <s v="United States"/>
    <s v="Superior"/>
    <x v="6"/>
    <n v="54880"/>
    <x v="2"/>
    <s v="OFF-AR-10000203"/>
    <x v="1"/>
    <x v="6"/>
    <x v="777"/>
    <x v="860"/>
    <n v="4"/>
    <n v="0"/>
    <n v="4.9647999999999985"/>
  </r>
  <r>
    <n v="4014"/>
    <s v="CA-2012-165624"/>
    <x v="1"/>
    <x v="841"/>
    <d v="2012-08-28T00:00:00"/>
    <x v="1"/>
    <s v="FH-14350"/>
    <x v="651"/>
    <x v="0"/>
    <s v="United States"/>
    <s v="Atlanta"/>
    <x v="32"/>
    <n v="30318"/>
    <x v="0"/>
    <s v="OFF-AP-10000828"/>
    <x v="1"/>
    <x v="9"/>
    <x v="1087"/>
    <x v="3116"/>
    <n v="3"/>
    <n v="0"/>
    <n v="152.02319999999997"/>
  </r>
  <r>
    <n v="4015"/>
    <s v="CA-2012-165624"/>
    <x v="1"/>
    <x v="841"/>
    <d v="2012-08-28T00:00:00"/>
    <x v="1"/>
    <s v="FH-14350"/>
    <x v="651"/>
    <x v="0"/>
    <s v="United States"/>
    <s v="Atlanta"/>
    <x v="32"/>
    <n v="30318"/>
    <x v="0"/>
    <s v="OFF-LA-10003190"/>
    <x v="1"/>
    <x v="2"/>
    <x v="1163"/>
    <x v="880"/>
    <n v="3"/>
    <n v="0"/>
    <n v="4.2336"/>
  </r>
  <r>
    <n v="4016"/>
    <s v="CA-2012-165624"/>
    <x v="1"/>
    <x v="841"/>
    <d v="2012-08-28T00:00:00"/>
    <x v="1"/>
    <s v="FH-14350"/>
    <x v="651"/>
    <x v="0"/>
    <s v="United States"/>
    <s v="Atlanta"/>
    <x v="32"/>
    <n v="30318"/>
    <x v="0"/>
    <s v="OFF-PA-10002319"/>
    <x v="1"/>
    <x v="10"/>
    <x v="1391"/>
    <x v="3117"/>
    <n v="5"/>
    <n v="0"/>
    <n v="94.962000000000003"/>
  </r>
  <r>
    <n v="4017"/>
    <s v="CA-2012-165624"/>
    <x v="1"/>
    <x v="841"/>
    <d v="2012-08-28T00:00:00"/>
    <x v="1"/>
    <s v="FH-14350"/>
    <x v="651"/>
    <x v="0"/>
    <s v="United States"/>
    <s v="Atlanta"/>
    <x v="32"/>
    <n v="30318"/>
    <x v="0"/>
    <s v="OFF-PA-10003893"/>
    <x v="1"/>
    <x v="10"/>
    <x v="1096"/>
    <x v="1591"/>
    <n v="5"/>
    <n v="0"/>
    <n v="9.629999999999999"/>
  </r>
  <r>
    <n v="4018"/>
    <s v="CA-2012-165624"/>
    <x v="1"/>
    <x v="841"/>
    <d v="2012-08-28T00:00:00"/>
    <x v="1"/>
    <s v="FH-14350"/>
    <x v="651"/>
    <x v="0"/>
    <s v="United States"/>
    <s v="Atlanta"/>
    <x v="32"/>
    <n v="30318"/>
    <x v="0"/>
    <s v="OFF-PA-10002499"/>
    <x v="1"/>
    <x v="10"/>
    <x v="1601"/>
    <x v="3118"/>
    <n v="2"/>
    <n v="0"/>
    <n v="48.94"/>
  </r>
  <r>
    <n v="4019"/>
    <s v="CA-2012-165624"/>
    <x v="1"/>
    <x v="841"/>
    <d v="2012-08-28T00:00:00"/>
    <x v="1"/>
    <s v="FH-14350"/>
    <x v="651"/>
    <x v="0"/>
    <s v="United States"/>
    <s v="Atlanta"/>
    <x v="32"/>
    <n v="30318"/>
    <x v="0"/>
    <s v="TEC-AC-10004568"/>
    <x v="2"/>
    <x v="11"/>
    <x v="1109"/>
    <x v="1771"/>
    <n v="9"/>
    <n v="0"/>
    <n v="47.862899999999982"/>
  </r>
  <r>
    <n v="4020"/>
    <s v="CA-2012-165624"/>
    <x v="1"/>
    <x v="841"/>
    <d v="2012-08-28T00:00:00"/>
    <x v="1"/>
    <s v="FH-14350"/>
    <x v="651"/>
    <x v="0"/>
    <s v="United States"/>
    <s v="Atlanta"/>
    <x v="32"/>
    <n v="30318"/>
    <x v="0"/>
    <s v="OFF-AP-10001492"/>
    <x v="1"/>
    <x v="9"/>
    <x v="22"/>
    <x v="3119"/>
    <n v="3"/>
    <n v="0"/>
    <n v="6.7236000000000002"/>
  </r>
  <r>
    <n v="4021"/>
    <s v="CA-2011-154963"/>
    <x v="2"/>
    <x v="169"/>
    <d v="2011-06-27T00:00:00"/>
    <x v="1"/>
    <s v="AA-10645"/>
    <x v="731"/>
    <x v="0"/>
    <s v="United States"/>
    <s v="Chester"/>
    <x v="9"/>
    <n v="19013"/>
    <x v="3"/>
    <s v="FUR-CH-10004698"/>
    <x v="0"/>
    <x v="1"/>
    <x v="166"/>
    <x v="3120"/>
    <n v="3"/>
    <n v="0.3"/>
    <n v="-4.858799999999988"/>
  </r>
  <r>
    <n v="4022"/>
    <s v="CA-2011-154963"/>
    <x v="2"/>
    <x v="169"/>
    <d v="2011-06-27T00:00:00"/>
    <x v="1"/>
    <s v="AA-10645"/>
    <x v="731"/>
    <x v="0"/>
    <s v="United States"/>
    <s v="Chester"/>
    <x v="9"/>
    <n v="19013"/>
    <x v="3"/>
    <s v="TEC-PH-10004093"/>
    <x v="2"/>
    <x v="7"/>
    <x v="40"/>
    <x v="3121"/>
    <n v="3"/>
    <n v="0.4"/>
    <n v="-15.176700000000004"/>
  </r>
  <r>
    <n v="4023"/>
    <s v="CA-2011-154963"/>
    <x v="2"/>
    <x v="169"/>
    <d v="2011-06-27T00:00:00"/>
    <x v="1"/>
    <s v="AA-10645"/>
    <x v="731"/>
    <x v="0"/>
    <s v="United States"/>
    <s v="Chester"/>
    <x v="9"/>
    <n v="19013"/>
    <x v="3"/>
    <s v="FUR-CH-10000454"/>
    <x v="0"/>
    <x v="1"/>
    <x v="1"/>
    <x v="3122"/>
    <n v="5"/>
    <n v="0.3"/>
    <n v="0"/>
  </r>
  <r>
    <n v="4024"/>
    <s v="CA-2014-130764"/>
    <x v="3"/>
    <x v="855"/>
    <d v="2014-10-29T00:00:00"/>
    <x v="2"/>
    <s v="JO-15145"/>
    <x v="705"/>
    <x v="1"/>
    <s v="United States"/>
    <s v="San Francisco"/>
    <x v="1"/>
    <n v="94110"/>
    <x v="1"/>
    <s v="FUR-BO-10003034"/>
    <x v="0"/>
    <x v="0"/>
    <x v="1194"/>
    <x v="3123"/>
    <n v="5"/>
    <n v="0.15"/>
    <n v="6.5490000000000208"/>
  </r>
  <r>
    <n v="4025"/>
    <s v="CA-2014-130764"/>
    <x v="3"/>
    <x v="855"/>
    <d v="2014-10-29T00:00:00"/>
    <x v="2"/>
    <s v="JO-15145"/>
    <x v="705"/>
    <x v="1"/>
    <s v="United States"/>
    <s v="San Francisco"/>
    <x v="1"/>
    <n v="94110"/>
    <x v="1"/>
    <s v="TEC-PH-10003215"/>
    <x v="2"/>
    <x v="7"/>
    <x v="1602"/>
    <x v="3124"/>
    <n v="4"/>
    <n v="0.2"/>
    <n v="34.741999999999997"/>
  </r>
  <r>
    <n v="4026"/>
    <s v="CA-2014-139311"/>
    <x v="3"/>
    <x v="938"/>
    <d v="2014-08-14T00:00:00"/>
    <x v="2"/>
    <s v="SF-20965"/>
    <x v="245"/>
    <x v="1"/>
    <s v="United States"/>
    <s v="Bedford"/>
    <x v="5"/>
    <n v="76021"/>
    <x v="2"/>
    <s v="OFF-PA-10001776"/>
    <x v="1"/>
    <x v="10"/>
    <x v="1263"/>
    <x v="3125"/>
    <n v="4"/>
    <n v="0.2"/>
    <n v="10.011599999999998"/>
  </r>
  <r>
    <n v="4027"/>
    <s v="CA-2014-139311"/>
    <x v="3"/>
    <x v="938"/>
    <d v="2014-08-14T00:00:00"/>
    <x v="2"/>
    <s v="SF-20965"/>
    <x v="245"/>
    <x v="1"/>
    <s v="United States"/>
    <s v="Bedford"/>
    <x v="5"/>
    <n v="76021"/>
    <x v="2"/>
    <s v="OFF-AR-10004582"/>
    <x v="1"/>
    <x v="6"/>
    <x v="1175"/>
    <x v="1997"/>
    <n v="7"/>
    <n v="0.2"/>
    <n v="2.8699999999999992"/>
  </r>
  <r>
    <n v="4028"/>
    <s v="CA-2014-139311"/>
    <x v="3"/>
    <x v="938"/>
    <d v="2014-08-14T00:00:00"/>
    <x v="2"/>
    <s v="SF-20965"/>
    <x v="245"/>
    <x v="1"/>
    <s v="United States"/>
    <s v="Bedford"/>
    <x v="5"/>
    <n v="76021"/>
    <x v="2"/>
    <s v="TEC-PH-10001557"/>
    <x v="2"/>
    <x v="7"/>
    <x v="658"/>
    <x v="2081"/>
    <n v="2"/>
    <n v="0.2"/>
    <n v="13.438599999999994"/>
  </r>
  <r>
    <n v="4029"/>
    <s v="CA-2014-139311"/>
    <x v="3"/>
    <x v="938"/>
    <d v="2014-08-14T00:00:00"/>
    <x v="2"/>
    <s v="SF-20965"/>
    <x v="245"/>
    <x v="1"/>
    <s v="United States"/>
    <s v="Bedford"/>
    <x v="5"/>
    <n v="76021"/>
    <x v="2"/>
    <s v="OFF-BI-10004209"/>
    <x v="1"/>
    <x v="8"/>
    <x v="1206"/>
    <x v="3126"/>
    <n v="8"/>
    <n v="0.8"/>
    <n v="-22.512"/>
  </r>
  <r>
    <n v="4030"/>
    <s v="CA-2014-124296"/>
    <x v="3"/>
    <x v="165"/>
    <d v="2014-12-29T00:00:00"/>
    <x v="1"/>
    <s v="CS-12355"/>
    <x v="394"/>
    <x v="0"/>
    <s v="United States"/>
    <s v="Lafayette"/>
    <x v="28"/>
    <n v="70506"/>
    <x v="0"/>
    <s v="TEC-MA-10003183"/>
    <x v="2"/>
    <x v="15"/>
    <x v="942"/>
    <x v="651"/>
    <n v="3"/>
    <n v="0"/>
    <n v="239.98500000000001"/>
  </r>
  <r>
    <n v="4031"/>
    <s v="CA-2014-124296"/>
    <x v="3"/>
    <x v="165"/>
    <d v="2014-12-29T00:00:00"/>
    <x v="1"/>
    <s v="CS-12355"/>
    <x v="394"/>
    <x v="0"/>
    <s v="United States"/>
    <s v="Lafayette"/>
    <x v="28"/>
    <n v="70506"/>
    <x v="0"/>
    <s v="FUR-CH-10002439"/>
    <x v="0"/>
    <x v="1"/>
    <x v="1316"/>
    <x v="3127"/>
    <n v="4"/>
    <n v="0"/>
    <n v="60.5488"/>
  </r>
  <r>
    <n v="4032"/>
    <s v="CA-2013-169957"/>
    <x v="0"/>
    <x v="182"/>
    <d v="2013-10-01T00:00:00"/>
    <x v="1"/>
    <s v="SN-20710"/>
    <x v="17"/>
    <x v="2"/>
    <s v="United States"/>
    <s v="Covington"/>
    <x v="4"/>
    <n v="98042"/>
    <x v="1"/>
    <s v="OFF-AP-10000576"/>
    <x v="1"/>
    <x v="9"/>
    <x v="637"/>
    <x v="3128"/>
    <n v="6"/>
    <n v="0"/>
    <n v="66.326400000000007"/>
  </r>
  <r>
    <n v="4033"/>
    <s v="CA-2013-169957"/>
    <x v="0"/>
    <x v="182"/>
    <d v="2013-10-01T00:00:00"/>
    <x v="1"/>
    <s v="SN-20710"/>
    <x v="17"/>
    <x v="2"/>
    <s v="United States"/>
    <s v="Covington"/>
    <x v="4"/>
    <n v="98042"/>
    <x v="1"/>
    <s v="OFF-PA-10004040"/>
    <x v="1"/>
    <x v="10"/>
    <x v="99"/>
    <x v="2744"/>
    <n v="5"/>
    <n v="0"/>
    <n v="14.651"/>
  </r>
  <r>
    <n v="4034"/>
    <s v="CA-2013-169957"/>
    <x v="0"/>
    <x v="182"/>
    <d v="2013-10-01T00:00:00"/>
    <x v="1"/>
    <s v="SN-20710"/>
    <x v="17"/>
    <x v="2"/>
    <s v="United States"/>
    <s v="Covington"/>
    <x v="4"/>
    <n v="98042"/>
    <x v="1"/>
    <s v="TEC-AC-10003063"/>
    <x v="2"/>
    <x v="11"/>
    <x v="1052"/>
    <x v="1506"/>
    <n v="4"/>
    <n v="0"/>
    <n v="21"/>
  </r>
  <r>
    <n v="4035"/>
    <s v="US-2013-108777"/>
    <x v="0"/>
    <x v="939"/>
    <d v="2013-12-13T00:00:00"/>
    <x v="3"/>
    <s v="JM-15655"/>
    <x v="487"/>
    <x v="1"/>
    <s v="United States"/>
    <s v="Lorain"/>
    <x v="24"/>
    <n v="44052"/>
    <x v="3"/>
    <s v="OFF-BI-10003982"/>
    <x v="1"/>
    <x v="8"/>
    <x v="346"/>
    <x v="3129"/>
    <n v="3"/>
    <n v="0.7"/>
    <n v="-14.331299999999992"/>
  </r>
  <r>
    <n v="4036"/>
    <s v="US-2013-108777"/>
    <x v="0"/>
    <x v="939"/>
    <d v="2013-12-13T00:00:00"/>
    <x v="3"/>
    <s v="JM-15655"/>
    <x v="487"/>
    <x v="1"/>
    <s v="United States"/>
    <s v="Lorain"/>
    <x v="24"/>
    <n v="44052"/>
    <x v="3"/>
    <s v="TEC-AC-10002567"/>
    <x v="2"/>
    <x v="11"/>
    <x v="423"/>
    <x v="3130"/>
    <n v="6"/>
    <n v="0.2"/>
    <n v="76.790399999999977"/>
  </r>
  <r>
    <n v="4037"/>
    <s v="CA-2012-148859"/>
    <x v="1"/>
    <x v="75"/>
    <d v="2013-01-01T00:00:00"/>
    <x v="1"/>
    <s v="FH-14350"/>
    <x v="651"/>
    <x v="0"/>
    <s v="United States"/>
    <s v="Chicago"/>
    <x v="10"/>
    <n v="60623"/>
    <x v="2"/>
    <s v="OFF-ST-10004950"/>
    <x v="1"/>
    <x v="4"/>
    <x v="1510"/>
    <x v="176"/>
    <n v="2"/>
    <n v="0.2"/>
    <n v="1.5509999999999984"/>
  </r>
  <r>
    <n v="4038"/>
    <s v="CA-2011-110786"/>
    <x v="2"/>
    <x v="282"/>
    <d v="2012-01-02T00:00:00"/>
    <x v="1"/>
    <s v="AJ-10795"/>
    <x v="295"/>
    <x v="1"/>
    <s v="United States"/>
    <s v="San Francisco"/>
    <x v="1"/>
    <n v="94110"/>
    <x v="1"/>
    <s v="FUR-FU-10000550"/>
    <x v="0"/>
    <x v="5"/>
    <x v="1445"/>
    <x v="1691"/>
    <n v="5"/>
    <n v="0"/>
    <n v="8.2169999999999987"/>
  </r>
  <r>
    <n v="4039"/>
    <s v="CA-2011-110786"/>
    <x v="2"/>
    <x v="282"/>
    <d v="2012-01-02T00:00:00"/>
    <x v="1"/>
    <s v="AJ-10795"/>
    <x v="295"/>
    <x v="1"/>
    <s v="United States"/>
    <s v="San Francisco"/>
    <x v="1"/>
    <n v="94110"/>
    <x v="1"/>
    <s v="OFF-PA-10000528"/>
    <x v="1"/>
    <x v="10"/>
    <x v="1136"/>
    <x v="3131"/>
    <n v="4"/>
    <n v="0"/>
    <n v="9.5039999999999996"/>
  </r>
  <r>
    <n v="4040"/>
    <s v="CA-2011-110786"/>
    <x v="2"/>
    <x v="282"/>
    <d v="2012-01-02T00:00:00"/>
    <x v="1"/>
    <s v="AJ-10795"/>
    <x v="295"/>
    <x v="1"/>
    <s v="United States"/>
    <s v="San Francisco"/>
    <x v="1"/>
    <n v="94110"/>
    <x v="1"/>
    <s v="TEC-MA-10003183"/>
    <x v="2"/>
    <x v="15"/>
    <x v="942"/>
    <x v="3132"/>
    <n v="6"/>
    <n v="0.2"/>
    <n v="287.98199999999997"/>
  </r>
  <r>
    <n v="4041"/>
    <s v="CA-2011-110786"/>
    <x v="2"/>
    <x v="282"/>
    <d v="2012-01-02T00:00:00"/>
    <x v="1"/>
    <s v="AJ-10795"/>
    <x v="295"/>
    <x v="1"/>
    <s v="United States"/>
    <s v="San Francisco"/>
    <x v="1"/>
    <n v="94110"/>
    <x v="1"/>
    <s v="OFF-BI-10003305"/>
    <x v="1"/>
    <x v="8"/>
    <x v="565"/>
    <x v="646"/>
    <n v="3"/>
    <n v="0.2"/>
    <n v="4.6643999999999988"/>
  </r>
  <r>
    <n v="4042"/>
    <s v="CA-2011-110786"/>
    <x v="2"/>
    <x v="282"/>
    <d v="2012-01-02T00:00:00"/>
    <x v="1"/>
    <s v="AJ-10795"/>
    <x v="295"/>
    <x v="1"/>
    <s v="United States"/>
    <s v="San Francisco"/>
    <x v="1"/>
    <n v="94110"/>
    <x v="1"/>
    <s v="TEC-PH-10001425"/>
    <x v="2"/>
    <x v="7"/>
    <x v="511"/>
    <x v="1837"/>
    <n v="3"/>
    <n v="0.2"/>
    <n v="19.197599999999994"/>
  </r>
  <r>
    <n v="4043"/>
    <s v="CA-2011-110786"/>
    <x v="2"/>
    <x v="282"/>
    <d v="2012-01-02T00:00:00"/>
    <x v="1"/>
    <s v="AJ-10795"/>
    <x v="295"/>
    <x v="1"/>
    <s v="United States"/>
    <s v="San Francisco"/>
    <x v="1"/>
    <n v="94110"/>
    <x v="1"/>
    <s v="OFF-LA-10001474"/>
    <x v="1"/>
    <x v="2"/>
    <x v="917"/>
    <x v="3133"/>
    <n v="9"/>
    <n v="0"/>
    <n v="126.39420000000001"/>
  </r>
  <r>
    <n v="4044"/>
    <s v="CA-2011-110786"/>
    <x v="2"/>
    <x v="282"/>
    <d v="2012-01-02T00:00:00"/>
    <x v="1"/>
    <s v="AJ-10795"/>
    <x v="295"/>
    <x v="1"/>
    <s v="United States"/>
    <s v="San Francisco"/>
    <x v="1"/>
    <n v="94110"/>
    <x v="1"/>
    <s v="FUR-FU-10000672"/>
    <x v="0"/>
    <x v="5"/>
    <x v="1508"/>
    <x v="3134"/>
    <n v="6"/>
    <n v="0"/>
    <n v="23.990399999999994"/>
  </r>
  <r>
    <n v="4045"/>
    <s v="CA-2012-137750"/>
    <x v="1"/>
    <x v="608"/>
    <d v="2012-06-30T00:00:00"/>
    <x v="1"/>
    <s v="JF-15565"/>
    <x v="535"/>
    <x v="0"/>
    <s v="United States"/>
    <s v="San Francisco"/>
    <x v="1"/>
    <n v="94110"/>
    <x v="1"/>
    <s v="FUR-FU-10001979"/>
    <x v="0"/>
    <x v="5"/>
    <x v="509"/>
    <x v="3135"/>
    <n v="5"/>
    <n v="0"/>
    <n v="57.358000000000011"/>
  </r>
  <r>
    <n v="4046"/>
    <s v="CA-2012-136378"/>
    <x v="1"/>
    <x v="788"/>
    <d v="2012-04-07T00:00:00"/>
    <x v="1"/>
    <s v="CS-11845"/>
    <x v="688"/>
    <x v="1"/>
    <s v="United States"/>
    <s v="Houston"/>
    <x v="5"/>
    <n v="77070"/>
    <x v="2"/>
    <s v="OFF-BI-10003707"/>
    <x v="1"/>
    <x v="8"/>
    <x v="776"/>
    <x v="3136"/>
    <n v="3"/>
    <n v="0.8"/>
    <n v="-13.734000000000002"/>
  </r>
  <r>
    <n v="4047"/>
    <s v="CA-2014-100356"/>
    <x v="3"/>
    <x v="208"/>
    <d v="2014-10-26T00:00:00"/>
    <x v="1"/>
    <s v="SP-20920"/>
    <x v="727"/>
    <x v="0"/>
    <s v="United States"/>
    <s v="Chicago"/>
    <x v="10"/>
    <n v="60653"/>
    <x v="2"/>
    <s v="OFF-AP-10002191"/>
    <x v="1"/>
    <x v="9"/>
    <x v="800"/>
    <x v="3137"/>
    <n v="2"/>
    <n v="0.8"/>
    <n v="-62.379199999999997"/>
  </r>
  <r>
    <n v="4048"/>
    <s v="US-2012-166520"/>
    <x v="1"/>
    <x v="747"/>
    <d v="2012-07-19T00:00:00"/>
    <x v="2"/>
    <s v="KE-16420"/>
    <x v="722"/>
    <x v="1"/>
    <s v="United States"/>
    <s v="New York City"/>
    <x v="15"/>
    <n v="10035"/>
    <x v="3"/>
    <s v="OFF-PA-10000501"/>
    <x v="1"/>
    <x v="10"/>
    <x v="966"/>
    <x v="152"/>
    <n v="3"/>
    <n v="0"/>
    <n v="39.6312"/>
  </r>
  <r>
    <n v="4049"/>
    <s v="US-2012-166520"/>
    <x v="1"/>
    <x v="747"/>
    <d v="2012-07-19T00:00:00"/>
    <x v="2"/>
    <s v="KE-16420"/>
    <x v="722"/>
    <x v="1"/>
    <s v="United States"/>
    <s v="New York City"/>
    <x v="15"/>
    <n v="10035"/>
    <x v="3"/>
    <s v="TEC-AC-10001990"/>
    <x v="2"/>
    <x v="11"/>
    <x v="861"/>
    <x v="3138"/>
    <n v="10"/>
    <n v="0"/>
    <n v="191.96799999999996"/>
  </r>
  <r>
    <n v="4050"/>
    <s v="CA-2014-136350"/>
    <x v="3"/>
    <x v="92"/>
    <d v="2014-06-27T00:00:00"/>
    <x v="0"/>
    <s v="GA-14515"/>
    <x v="654"/>
    <x v="0"/>
    <s v="United States"/>
    <s v="New York City"/>
    <x v="15"/>
    <n v="10011"/>
    <x v="3"/>
    <s v="FUR-FU-10003601"/>
    <x v="0"/>
    <x v="5"/>
    <x v="729"/>
    <x v="3139"/>
    <n v="3"/>
    <n v="0"/>
    <n v="49.804199999999994"/>
  </r>
  <r>
    <n v="4051"/>
    <s v="CA-2014-136350"/>
    <x v="3"/>
    <x v="92"/>
    <d v="2014-06-27T00:00:00"/>
    <x v="0"/>
    <s v="GA-14515"/>
    <x v="654"/>
    <x v="0"/>
    <s v="United States"/>
    <s v="New York City"/>
    <x v="15"/>
    <n v="10011"/>
    <x v="3"/>
    <s v="FUR-CH-10001891"/>
    <x v="0"/>
    <x v="1"/>
    <x v="265"/>
    <x v="3140"/>
    <n v="2"/>
    <n v="0.1"/>
    <n v="32.633200000000016"/>
  </r>
  <r>
    <n v="4052"/>
    <s v="CA-2011-122931"/>
    <x v="2"/>
    <x v="411"/>
    <d v="2011-10-03T00:00:00"/>
    <x v="1"/>
    <s v="SM-20950"/>
    <x v="416"/>
    <x v="1"/>
    <s v="United States"/>
    <s v="Philadelphia"/>
    <x v="9"/>
    <n v="19134"/>
    <x v="3"/>
    <s v="OFF-AR-10003469"/>
    <x v="1"/>
    <x v="6"/>
    <x v="1249"/>
    <x v="1728"/>
    <n v="3"/>
    <n v="0.2"/>
    <n v="1.4783999999999997"/>
  </r>
  <r>
    <n v="4053"/>
    <s v="CA-2011-122931"/>
    <x v="2"/>
    <x v="411"/>
    <d v="2011-10-03T00:00:00"/>
    <x v="1"/>
    <s v="SM-20950"/>
    <x v="416"/>
    <x v="1"/>
    <s v="United States"/>
    <s v="Philadelphia"/>
    <x v="9"/>
    <n v="19134"/>
    <x v="3"/>
    <s v="FUR-TA-10004175"/>
    <x v="0"/>
    <x v="3"/>
    <x v="1146"/>
    <x v="3141"/>
    <n v="2"/>
    <n v="0.4"/>
    <n v="-81.854399999999998"/>
  </r>
  <r>
    <n v="4054"/>
    <s v="CA-2011-122931"/>
    <x v="2"/>
    <x v="411"/>
    <d v="2011-10-03T00:00:00"/>
    <x v="1"/>
    <s v="SM-20950"/>
    <x v="416"/>
    <x v="1"/>
    <s v="United States"/>
    <s v="Philadelphia"/>
    <x v="9"/>
    <n v="19134"/>
    <x v="3"/>
    <s v="OFF-LA-10002945"/>
    <x v="1"/>
    <x v="2"/>
    <x v="1603"/>
    <x v="3142"/>
    <n v="11"/>
    <n v="0.2"/>
    <n v="18.017999999999997"/>
  </r>
  <r>
    <n v="4055"/>
    <s v="CA-2011-122931"/>
    <x v="2"/>
    <x v="411"/>
    <d v="2011-10-03T00:00:00"/>
    <x v="1"/>
    <s v="SM-20950"/>
    <x v="416"/>
    <x v="1"/>
    <s v="United States"/>
    <s v="Philadelphia"/>
    <x v="9"/>
    <n v="19134"/>
    <x v="3"/>
    <s v="OFF-PA-10000533"/>
    <x v="1"/>
    <x v="10"/>
    <x v="1196"/>
    <x v="2579"/>
    <n v="4"/>
    <n v="0.2"/>
    <n v="6.8015999999999996"/>
  </r>
  <r>
    <n v="4056"/>
    <s v="CA-2011-122931"/>
    <x v="2"/>
    <x v="411"/>
    <d v="2011-10-03T00:00:00"/>
    <x v="1"/>
    <s v="SM-20950"/>
    <x v="416"/>
    <x v="1"/>
    <s v="United States"/>
    <s v="Philadelphia"/>
    <x v="9"/>
    <n v="19134"/>
    <x v="3"/>
    <s v="OFF-ST-10004459"/>
    <x v="1"/>
    <x v="4"/>
    <x v="454"/>
    <x v="2122"/>
    <n v="6"/>
    <n v="0.2"/>
    <n v="-337.80600000000004"/>
  </r>
  <r>
    <n v="4057"/>
    <s v="CA-2011-122931"/>
    <x v="2"/>
    <x v="411"/>
    <d v="2011-10-03T00:00:00"/>
    <x v="1"/>
    <s v="SM-20950"/>
    <x v="416"/>
    <x v="1"/>
    <s v="United States"/>
    <s v="Philadelphia"/>
    <x v="9"/>
    <n v="19134"/>
    <x v="3"/>
    <s v="FUR-TA-10004147"/>
    <x v="0"/>
    <x v="3"/>
    <x v="811"/>
    <x v="3143"/>
    <n v="1"/>
    <n v="0.4"/>
    <n v="-20.152800000000006"/>
  </r>
  <r>
    <n v="4058"/>
    <s v="CA-2011-163034"/>
    <x v="2"/>
    <x v="156"/>
    <d v="2011-11-28T00:00:00"/>
    <x v="1"/>
    <s v="DK-12985"/>
    <x v="213"/>
    <x v="0"/>
    <s v="United States"/>
    <s v="Chicago"/>
    <x v="10"/>
    <n v="60610"/>
    <x v="2"/>
    <s v="OFF-ST-10000046"/>
    <x v="1"/>
    <x v="4"/>
    <x v="757"/>
    <x v="3144"/>
    <n v="5"/>
    <n v="0.2"/>
    <n v="-8.0774999999999864"/>
  </r>
  <r>
    <n v="4059"/>
    <s v="CA-2012-124058"/>
    <x v="1"/>
    <x v="312"/>
    <d v="2012-11-24T00:00:00"/>
    <x v="1"/>
    <s v="LC-16885"/>
    <x v="62"/>
    <x v="0"/>
    <s v="United States"/>
    <s v="Oakland"/>
    <x v="1"/>
    <n v="94601"/>
    <x v="1"/>
    <s v="TEC-PH-10004774"/>
    <x v="2"/>
    <x v="7"/>
    <x v="706"/>
    <x v="3145"/>
    <n v="7"/>
    <n v="0.2"/>
    <n v="-15.458100000000007"/>
  </r>
  <r>
    <n v="4060"/>
    <s v="CA-2012-124058"/>
    <x v="1"/>
    <x v="312"/>
    <d v="2012-11-24T00:00:00"/>
    <x v="1"/>
    <s v="LC-16885"/>
    <x v="62"/>
    <x v="0"/>
    <s v="United States"/>
    <s v="Oakland"/>
    <x v="1"/>
    <n v="94601"/>
    <x v="1"/>
    <s v="FUR-CH-10000595"/>
    <x v="0"/>
    <x v="1"/>
    <x v="463"/>
    <x v="3146"/>
    <n v="3"/>
    <n v="0.2"/>
    <n v="35.759999999999962"/>
  </r>
  <r>
    <n v="4061"/>
    <s v="CA-2013-129196"/>
    <x v="0"/>
    <x v="474"/>
    <d v="2013-11-08T00:00:00"/>
    <x v="1"/>
    <s v="XP-21865"/>
    <x v="190"/>
    <x v="0"/>
    <s v="United States"/>
    <s v="Chicago"/>
    <x v="10"/>
    <n v="60610"/>
    <x v="2"/>
    <s v="TEC-AC-10002473"/>
    <x v="2"/>
    <x v="11"/>
    <x v="713"/>
    <x v="3147"/>
    <n v="3"/>
    <n v="0.2"/>
    <n v="17.879399999999997"/>
  </r>
  <r>
    <n v="4062"/>
    <s v="US-2012-138716"/>
    <x v="1"/>
    <x v="14"/>
    <d v="2012-09-20T00:00:00"/>
    <x v="2"/>
    <s v="CS-11845"/>
    <x v="688"/>
    <x v="1"/>
    <s v="United States"/>
    <s v="Seattle"/>
    <x v="4"/>
    <n v="98105"/>
    <x v="1"/>
    <s v="OFF-BI-10001628"/>
    <x v="1"/>
    <x v="8"/>
    <x v="1103"/>
    <x v="3148"/>
    <n v="3"/>
    <n v="0.2"/>
    <n v="7.822499999999998"/>
  </r>
  <r>
    <n v="4063"/>
    <s v="US-2013-122182"/>
    <x v="0"/>
    <x v="612"/>
    <d v="2013-03-15T00:00:00"/>
    <x v="1"/>
    <s v="BD-11770"/>
    <x v="420"/>
    <x v="0"/>
    <s v="United States"/>
    <s v="Philadelphia"/>
    <x v="9"/>
    <n v="19143"/>
    <x v="3"/>
    <s v="TEC-AC-10002800"/>
    <x v="2"/>
    <x v="11"/>
    <x v="1207"/>
    <x v="3149"/>
    <n v="1"/>
    <n v="0.2"/>
    <n v="7.4984999999999964"/>
  </r>
  <r>
    <n v="4064"/>
    <s v="US-2011-130358"/>
    <x v="2"/>
    <x v="670"/>
    <d v="2011-06-26T00:00:00"/>
    <x v="2"/>
    <s v="DL-13330"/>
    <x v="658"/>
    <x v="0"/>
    <s v="United States"/>
    <s v="Concord"/>
    <x v="3"/>
    <n v="28027"/>
    <x v="0"/>
    <s v="OFF-AR-10002766"/>
    <x v="1"/>
    <x v="6"/>
    <x v="1041"/>
    <x v="3150"/>
    <n v="9"/>
    <n v="0.2"/>
    <n v="1.7514000000000003"/>
  </r>
  <r>
    <n v="4065"/>
    <s v="US-2011-130358"/>
    <x v="2"/>
    <x v="670"/>
    <d v="2011-06-26T00:00:00"/>
    <x v="2"/>
    <s v="DL-13330"/>
    <x v="658"/>
    <x v="0"/>
    <s v="United States"/>
    <s v="Concord"/>
    <x v="3"/>
    <n v="28027"/>
    <x v="0"/>
    <s v="OFF-SU-10002522"/>
    <x v="1"/>
    <x v="14"/>
    <x v="1544"/>
    <x v="3151"/>
    <n v="1"/>
    <n v="0.2"/>
    <n v="0.34919999999999951"/>
  </r>
  <r>
    <n v="4066"/>
    <s v="CA-2011-102673"/>
    <x v="2"/>
    <x v="301"/>
    <d v="2011-11-05T00:00:00"/>
    <x v="1"/>
    <s v="KH-16630"/>
    <x v="175"/>
    <x v="1"/>
    <s v="United States"/>
    <s v="Charlotte"/>
    <x v="3"/>
    <n v="28205"/>
    <x v="0"/>
    <s v="OFF-FA-10003021"/>
    <x v="1"/>
    <x v="13"/>
    <x v="33"/>
    <x v="2024"/>
    <n v="5"/>
    <n v="0.2"/>
    <n v="1.4099999999999997"/>
  </r>
  <r>
    <n v="4067"/>
    <s v="CA-2011-102673"/>
    <x v="2"/>
    <x v="301"/>
    <d v="2011-11-05T00:00:00"/>
    <x v="1"/>
    <s v="KH-16630"/>
    <x v="175"/>
    <x v="1"/>
    <s v="United States"/>
    <s v="Charlotte"/>
    <x v="3"/>
    <n v="28205"/>
    <x v="0"/>
    <s v="OFF-AR-10000634"/>
    <x v="1"/>
    <x v="6"/>
    <x v="988"/>
    <x v="1518"/>
    <n v="3"/>
    <n v="0.2"/>
    <n v="0.89880000000000004"/>
  </r>
  <r>
    <n v="4068"/>
    <s v="CA-2011-102673"/>
    <x v="2"/>
    <x v="301"/>
    <d v="2011-11-05T00:00:00"/>
    <x v="1"/>
    <s v="KH-16630"/>
    <x v="175"/>
    <x v="1"/>
    <s v="United States"/>
    <s v="Charlotte"/>
    <x v="3"/>
    <n v="28205"/>
    <x v="0"/>
    <s v="OFF-LA-10001771"/>
    <x v="1"/>
    <x v="2"/>
    <x v="1119"/>
    <x v="3152"/>
    <n v="12"/>
    <n v="0.2"/>
    <n v="15.537599999999998"/>
  </r>
  <r>
    <n v="4069"/>
    <s v="CA-2011-102673"/>
    <x v="2"/>
    <x v="301"/>
    <d v="2011-11-05T00:00:00"/>
    <x v="1"/>
    <s v="KH-16630"/>
    <x v="175"/>
    <x v="1"/>
    <s v="United States"/>
    <s v="Charlotte"/>
    <x v="3"/>
    <n v="28205"/>
    <x v="0"/>
    <s v="TEC-PH-10004434"/>
    <x v="2"/>
    <x v="7"/>
    <x v="1604"/>
    <x v="3153"/>
    <n v="9"/>
    <n v="0.2"/>
    <n v="110.1194999999999"/>
  </r>
  <r>
    <n v="4070"/>
    <s v="CA-2013-145303"/>
    <x v="0"/>
    <x v="770"/>
    <d v="2013-09-01T00:00:00"/>
    <x v="2"/>
    <s v="TP-21415"/>
    <x v="599"/>
    <x v="0"/>
    <s v="United States"/>
    <s v="Dallas"/>
    <x v="5"/>
    <n v="75081"/>
    <x v="2"/>
    <s v="OFF-BI-10000050"/>
    <x v="1"/>
    <x v="8"/>
    <x v="343"/>
    <x v="3154"/>
    <n v="9"/>
    <n v="0.8"/>
    <n v="-21.681000000000004"/>
  </r>
  <r>
    <n v="4071"/>
    <s v="CA-2013-145303"/>
    <x v="0"/>
    <x v="770"/>
    <d v="2013-09-01T00:00:00"/>
    <x v="2"/>
    <s v="TP-21415"/>
    <x v="599"/>
    <x v="0"/>
    <s v="United States"/>
    <s v="Dallas"/>
    <x v="5"/>
    <n v="75081"/>
    <x v="2"/>
    <s v="OFF-BI-10002414"/>
    <x v="1"/>
    <x v="8"/>
    <x v="1076"/>
    <x v="3155"/>
    <n v="4"/>
    <n v="0.8"/>
    <n v="-16.539600000000007"/>
  </r>
  <r>
    <n v="4072"/>
    <s v="CA-2013-145303"/>
    <x v="0"/>
    <x v="770"/>
    <d v="2013-09-01T00:00:00"/>
    <x v="2"/>
    <s v="TP-21415"/>
    <x v="599"/>
    <x v="0"/>
    <s v="United States"/>
    <s v="Dallas"/>
    <x v="5"/>
    <n v="75081"/>
    <x v="2"/>
    <s v="FUR-BO-10003159"/>
    <x v="0"/>
    <x v="0"/>
    <x v="1100"/>
    <x v="3156"/>
    <n v="2"/>
    <n v="0.32"/>
    <n v="-52.890800000000027"/>
  </r>
  <r>
    <n v="4073"/>
    <s v="CA-2012-156104"/>
    <x v="1"/>
    <x v="401"/>
    <d v="2012-12-08T00:00:00"/>
    <x v="0"/>
    <s v="NP-18685"/>
    <x v="472"/>
    <x v="2"/>
    <s v="United States"/>
    <s v="Indianapolis"/>
    <x v="14"/>
    <n v="46203"/>
    <x v="2"/>
    <s v="TEC-CO-10002095"/>
    <x v="2"/>
    <x v="16"/>
    <x v="610"/>
    <x v="3157"/>
    <n v="2"/>
    <n v="0"/>
    <n v="449.99099999999999"/>
  </r>
  <r>
    <n v="4074"/>
    <s v="US-2012-164308"/>
    <x v="1"/>
    <x v="496"/>
    <d v="2012-09-27T00:00:00"/>
    <x v="2"/>
    <s v="SC-20680"/>
    <x v="649"/>
    <x v="2"/>
    <s v="United States"/>
    <s v="Broken Arrow"/>
    <x v="26"/>
    <n v="74012"/>
    <x v="2"/>
    <s v="TEC-PH-10004120"/>
    <x v="2"/>
    <x v="7"/>
    <x v="1525"/>
    <x v="3158"/>
    <n v="6"/>
    <n v="0"/>
    <n v="213.70440000000002"/>
  </r>
  <r>
    <n v="4075"/>
    <s v="CA-2014-108112"/>
    <x v="3"/>
    <x v="940"/>
    <d v="2014-11-21T00:00:00"/>
    <x v="1"/>
    <s v="DK-12895"/>
    <x v="729"/>
    <x v="0"/>
    <s v="United States"/>
    <s v="Miramar"/>
    <x v="2"/>
    <n v="33023"/>
    <x v="0"/>
    <s v="FUR-FU-10003553"/>
    <x v="0"/>
    <x v="5"/>
    <x v="563"/>
    <x v="3159"/>
    <n v="4"/>
    <n v="0.2"/>
    <n v="55.016000000000012"/>
  </r>
  <r>
    <n v="4076"/>
    <s v="CA-2014-108112"/>
    <x v="3"/>
    <x v="940"/>
    <d v="2014-11-21T00:00:00"/>
    <x v="1"/>
    <s v="DK-12895"/>
    <x v="729"/>
    <x v="0"/>
    <s v="United States"/>
    <s v="Miramar"/>
    <x v="2"/>
    <n v="33023"/>
    <x v="0"/>
    <s v="FUR-FU-10001488"/>
    <x v="0"/>
    <x v="5"/>
    <x v="1040"/>
    <x v="3160"/>
    <n v="4"/>
    <n v="0.2"/>
    <n v="0"/>
  </r>
  <r>
    <n v="4077"/>
    <s v="CA-2012-100685"/>
    <x v="1"/>
    <x v="546"/>
    <d v="2012-12-21T00:00:00"/>
    <x v="0"/>
    <s v="SM-20950"/>
    <x v="416"/>
    <x v="1"/>
    <s v="United States"/>
    <s v="Omaha"/>
    <x v="8"/>
    <n v="68104"/>
    <x v="2"/>
    <s v="OFF-BI-10003094"/>
    <x v="1"/>
    <x v="8"/>
    <x v="647"/>
    <x v="991"/>
    <n v="2"/>
    <n v="0"/>
    <n v="3.3087999999999997"/>
  </r>
  <r>
    <n v="4078"/>
    <s v="CA-2012-100685"/>
    <x v="1"/>
    <x v="546"/>
    <d v="2012-12-21T00:00:00"/>
    <x v="0"/>
    <s v="SM-20950"/>
    <x v="416"/>
    <x v="1"/>
    <s v="United States"/>
    <s v="Omaha"/>
    <x v="8"/>
    <n v="68104"/>
    <x v="2"/>
    <s v="OFF-FA-10003472"/>
    <x v="1"/>
    <x v="13"/>
    <x v="240"/>
    <x v="1325"/>
    <n v="4"/>
    <n v="0"/>
    <n v="0.2016"/>
  </r>
  <r>
    <n v="4079"/>
    <s v="CA-2012-100685"/>
    <x v="1"/>
    <x v="546"/>
    <d v="2012-12-21T00:00:00"/>
    <x v="0"/>
    <s v="SM-20950"/>
    <x v="416"/>
    <x v="1"/>
    <s v="United States"/>
    <s v="Omaha"/>
    <x v="8"/>
    <n v="68104"/>
    <x v="2"/>
    <s v="OFF-PA-10001289"/>
    <x v="1"/>
    <x v="10"/>
    <x v="952"/>
    <x v="2248"/>
    <n v="3"/>
    <n v="0"/>
    <n v="56.977199999999996"/>
  </r>
  <r>
    <n v="4080"/>
    <s v="CA-2012-165414"/>
    <x v="1"/>
    <x v="379"/>
    <d v="2012-12-24T00:00:00"/>
    <x v="2"/>
    <s v="LS-17245"/>
    <x v="201"/>
    <x v="0"/>
    <s v="United States"/>
    <s v="Jacksonville"/>
    <x v="3"/>
    <n v="28540"/>
    <x v="0"/>
    <s v="TEC-PH-10002293"/>
    <x v="2"/>
    <x v="7"/>
    <x v="126"/>
    <x v="334"/>
    <n v="3"/>
    <n v="0.2"/>
    <n v="4.7976000000000028"/>
  </r>
  <r>
    <n v="4081"/>
    <s v="CA-2013-140417"/>
    <x v="0"/>
    <x v="477"/>
    <d v="2013-09-30T00:00:00"/>
    <x v="1"/>
    <s v="KE-16420"/>
    <x v="722"/>
    <x v="1"/>
    <s v="United States"/>
    <s v="Tigard"/>
    <x v="21"/>
    <n v="97224"/>
    <x v="1"/>
    <s v="OFF-PA-10000380"/>
    <x v="1"/>
    <x v="10"/>
    <x v="1281"/>
    <x v="3161"/>
    <n v="9"/>
    <n v="0.2"/>
    <n v="22.518000000000001"/>
  </r>
  <r>
    <n v="4082"/>
    <s v="CA-2013-140417"/>
    <x v="0"/>
    <x v="477"/>
    <d v="2013-09-30T00:00:00"/>
    <x v="1"/>
    <s v="KE-16420"/>
    <x v="722"/>
    <x v="1"/>
    <s v="United States"/>
    <s v="Tigard"/>
    <x v="21"/>
    <n v="97224"/>
    <x v="1"/>
    <s v="OFF-BI-10004828"/>
    <x v="1"/>
    <x v="8"/>
    <x v="1578"/>
    <x v="3162"/>
    <n v="1"/>
    <n v="0.7"/>
    <n v="-3.5153999999999996"/>
  </r>
  <r>
    <n v="4083"/>
    <s v="US-2014-151316"/>
    <x v="3"/>
    <x v="92"/>
    <d v="2014-07-01T00:00:00"/>
    <x v="1"/>
    <s v="MC-17635"/>
    <x v="637"/>
    <x v="1"/>
    <s v="United States"/>
    <s v="Decatur"/>
    <x v="10"/>
    <n v="62521"/>
    <x v="2"/>
    <s v="OFF-BI-10004632"/>
    <x v="1"/>
    <x v="8"/>
    <x v="564"/>
    <x v="645"/>
    <n v="3"/>
    <n v="0.8"/>
    <n v="-320.23950000000013"/>
  </r>
  <r>
    <n v="4084"/>
    <s v="US-2014-151316"/>
    <x v="3"/>
    <x v="92"/>
    <d v="2014-07-01T00:00:00"/>
    <x v="1"/>
    <s v="MC-17635"/>
    <x v="637"/>
    <x v="1"/>
    <s v="United States"/>
    <s v="Decatur"/>
    <x v="10"/>
    <n v="62521"/>
    <x v="2"/>
    <s v="OFF-PA-10000327"/>
    <x v="1"/>
    <x v="10"/>
    <x v="1428"/>
    <x v="1518"/>
    <n v="3"/>
    <n v="0.2"/>
    <n v="3.2099999999999982"/>
  </r>
  <r>
    <n v="4085"/>
    <s v="CA-2014-163692"/>
    <x v="3"/>
    <x v="210"/>
    <d v="2014-09-10T00:00:00"/>
    <x v="2"/>
    <s v="Dp-13240"/>
    <x v="656"/>
    <x v="2"/>
    <s v="United States"/>
    <s v="Phoenix"/>
    <x v="16"/>
    <n v="85023"/>
    <x v="1"/>
    <s v="OFF-BI-10003291"/>
    <x v="1"/>
    <x v="8"/>
    <x v="44"/>
    <x v="3163"/>
    <n v="3"/>
    <n v="0.7"/>
    <n v="-6.0236999999999998"/>
  </r>
  <r>
    <n v="4086"/>
    <s v="CA-2013-111913"/>
    <x v="0"/>
    <x v="578"/>
    <d v="2013-08-07T00:00:00"/>
    <x v="0"/>
    <s v="LC-16930"/>
    <x v="18"/>
    <x v="1"/>
    <s v="United States"/>
    <s v="Sacramento"/>
    <x v="1"/>
    <n v="95823"/>
    <x v="1"/>
    <s v="TEC-PH-10002275"/>
    <x v="2"/>
    <x v="7"/>
    <x v="7"/>
    <x v="3164"/>
    <n v="2"/>
    <n v="0.2"/>
    <n v="30.238400000000013"/>
  </r>
  <r>
    <n v="4087"/>
    <s v="CA-2013-111913"/>
    <x v="0"/>
    <x v="578"/>
    <d v="2013-08-07T00:00:00"/>
    <x v="0"/>
    <s v="LC-16930"/>
    <x v="18"/>
    <x v="1"/>
    <s v="United States"/>
    <s v="Sacramento"/>
    <x v="1"/>
    <n v="95823"/>
    <x v="1"/>
    <s v="OFF-BI-10003291"/>
    <x v="1"/>
    <x v="8"/>
    <x v="44"/>
    <x v="3165"/>
    <n v="3"/>
    <n v="0.2"/>
    <n v="7.0712999999999981"/>
  </r>
  <r>
    <n v="4088"/>
    <s v="CA-2013-111913"/>
    <x v="0"/>
    <x v="578"/>
    <d v="2013-08-07T00:00:00"/>
    <x v="0"/>
    <s v="LC-16930"/>
    <x v="18"/>
    <x v="1"/>
    <s v="United States"/>
    <s v="Sacramento"/>
    <x v="1"/>
    <n v="95823"/>
    <x v="1"/>
    <s v="OFF-BI-10000343"/>
    <x v="1"/>
    <x v="8"/>
    <x v="184"/>
    <x v="696"/>
    <n v="3"/>
    <n v="0.2"/>
    <n v="3.9770999999999996"/>
  </r>
  <r>
    <n v="4089"/>
    <s v="US-2011-156559"/>
    <x v="2"/>
    <x v="710"/>
    <d v="2011-08-26T00:00:00"/>
    <x v="1"/>
    <s v="LH-16900"/>
    <x v="23"/>
    <x v="0"/>
    <s v="United States"/>
    <s v="Jonesboro"/>
    <x v="36"/>
    <n v="72401"/>
    <x v="0"/>
    <s v="FUR-BO-10000711"/>
    <x v="0"/>
    <x v="0"/>
    <x v="1605"/>
    <x v="3166"/>
    <n v="9"/>
    <n v="0"/>
    <n v="172.48140000000001"/>
  </r>
  <r>
    <n v="4090"/>
    <s v="CA-2013-161473"/>
    <x v="0"/>
    <x v="178"/>
    <d v="2013-04-06T00:00:00"/>
    <x v="1"/>
    <s v="TB-21175"/>
    <x v="533"/>
    <x v="1"/>
    <s v="United States"/>
    <s v="New York City"/>
    <x v="15"/>
    <n v="10035"/>
    <x v="3"/>
    <s v="OFF-LA-10001297"/>
    <x v="1"/>
    <x v="2"/>
    <x v="483"/>
    <x v="346"/>
    <n v="2"/>
    <n v="0"/>
    <n v="9.9359999999999999"/>
  </r>
  <r>
    <n v="4091"/>
    <s v="CA-2013-161473"/>
    <x v="0"/>
    <x v="178"/>
    <d v="2013-04-06T00:00:00"/>
    <x v="1"/>
    <s v="TB-21175"/>
    <x v="533"/>
    <x v="1"/>
    <s v="United States"/>
    <s v="New York City"/>
    <x v="15"/>
    <n v="10035"/>
    <x v="3"/>
    <s v="OFF-SU-10001574"/>
    <x v="1"/>
    <x v="14"/>
    <x v="498"/>
    <x v="1031"/>
    <n v="3"/>
    <n v="0"/>
    <n v="3.2849999999999993"/>
  </r>
  <r>
    <n v="4092"/>
    <s v="CA-2013-161473"/>
    <x v="0"/>
    <x v="178"/>
    <d v="2013-04-06T00:00:00"/>
    <x v="1"/>
    <s v="TB-21175"/>
    <x v="533"/>
    <x v="1"/>
    <s v="United States"/>
    <s v="New York City"/>
    <x v="15"/>
    <n v="10035"/>
    <x v="3"/>
    <s v="OFF-BI-10003305"/>
    <x v="1"/>
    <x v="8"/>
    <x v="565"/>
    <x v="646"/>
    <n v="3"/>
    <n v="0.2"/>
    <n v="4.6643999999999988"/>
  </r>
  <r>
    <n v="4093"/>
    <s v="CA-2014-166576"/>
    <x v="3"/>
    <x v="941"/>
    <d v="2014-05-19T00:00:00"/>
    <x v="2"/>
    <s v="JM-15865"/>
    <x v="622"/>
    <x v="0"/>
    <s v="United States"/>
    <s v="Akron"/>
    <x v="24"/>
    <n v="44312"/>
    <x v="3"/>
    <s v="OFF-ST-10002574"/>
    <x v="1"/>
    <x v="4"/>
    <x v="926"/>
    <x v="3167"/>
    <n v="2"/>
    <n v="0.2"/>
    <n v="-55.256"/>
  </r>
  <r>
    <n v="4094"/>
    <s v="CA-2012-102491"/>
    <x v="1"/>
    <x v="252"/>
    <d v="2012-08-28T00:00:00"/>
    <x v="1"/>
    <s v="KW-16435"/>
    <x v="147"/>
    <x v="0"/>
    <s v="United States"/>
    <s v="Florence"/>
    <x v="0"/>
    <n v="41042"/>
    <x v="0"/>
    <s v="TEC-MA-10000864"/>
    <x v="2"/>
    <x v="15"/>
    <x v="199"/>
    <x v="3168"/>
    <n v="7"/>
    <n v="0"/>
    <n v="1416.7999999999997"/>
  </r>
  <r>
    <n v="4095"/>
    <s v="CA-2012-102491"/>
    <x v="1"/>
    <x v="252"/>
    <d v="2012-08-28T00:00:00"/>
    <x v="1"/>
    <s v="KW-16435"/>
    <x v="147"/>
    <x v="0"/>
    <s v="United States"/>
    <s v="Florence"/>
    <x v="0"/>
    <n v="41042"/>
    <x v="0"/>
    <s v="TEC-AC-10003289"/>
    <x v="2"/>
    <x v="11"/>
    <x v="1209"/>
    <x v="1105"/>
    <n v="4"/>
    <n v="0"/>
    <n v="18.390799999999999"/>
  </r>
  <r>
    <n v="4096"/>
    <s v="CA-2012-102491"/>
    <x v="1"/>
    <x v="252"/>
    <d v="2012-08-28T00:00:00"/>
    <x v="1"/>
    <s v="KW-16435"/>
    <x v="147"/>
    <x v="0"/>
    <s v="United States"/>
    <s v="Florence"/>
    <x v="0"/>
    <n v="41042"/>
    <x v="0"/>
    <s v="TEC-PH-10001619"/>
    <x v="2"/>
    <x v="7"/>
    <x v="1585"/>
    <x v="2173"/>
    <n v="3"/>
    <n v="0"/>
    <n v="170.51129999999998"/>
  </r>
  <r>
    <n v="4097"/>
    <s v="CA-2011-116904"/>
    <x v="2"/>
    <x v="865"/>
    <d v="2011-09-28T00:00:00"/>
    <x v="1"/>
    <s v="SC-20095"/>
    <x v="183"/>
    <x v="0"/>
    <s v="United States"/>
    <s v="Minneapolis"/>
    <x v="11"/>
    <n v="55407"/>
    <x v="2"/>
    <s v="OFF-PA-10004888"/>
    <x v="1"/>
    <x v="10"/>
    <x v="959"/>
    <x v="56"/>
    <n v="5"/>
    <n v="0"/>
    <n v="15.552000000000001"/>
  </r>
  <r>
    <n v="4098"/>
    <s v="CA-2011-116904"/>
    <x v="2"/>
    <x v="865"/>
    <d v="2011-09-28T00:00:00"/>
    <x v="1"/>
    <s v="SC-20095"/>
    <x v="183"/>
    <x v="0"/>
    <s v="United States"/>
    <s v="Minneapolis"/>
    <x v="11"/>
    <n v="55407"/>
    <x v="2"/>
    <s v="OFF-ST-10000736"/>
    <x v="1"/>
    <x v="4"/>
    <x v="455"/>
    <x v="3169"/>
    <n v="5"/>
    <n v="0"/>
    <n v="16.195999999999984"/>
  </r>
  <r>
    <n v="4099"/>
    <s v="CA-2011-116904"/>
    <x v="2"/>
    <x v="865"/>
    <d v="2011-09-28T00:00:00"/>
    <x v="1"/>
    <s v="SC-20095"/>
    <x v="183"/>
    <x v="0"/>
    <s v="United States"/>
    <s v="Minneapolis"/>
    <x v="11"/>
    <n v="55407"/>
    <x v="2"/>
    <s v="OFF-BI-10001120"/>
    <x v="1"/>
    <x v="8"/>
    <x v="1606"/>
    <x v="3170"/>
    <n v="5"/>
    <n v="0"/>
    <n v="4630.4755000000005"/>
  </r>
  <r>
    <n v="4100"/>
    <s v="CA-2011-116904"/>
    <x v="2"/>
    <x v="865"/>
    <d v="2011-09-28T00:00:00"/>
    <x v="1"/>
    <s v="SC-20095"/>
    <x v="183"/>
    <x v="0"/>
    <s v="United States"/>
    <s v="Minneapolis"/>
    <x v="11"/>
    <n v="55407"/>
    <x v="2"/>
    <s v="OFF-BI-10000301"/>
    <x v="1"/>
    <x v="8"/>
    <x v="619"/>
    <x v="3171"/>
    <n v="2"/>
    <n v="0"/>
    <n v="6.47"/>
  </r>
  <r>
    <n v="4101"/>
    <s v="US-2014-102288"/>
    <x v="3"/>
    <x v="249"/>
    <d v="2014-06-24T00:00:00"/>
    <x v="1"/>
    <s v="ZC-21910"/>
    <x v="233"/>
    <x v="0"/>
    <s v="United States"/>
    <s v="Houston"/>
    <x v="5"/>
    <n v="77095"/>
    <x v="2"/>
    <s v="OFF-AP-10004655"/>
    <x v="1"/>
    <x v="9"/>
    <x v="1607"/>
    <x v="3172"/>
    <n v="1"/>
    <n v="0.8"/>
    <n v="-5.2072000000000012"/>
  </r>
  <r>
    <n v="4102"/>
    <s v="US-2014-102288"/>
    <x v="3"/>
    <x v="249"/>
    <d v="2014-06-24T00:00:00"/>
    <x v="1"/>
    <s v="ZC-21910"/>
    <x v="233"/>
    <x v="0"/>
    <s v="United States"/>
    <s v="Houston"/>
    <x v="5"/>
    <n v="77095"/>
    <x v="2"/>
    <s v="OFF-AP-10002906"/>
    <x v="1"/>
    <x v="9"/>
    <x v="1088"/>
    <x v="3173"/>
    <n v="1"/>
    <n v="0.8"/>
    <n v="-1.1100000000000003"/>
  </r>
  <r>
    <n v="4103"/>
    <s v="US-2014-102288"/>
    <x v="3"/>
    <x v="249"/>
    <d v="2014-06-24T00:00:00"/>
    <x v="1"/>
    <s v="ZC-21910"/>
    <x v="233"/>
    <x v="0"/>
    <s v="United States"/>
    <s v="Houston"/>
    <x v="5"/>
    <n v="77095"/>
    <x v="2"/>
    <s v="OFF-PA-10000740"/>
    <x v="1"/>
    <x v="10"/>
    <x v="1239"/>
    <x v="3174"/>
    <n v="8"/>
    <n v="0.2"/>
    <n v="47.50719999999999"/>
  </r>
  <r>
    <n v="4104"/>
    <s v="CA-2014-137456"/>
    <x v="3"/>
    <x v="202"/>
    <d v="2014-12-22T00:00:00"/>
    <x v="3"/>
    <s v="RB-19465"/>
    <x v="46"/>
    <x v="2"/>
    <s v="United States"/>
    <s v="Fremont"/>
    <x v="8"/>
    <n v="68025"/>
    <x v="2"/>
    <s v="FUR-FU-10001940"/>
    <x v="0"/>
    <x v="5"/>
    <x v="33"/>
    <x v="204"/>
    <n v="2"/>
    <n v="0"/>
    <n v="7.0048000000000012"/>
  </r>
  <r>
    <n v="4105"/>
    <s v="US-2014-155999"/>
    <x v="3"/>
    <x v="783"/>
    <d v="2014-08-14T00:00:00"/>
    <x v="1"/>
    <s v="JK-15370"/>
    <x v="271"/>
    <x v="0"/>
    <s v="United States"/>
    <s v="San Diego"/>
    <x v="1"/>
    <n v="92105"/>
    <x v="1"/>
    <s v="TEC-PH-10000439"/>
    <x v="2"/>
    <x v="7"/>
    <x v="869"/>
    <x v="3175"/>
    <n v="5"/>
    <n v="0.2"/>
    <n v="17.995499999999979"/>
  </r>
  <r>
    <n v="4106"/>
    <s v="US-2014-155999"/>
    <x v="3"/>
    <x v="783"/>
    <d v="2014-08-14T00:00:00"/>
    <x v="1"/>
    <s v="JK-15370"/>
    <x v="271"/>
    <x v="0"/>
    <s v="United States"/>
    <s v="San Diego"/>
    <x v="1"/>
    <n v="92105"/>
    <x v="1"/>
    <s v="OFF-BI-10000404"/>
    <x v="1"/>
    <x v="8"/>
    <x v="476"/>
    <x v="1288"/>
    <n v="2"/>
    <n v="0.2"/>
    <n v="4.6440000000000001"/>
  </r>
  <r>
    <n v="4107"/>
    <s v="US-2013-148334"/>
    <x v="0"/>
    <x v="250"/>
    <d v="2013-08-27T00:00:00"/>
    <x v="1"/>
    <s v="DD-13570"/>
    <x v="732"/>
    <x v="0"/>
    <s v="United States"/>
    <s v="Houston"/>
    <x v="5"/>
    <n v="77041"/>
    <x v="2"/>
    <s v="OFF-BI-10003676"/>
    <x v="1"/>
    <x v="8"/>
    <x v="816"/>
    <x v="3176"/>
    <n v="2"/>
    <n v="0.8"/>
    <n v="-6.8992000000000022"/>
  </r>
  <r>
    <n v="4108"/>
    <s v="CA-2012-105599"/>
    <x v="1"/>
    <x v="67"/>
    <d v="2012-09-07T00:00:00"/>
    <x v="3"/>
    <s v="MC-17275"/>
    <x v="507"/>
    <x v="0"/>
    <s v="United States"/>
    <s v="New York City"/>
    <x v="15"/>
    <n v="10011"/>
    <x v="3"/>
    <s v="OFF-ST-10002486"/>
    <x v="1"/>
    <x v="4"/>
    <x v="693"/>
    <x v="544"/>
    <n v="2"/>
    <n v="0"/>
    <n v="0.27919999999999945"/>
  </r>
  <r>
    <n v="4109"/>
    <s v="CA-2012-105599"/>
    <x v="1"/>
    <x v="67"/>
    <d v="2012-09-07T00:00:00"/>
    <x v="3"/>
    <s v="MC-17275"/>
    <x v="507"/>
    <x v="0"/>
    <s v="United States"/>
    <s v="New York City"/>
    <x v="15"/>
    <n v="10011"/>
    <x v="3"/>
    <s v="FUR-TA-10003837"/>
    <x v="0"/>
    <x v="3"/>
    <x v="1457"/>
    <x v="3177"/>
    <n v="3"/>
    <n v="0.4"/>
    <n v="-14.163900000000005"/>
  </r>
  <r>
    <n v="4110"/>
    <s v="CA-2012-153717"/>
    <x v="1"/>
    <x v="707"/>
    <d v="2013-01-01T00:00:00"/>
    <x v="1"/>
    <s v="DL-13495"/>
    <x v="393"/>
    <x v="1"/>
    <s v="United States"/>
    <s v="Detroit"/>
    <x v="12"/>
    <n v="48227"/>
    <x v="2"/>
    <s v="TEC-PH-10002923"/>
    <x v="2"/>
    <x v="7"/>
    <x v="680"/>
    <x v="2270"/>
    <n v="2"/>
    <n v="0"/>
    <n v="19.974600000000002"/>
  </r>
  <r>
    <n v="4111"/>
    <s v="CA-2012-153717"/>
    <x v="1"/>
    <x v="707"/>
    <d v="2013-01-01T00:00:00"/>
    <x v="1"/>
    <s v="DL-13495"/>
    <x v="393"/>
    <x v="1"/>
    <s v="United States"/>
    <s v="Detroit"/>
    <x v="12"/>
    <n v="48227"/>
    <x v="2"/>
    <s v="FUR-BO-10004360"/>
    <x v="0"/>
    <x v="0"/>
    <x v="1608"/>
    <x v="3178"/>
    <n v="1"/>
    <n v="0"/>
    <n v="20.927400000000006"/>
  </r>
  <r>
    <n v="4112"/>
    <s v="CA-2012-153717"/>
    <x v="1"/>
    <x v="707"/>
    <d v="2013-01-01T00:00:00"/>
    <x v="1"/>
    <s v="DL-13495"/>
    <x v="393"/>
    <x v="1"/>
    <s v="United States"/>
    <s v="Detroit"/>
    <x v="12"/>
    <n v="48227"/>
    <x v="2"/>
    <s v="OFF-PA-10002160"/>
    <x v="1"/>
    <x v="10"/>
    <x v="1190"/>
    <x v="1714"/>
    <n v="3"/>
    <n v="0"/>
    <n v="8.4966000000000008"/>
  </r>
  <r>
    <n v="4113"/>
    <s v="CA-2012-153717"/>
    <x v="1"/>
    <x v="707"/>
    <d v="2013-01-01T00:00:00"/>
    <x v="1"/>
    <s v="DL-13495"/>
    <x v="393"/>
    <x v="1"/>
    <s v="United States"/>
    <s v="Detroit"/>
    <x v="12"/>
    <n v="48227"/>
    <x v="2"/>
    <s v="OFF-AR-10002375"/>
    <x v="1"/>
    <x v="6"/>
    <x v="823"/>
    <x v="175"/>
    <n v="1"/>
    <n v="0"/>
    <n v="0.9511999999999996"/>
  </r>
  <r>
    <n v="4114"/>
    <s v="CA-2012-116687"/>
    <x v="1"/>
    <x v="942"/>
    <d v="2012-05-07T00:00:00"/>
    <x v="1"/>
    <s v="NC-18625"/>
    <x v="544"/>
    <x v="1"/>
    <s v="United States"/>
    <s v="Houston"/>
    <x v="5"/>
    <n v="77095"/>
    <x v="2"/>
    <s v="OFF-LA-10000443"/>
    <x v="1"/>
    <x v="2"/>
    <x v="1118"/>
    <x v="3179"/>
    <n v="3"/>
    <n v="0.2"/>
    <n v="2.9888999999999997"/>
  </r>
  <r>
    <n v="4115"/>
    <s v="CA-2012-116687"/>
    <x v="1"/>
    <x v="942"/>
    <d v="2012-05-07T00:00:00"/>
    <x v="1"/>
    <s v="NC-18625"/>
    <x v="544"/>
    <x v="1"/>
    <s v="United States"/>
    <s v="Houston"/>
    <x v="5"/>
    <n v="77095"/>
    <x v="2"/>
    <s v="TEC-PH-10001750"/>
    <x v="2"/>
    <x v="7"/>
    <x v="968"/>
    <x v="3180"/>
    <n v="3"/>
    <n v="0.2"/>
    <n v="13.857900000000008"/>
  </r>
  <r>
    <n v="4116"/>
    <s v="CA-2013-163573"/>
    <x v="0"/>
    <x v="390"/>
    <d v="2013-11-28T00:00:00"/>
    <x v="2"/>
    <s v="AC-10450"/>
    <x v="549"/>
    <x v="0"/>
    <s v="United States"/>
    <s v="Seattle"/>
    <x v="4"/>
    <n v="98105"/>
    <x v="1"/>
    <s v="OFF-BI-10004632"/>
    <x v="1"/>
    <x v="8"/>
    <x v="564"/>
    <x v="3181"/>
    <n v="5"/>
    <n v="0.2"/>
    <n v="381.23749999999995"/>
  </r>
  <r>
    <n v="4117"/>
    <s v="CA-2012-153416"/>
    <x v="1"/>
    <x v="27"/>
    <d v="2012-11-29T00:00:00"/>
    <x v="1"/>
    <s v="TS-21340"/>
    <x v="358"/>
    <x v="0"/>
    <s v="United States"/>
    <s v="Los Angeles"/>
    <x v="1"/>
    <n v="90036"/>
    <x v="1"/>
    <s v="OFF-BI-10002813"/>
    <x v="1"/>
    <x v="8"/>
    <x v="905"/>
    <x v="1443"/>
    <n v="2"/>
    <n v="0.2"/>
    <n v="0.99"/>
  </r>
  <r>
    <n v="4118"/>
    <s v="CA-2012-153416"/>
    <x v="1"/>
    <x v="27"/>
    <d v="2012-11-29T00:00:00"/>
    <x v="1"/>
    <s v="TS-21340"/>
    <x v="358"/>
    <x v="0"/>
    <s v="United States"/>
    <s v="Los Angeles"/>
    <x v="1"/>
    <n v="90036"/>
    <x v="1"/>
    <s v="OFF-PA-10002005"/>
    <x v="1"/>
    <x v="10"/>
    <x v="505"/>
    <x v="541"/>
    <n v="3"/>
    <n v="0"/>
    <n v="9.3312000000000008"/>
  </r>
  <r>
    <n v="4119"/>
    <s v="CA-2012-153416"/>
    <x v="1"/>
    <x v="27"/>
    <d v="2012-11-29T00:00:00"/>
    <x v="1"/>
    <s v="TS-21340"/>
    <x v="358"/>
    <x v="0"/>
    <s v="United States"/>
    <s v="Los Angeles"/>
    <x v="1"/>
    <n v="90036"/>
    <x v="1"/>
    <s v="OFF-ST-10000060"/>
    <x v="1"/>
    <x v="4"/>
    <x v="387"/>
    <x v="3182"/>
    <n v="7"/>
    <n v="0"/>
    <n v="54.583200000000019"/>
  </r>
  <r>
    <n v="4120"/>
    <s v="CA-2012-153416"/>
    <x v="1"/>
    <x v="27"/>
    <d v="2012-11-29T00:00:00"/>
    <x v="1"/>
    <s v="TS-21340"/>
    <x v="358"/>
    <x v="0"/>
    <s v="United States"/>
    <s v="Los Angeles"/>
    <x v="1"/>
    <n v="90036"/>
    <x v="1"/>
    <s v="OFF-BI-10002706"/>
    <x v="1"/>
    <x v="8"/>
    <x v="273"/>
    <x v="3183"/>
    <n v="8"/>
    <n v="0.2"/>
    <n v="29.702399999999997"/>
  </r>
  <r>
    <n v="4121"/>
    <s v="CA-2014-117394"/>
    <x v="3"/>
    <x v="507"/>
    <d v="2014-09-11T00:00:00"/>
    <x v="1"/>
    <s v="MM-17920"/>
    <x v="462"/>
    <x v="0"/>
    <s v="United States"/>
    <s v="Philadelphia"/>
    <x v="9"/>
    <n v="19120"/>
    <x v="3"/>
    <s v="TEC-AC-10000199"/>
    <x v="2"/>
    <x v="11"/>
    <x v="1609"/>
    <x v="3184"/>
    <n v="4"/>
    <n v="0.2"/>
    <n v="-1.4279999999999999"/>
  </r>
  <r>
    <n v="4122"/>
    <s v="CA-2014-133823"/>
    <x v="3"/>
    <x v="943"/>
    <d v="2014-05-13T00:00:00"/>
    <x v="3"/>
    <s v="LP-17080"/>
    <x v="221"/>
    <x v="0"/>
    <s v="United States"/>
    <s v="Seattle"/>
    <x v="4"/>
    <n v="98103"/>
    <x v="1"/>
    <s v="OFF-PA-10002870"/>
    <x v="1"/>
    <x v="10"/>
    <x v="893"/>
    <x v="782"/>
    <n v="6"/>
    <n v="0"/>
    <n v="16.847999999999999"/>
  </r>
  <r>
    <n v="4123"/>
    <s v="CA-2014-133823"/>
    <x v="3"/>
    <x v="943"/>
    <d v="2014-05-13T00:00:00"/>
    <x v="3"/>
    <s v="LP-17080"/>
    <x v="221"/>
    <x v="0"/>
    <s v="United States"/>
    <s v="Seattle"/>
    <x v="4"/>
    <n v="98103"/>
    <x v="1"/>
    <s v="OFF-LA-10004545"/>
    <x v="1"/>
    <x v="2"/>
    <x v="1328"/>
    <x v="3185"/>
    <n v="3"/>
    <n v="0"/>
    <n v="17.667299999999997"/>
  </r>
  <r>
    <n v="4124"/>
    <s v="CA-2014-133823"/>
    <x v="3"/>
    <x v="943"/>
    <d v="2014-05-13T00:00:00"/>
    <x v="3"/>
    <s v="LP-17080"/>
    <x v="221"/>
    <x v="0"/>
    <s v="United States"/>
    <s v="Seattle"/>
    <x v="4"/>
    <n v="98103"/>
    <x v="1"/>
    <s v="OFF-BI-10000962"/>
    <x v="1"/>
    <x v="8"/>
    <x v="1504"/>
    <x v="3186"/>
    <n v="2"/>
    <n v="0.2"/>
    <n v="9.4365999999999985"/>
  </r>
  <r>
    <n v="4125"/>
    <s v="CA-2011-127523"/>
    <x v="2"/>
    <x v="218"/>
    <d v="2011-05-18T00:00:00"/>
    <x v="1"/>
    <s v="BG-11695"/>
    <x v="410"/>
    <x v="1"/>
    <s v="United States"/>
    <s v="Watertown"/>
    <x v="15"/>
    <n v="13601"/>
    <x v="3"/>
    <s v="OFF-AP-10004249"/>
    <x v="1"/>
    <x v="9"/>
    <x v="33"/>
    <x v="385"/>
    <n v="3"/>
    <n v="0"/>
    <n v="9.6956999999999987"/>
  </r>
  <r>
    <n v="4126"/>
    <s v="CA-2014-123239"/>
    <x v="3"/>
    <x v="944"/>
    <d v="2014-08-01T00:00:00"/>
    <x v="0"/>
    <s v="MG-18145"/>
    <x v="207"/>
    <x v="0"/>
    <s v="United States"/>
    <s v="Jacksonville"/>
    <x v="2"/>
    <n v="32216"/>
    <x v="0"/>
    <s v="FUR-FU-10001602"/>
    <x v="0"/>
    <x v="5"/>
    <x v="759"/>
    <x v="3187"/>
    <n v="3"/>
    <n v="0.2"/>
    <n v="-2.2758000000000109"/>
  </r>
  <r>
    <n v="4127"/>
    <s v="CA-2014-156769"/>
    <x v="3"/>
    <x v="636"/>
    <d v="2014-05-10T00:00:00"/>
    <x v="2"/>
    <s v="GZ-14470"/>
    <x v="47"/>
    <x v="0"/>
    <s v="United States"/>
    <s v="Arlington"/>
    <x v="17"/>
    <n v="22204"/>
    <x v="0"/>
    <s v="OFF-AR-10003179"/>
    <x v="1"/>
    <x v="6"/>
    <x v="1565"/>
    <x v="3188"/>
    <n v="6"/>
    <n v="0"/>
    <n v="18.037799999999997"/>
  </r>
  <r>
    <n v="4128"/>
    <s v="CA-2011-127299"/>
    <x v="2"/>
    <x v="111"/>
    <d v="2011-09-24T00:00:00"/>
    <x v="1"/>
    <s v="JL-15835"/>
    <x v="252"/>
    <x v="0"/>
    <s v="United States"/>
    <s v="Charlotte"/>
    <x v="3"/>
    <n v="28205"/>
    <x v="0"/>
    <s v="OFF-ST-10003722"/>
    <x v="1"/>
    <x v="4"/>
    <x v="760"/>
    <x v="3189"/>
    <n v="6"/>
    <n v="0.2"/>
    <n v="7.5761999999999894"/>
  </r>
  <r>
    <n v="4129"/>
    <s v="CA-2011-127299"/>
    <x v="2"/>
    <x v="111"/>
    <d v="2011-09-24T00:00:00"/>
    <x v="1"/>
    <s v="JL-15835"/>
    <x v="252"/>
    <x v="0"/>
    <s v="United States"/>
    <s v="Charlotte"/>
    <x v="3"/>
    <n v="28205"/>
    <x v="0"/>
    <s v="TEC-MA-10001127"/>
    <x v="2"/>
    <x v="15"/>
    <x v="1610"/>
    <x v="3190"/>
    <n v="3"/>
    <n v="0.5"/>
    <n v="-944.99460000000045"/>
  </r>
  <r>
    <n v="4130"/>
    <s v="CA-2012-121272"/>
    <x v="1"/>
    <x v="368"/>
    <d v="2012-04-04T00:00:00"/>
    <x v="1"/>
    <s v="DO-13435"/>
    <x v="157"/>
    <x v="0"/>
    <s v="United States"/>
    <s v="Seattle"/>
    <x v="4"/>
    <n v="98103"/>
    <x v="1"/>
    <s v="OFF-AP-10001947"/>
    <x v="1"/>
    <x v="9"/>
    <x v="1528"/>
    <x v="3191"/>
    <n v="4"/>
    <n v="0"/>
    <n v="21.251199999999997"/>
  </r>
  <r>
    <n v="4131"/>
    <s v="CA-2011-115336"/>
    <x v="2"/>
    <x v="728"/>
    <d v="2011-11-25T00:00:00"/>
    <x v="1"/>
    <s v="AB-10600"/>
    <x v="448"/>
    <x v="1"/>
    <s v="United States"/>
    <s v="Chicago"/>
    <x v="10"/>
    <n v="60623"/>
    <x v="2"/>
    <s v="OFF-BI-10001107"/>
    <x v="1"/>
    <x v="8"/>
    <x v="492"/>
    <x v="3192"/>
    <n v="5"/>
    <n v="0.8"/>
    <n v="-23.89200000000001"/>
  </r>
  <r>
    <n v="4132"/>
    <s v="CA-2012-111703"/>
    <x v="1"/>
    <x v="740"/>
    <d v="2012-07-09T00:00:00"/>
    <x v="1"/>
    <s v="KB-16315"/>
    <x v="41"/>
    <x v="0"/>
    <s v="United States"/>
    <s v="Hollywood"/>
    <x v="2"/>
    <n v="33021"/>
    <x v="0"/>
    <s v="OFF-PA-10000349"/>
    <x v="1"/>
    <x v="10"/>
    <x v="33"/>
    <x v="1655"/>
    <n v="3"/>
    <n v="0.2"/>
    <n v="4.0338000000000003"/>
  </r>
  <r>
    <n v="4133"/>
    <s v="CA-2012-111703"/>
    <x v="1"/>
    <x v="740"/>
    <d v="2012-07-09T00:00:00"/>
    <x v="1"/>
    <s v="KB-16315"/>
    <x v="41"/>
    <x v="0"/>
    <s v="United States"/>
    <s v="Hollywood"/>
    <x v="2"/>
    <n v="33021"/>
    <x v="0"/>
    <s v="OFF-PA-10003349"/>
    <x v="1"/>
    <x v="10"/>
    <x v="218"/>
    <x v="12"/>
    <n v="3"/>
    <n v="0.2"/>
    <n v="5.6375999999999999"/>
  </r>
  <r>
    <n v="4134"/>
    <s v="CA-2011-128839"/>
    <x v="2"/>
    <x v="78"/>
    <d v="2011-09-13T00:00:00"/>
    <x v="1"/>
    <s v="TT-21070"/>
    <x v="74"/>
    <x v="0"/>
    <s v="United States"/>
    <s v="Chesapeake"/>
    <x v="17"/>
    <n v="23320"/>
    <x v="0"/>
    <s v="OFF-FA-10002280"/>
    <x v="1"/>
    <x v="13"/>
    <x v="653"/>
    <x v="47"/>
    <n v="9"/>
    <n v="0"/>
    <n v="21.599999999999998"/>
  </r>
  <r>
    <n v="4135"/>
    <s v="CA-2011-128839"/>
    <x v="2"/>
    <x v="78"/>
    <d v="2011-09-13T00:00:00"/>
    <x v="1"/>
    <s v="TT-21070"/>
    <x v="74"/>
    <x v="0"/>
    <s v="United States"/>
    <s v="Chesapeake"/>
    <x v="17"/>
    <n v="23320"/>
    <x v="0"/>
    <s v="TEC-MA-10000029"/>
    <x v="2"/>
    <x v="15"/>
    <x v="376"/>
    <x v="2779"/>
    <n v="3"/>
    <n v="0"/>
    <n v="90.287100000000009"/>
  </r>
  <r>
    <n v="4136"/>
    <s v="CA-2014-105914"/>
    <x v="3"/>
    <x v="280"/>
    <d v="2014-10-09T00:00:00"/>
    <x v="1"/>
    <s v="PV-18985"/>
    <x v="391"/>
    <x v="2"/>
    <s v="United States"/>
    <s v="Los Angeles"/>
    <x v="1"/>
    <n v="90036"/>
    <x v="1"/>
    <s v="OFF-BI-10002854"/>
    <x v="1"/>
    <x v="8"/>
    <x v="895"/>
    <x v="3193"/>
    <n v="5"/>
    <n v="0.2"/>
    <n v="42.045000000000002"/>
  </r>
  <r>
    <n v="4137"/>
    <s v="CA-2014-105914"/>
    <x v="3"/>
    <x v="280"/>
    <d v="2014-10-09T00:00:00"/>
    <x v="1"/>
    <s v="PV-18985"/>
    <x v="391"/>
    <x v="2"/>
    <s v="United States"/>
    <s v="Los Angeles"/>
    <x v="1"/>
    <n v="90036"/>
    <x v="1"/>
    <s v="OFF-ST-10003716"/>
    <x v="1"/>
    <x v="4"/>
    <x v="889"/>
    <x v="3194"/>
    <n v="7"/>
    <n v="0"/>
    <n v="204.76820000000001"/>
  </r>
  <r>
    <n v="4138"/>
    <s v="CA-2014-110926"/>
    <x v="3"/>
    <x v="123"/>
    <d v="2014-11-24T00:00:00"/>
    <x v="1"/>
    <s v="DD-13570"/>
    <x v="732"/>
    <x v="0"/>
    <s v="United States"/>
    <s v="Alexandria"/>
    <x v="17"/>
    <n v="22304"/>
    <x v="0"/>
    <s v="OFF-FA-10000624"/>
    <x v="1"/>
    <x v="13"/>
    <x v="291"/>
    <x v="3195"/>
    <n v="7"/>
    <n v="0"/>
    <n v="12.530000000000001"/>
  </r>
  <r>
    <n v="4139"/>
    <s v="CA-2013-117226"/>
    <x v="0"/>
    <x v="945"/>
    <d v="2014-01-02T00:00:00"/>
    <x v="2"/>
    <s v="KD-16495"/>
    <x v="470"/>
    <x v="1"/>
    <s v="United States"/>
    <s v="Deer Park"/>
    <x v="5"/>
    <n v="77536"/>
    <x v="2"/>
    <s v="OFF-BI-10004654"/>
    <x v="1"/>
    <x v="8"/>
    <x v="68"/>
    <x v="3196"/>
    <n v="6"/>
    <n v="0.8"/>
    <n v="-10.385999999999999"/>
  </r>
  <r>
    <n v="4140"/>
    <s v="CA-2014-127313"/>
    <x v="3"/>
    <x v="96"/>
    <d v="2014-12-05T00:00:00"/>
    <x v="2"/>
    <s v="RA-19285"/>
    <x v="267"/>
    <x v="0"/>
    <s v="United States"/>
    <s v="Philadelphia"/>
    <x v="9"/>
    <n v="19120"/>
    <x v="3"/>
    <s v="OFF-ST-10001228"/>
    <x v="1"/>
    <x v="4"/>
    <x v="445"/>
    <x v="3197"/>
    <n v="3"/>
    <n v="0.2"/>
    <n v="2.336999999999998"/>
  </r>
  <r>
    <n v="4141"/>
    <s v="CA-2014-127313"/>
    <x v="3"/>
    <x v="96"/>
    <d v="2014-12-05T00:00:00"/>
    <x v="2"/>
    <s v="RA-19285"/>
    <x v="267"/>
    <x v="0"/>
    <s v="United States"/>
    <s v="Philadelphia"/>
    <x v="9"/>
    <n v="19120"/>
    <x v="3"/>
    <s v="FUR-FU-10003798"/>
    <x v="0"/>
    <x v="5"/>
    <x v="1595"/>
    <x v="3097"/>
    <n v="5"/>
    <n v="0.2"/>
    <n v="13.845999999999997"/>
  </r>
  <r>
    <n v="4142"/>
    <s v="CA-2013-136287"/>
    <x v="0"/>
    <x v="900"/>
    <d v="2013-06-18T00:00:00"/>
    <x v="1"/>
    <s v="SS-20590"/>
    <x v="196"/>
    <x v="0"/>
    <s v="United States"/>
    <s v="Wichita"/>
    <x v="41"/>
    <n v="67212"/>
    <x v="2"/>
    <s v="OFF-LA-10003148"/>
    <x v="1"/>
    <x v="2"/>
    <x v="164"/>
    <x v="1381"/>
    <n v="3"/>
    <n v="0"/>
    <n v="8.6939999999999991"/>
  </r>
  <r>
    <n v="4143"/>
    <s v="US-2011-107699"/>
    <x v="2"/>
    <x v="946"/>
    <d v="2011-05-23T00:00:00"/>
    <x v="1"/>
    <s v="JH-15820"/>
    <x v="581"/>
    <x v="0"/>
    <s v="United States"/>
    <s v="Midland"/>
    <x v="12"/>
    <n v="48640"/>
    <x v="2"/>
    <s v="OFF-BI-10001249"/>
    <x v="1"/>
    <x v="8"/>
    <x v="1182"/>
    <x v="3198"/>
    <n v="9"/>
    <n v="0"/>
    <n v="26.413199999999996"/>
  </r>
  <r>
    <n v="4144"/>
    <s v="CA-2014-112725"/>
    <x v="3"/>
    <x v="289"/>
    <d v="2014-02-07T00:00:00"/>
    <x v="1"/>
    <s v="EH-14125"/>
    <x v="258"/>
    <x v="2"/>
    <s v="United States"/>
    <s v="San Francisco"/>
    <x v="1"/>
    <n v="94110"/>
    <x v="1"/>
    <s v="OFF-AR-10003759"/>
    <x v="1"/>
    <x v="6"/>
    <x v="838"/>
    <x v="3199"/>
    <n v="7"/>
    <n v="0"/>
    <n v="5.7329999999999997"/>
  </r>
  <r>
    <n v="4145"/>
    <s v="CA-2014-112725"/>
    <x v="3"/>
    <x v="289"/>
    <d v="2014-02-07T00:00:00"/>
    <x v="1"/>
    <s v="EH-14125"/>
    <x v="258"/>
    <x v="2"/>
    <s v="United States"/>
    <s v="San Francisco"/>
    <x v="1"/>
    <n v="94110"/>
    <x v="1"/>
    <s v="OFF-AR-10001227"/>
    <x v="1"/>
    <x v="6"/>
    <x v="1611"/>
    <x v="138"/>
    <n v="3"/>
    <n v="0"/>
    <n v="2.3814000000000002"/>
  </r>
  <r>
    <n v="4146"/>
    <s v="CA-2014-112725"/>
    <x v="3"/>
    <x v="289"/>
    <d v="2014-02-07T00:00:00"/>
    <x v="1"/>
    <s v="EH-14125"/>
    <x v="258"/>
    <x v="2"/>
    <s v="United States"/>
    <s v="San Francisco"/>
    <x v="1"/>
    <n v="94110"/>
    <x v="1"/>
    <s v="FUR-CH-10000863"/>
    <x v="0"/>
    <x v="1"/>
    <x v="83"/>
    <x v="3200"/>
    <n v="1"/>
    <n v="0.2"/>
    <n v="-13.588200000000001"/>
  </r>
  <r>
    <n v="4147"/>
    <s v="CA-2012-136196"/>
    <x v="1"/>
    <x v="109"/>
    <d v="2012-12-04T00:00:00"/>
    <x v="1"/>
    <s v="TP-21415"/>
    <x v="599"/>
    <x v="0"/>
    <s v="United States"/>
    <s v="Freeport"/>
    <x v="15"/>
    <n v="11520"/>
    <x v="3"/>
    <s v="FUR-FU-10004017"/>
    <x v="0"/>
    <x v="5"/>
    <x v="215"/>
    <x v="808"/>
    <n v="3"/>
    <n v="0"/>
    <n v="64.518000000000001"/>
  </r>
  <r>
    <n v="4148"/>
    <s v="CA-2014-106068"/>
    <x v="3"/>
    <x v="436"/>
    <d v="2014-10-29T00:00:00"/>
    <x v="1"/>
    <s v="RB-19330"/>
    <x v="713"/>
    <x v="0"/>
    <s v="United States"/>
    <s v="Austin"/>
    <x v="5"/>
    <n v="78745"/>
    <x v="2"/>
    <s v="OFF-BI-10000962"/>
    <x v="1"/>
    <x v="8"/>
    <x v="1504"/>
    <x v="3201"/>
    <n v="3"/>
    <n v="0.8"/>
    <n v="-15.131100000000004"/>
  </r>
  <r>
    <n v="4149"/>
    <s v="CA-2014-106068"/>
    <x v="3"/>
    <x v="436"/>
    <d v="2014-10-29T00:00:00"/>
    <x v="1"/>
    <s v="RB-19330"/>
    <x v="713"/>
    <x v="0"/>
    <s v="United States"/>
    <s v="Austin"/>
    <x v="5"/>
    <n v="78745"/>
    <x v="2"/>
    <s v="OFF-ST-10004507"/>
    <x v="1"/>
    <x v="4"/>
    <x v="452"/>
    <x v="3202"/>
    <n v="1"/>
    <n v="0.2"/>
    <n v="1.2004999999999999"/>
  </r>
  <r>
    <n v="4150"/>
    <s v="CA-2014-106068"/>
    <x v="3"/>
    <x v="436"/>
    <d v="2014-10-29T00:00:00"/>
    <x v="1"/>
    <s v="RB-19330"/>
    <x v="713"/>
    <x v="0"/>
    <s v="United States"/>
    <s v="Austin"/>
    <x v="5"/>
    <n v="78745"/>
    <x v="2"/>
    <s v="TEC-AC-10002942"/>
    <x v="2"/>
    <x v="11"/>
    <x v="1597"/>
    <x v="3203"/>
    <n v="1"/>
    <n v="0.2"/>
    <n v="-2.0700000000000038"/>
  </r>
  <r>
    <n v="4151"/>
    <s v="CA-2014-106068"/>
    <x v="3"/>
    <x v="436"/>
    <d v="2014-10-29T00:00:00"/>
    <x v="1"/>
    <s v="RB-19330"/>
    <x v="713"/>
    <x v="0"/>
    <s v="United States"/>
    <s v="Austin"/>
    <x v="5"/>
    <n v="78745"/>
    <x v="2"/>
    <s v="OFF-ST-10002344"/>
    <x v="1"/>
    <x v="4"/>
    <x v="856"/>
    <x v="1793"/>
    <n v="4"/>
    <n v="0.2"/>
    <n v="-58.305599999999984"/>
  </r>
  <r>
    <n v="4152"/>
    <s v="CA-2014-100160"/>
    <x v="3"/>
    <x v="210"/>
    <d v="2014-09-12T00:00:00"/>
    <x v="1"/>
    <s v="CB-12025"/>
    <x v="90"/>
    <x v="0"/>
    <s v="United States"/>
    <s v="Philadelphia"/>
    <x v="9"/>
    <n v="19134"/>
    <x v="3"/>
    <s v="OFF-LA-10002475"/>
    <x v="1"/>
    <x v="2"/>
    <x v="148"/>
    <x v="3204"/>
    <n v="5"/>
    <n v="0.2"/>
    <n v="9.8685000000000009"/>
  </r>
  <r>
    <n v="4153"/>
    <s v="CA-2014-100160"/>
    <x v="3"/>
    <x v="210"/>
    <d v="2014-09-12T00:00:00"/>
    <x v="1"/>
    <s v="CB-12025"/>
    <x v="90"/>
    <x v="0"/>
    <s v="United States"/>
    <s v="Philadelphia"/>
    <x v="9"/>
    <n v="19134"/>
    <x v="3"/>
    <s v="OFF-PA-10003072"/>
    <x v="1"/>
    <x v="10"/>
    <x v="918"/>
    <x v="12"/>
    <n v="3"/>
    <n v="0.2"/>
    <n v="5.4432"/>
  </r>
  <r>
    <n v="4154"/>
    <s v="CA-2014-100160"/>
    <x v="3"/>
    <x v="210"/>
    <d v="2014-09-12T00:00:00"/>
    <x v="1"/>
    <s v="CB-12025"/>
    <x v="90"/>
    <x v="0"/>
    <s v="United States"/>
    <s v="Philadelphia"/>
    <x v="9"/>
    <n v="19134"/>
    <x v="3"/>
    <s v="OFF-EN-10001509"/>
    <x v="1"/>
    <x v="12"/>
    <x v="29"/>
    <x v="322"/>
    <n v="3"/>
    <n v="0.2"/>
    <n v="1.6523999999999992"/>
  </r>
  <r>
    <n v="4155"/>
    <s v="CA-2013-139689"/>
    <x v="0"/>
    <x v="723"/>
    <d v="2014-01-04T00:00:00"/>
    <x v="1"/>
    <s v="MP-17965"/>
    <x v="172"/>
    <x v="1"/>
    <s v="United States"/>
    <s v="Bristol"/>
    <x v="18"/>
    <n v="37620"/>
    <x v="0"/>
    <s v="OFF-BI-10004781"/>
    <x v="1"/>
    <x v="8"/>
    <x v="132"/>
    <x v="1824"/>
    <n v="4"/>
    <n v="0.7"/>
    <n v="-27.93119999999999"/>
  </r>
  <r>
    <n v="4156"/>
    <s v="CA-2013-139689"/>
    <x v="0"/>
    <x v="723"/>
    <d v="2014-01-04T00:00:00"/>
    <x v="1"/>
    <s v="MP-17965"/>
    <x v="172"/>
    <x v="1"/>
    <s v="United States"/>
    <s v="Bristol"/>
    <x v="18"/>
    <n v="37620"/>
    <x v="0"/>
    <s v="OFF-BI-10000145"/>
    <x v="1"/>
    <x v="8"/>
    <x v="735"/>
    <x v="1803"/>
    <n v="3"/>
    <n v="0.7"/>
    <n v="-1.9656000000000002"/>
  </r>
  <r>
    <n v="4157"/>
    <s v="CA-2012-101091"/>
    <x v="1"/>
    <x v="901"/>
    <d v="2012-12-09T00:00:00"/>
    <x v="0"/>
    <s v="SW-20245"/>
    <x v="573"/>
    <x v="0"/>
    <s v="United States"/>
    <s v="Philadelphia"/>
    <x v="9"/>
    <n v="19140"/>
    <x v="3"/>
    <s v="TEC-AC-10003280"/>
    <x v="2"/>
    <x v="11"/>
    <x v="1028"/>
    <x v="736"/>
    <n v="2"/>
    <n v="0.2"/>
    <n v="0.59979999999999656"/>
  </r>
  <r>
    <n v="4158"/>
    <s v="CA-2012-101091"/>
    <x v="1"/>
    <x v="901"/>
    <d v="2012-12-09T00:00:00"/>
    <x v="0"/>
    <s v="SW-20245"/>
    <x v="573"/>
    <x v="0"/>
    <s v="United States"/>
    <s v="Philadelphia"/>
    <x v="9"/>
    <n v="19140"/>
    <x v="3"/>
    <s v="OFF-BI-10001107"/>
    <x v="1"/>
    <x v="8"/>
    <x v="492"/>
    <x v="3205"/>
    <n v="6"/>
    <n v="0.7"/>
    <n v="-19.982399999999991"/>
  </r>
  <r>
    <n v="4159"/>
    <s v="CA-2011-126907"/>
    <x v="2"/>
    <x v="301"/>
    <d v="2011-11-08T00:00:00"/>
    <x v="1"/>
    <s v="SM-20950"/>
    <x v="416"/>
    <x v="1"/>
    <s v="United States"/>
    <s v="Chicago"/>
    <x v="10"/>
    <n v="60610"/>
    <x v="2"/>
    <s v="OFF-PA-10000533"/>
    <x v="1"/>
    <x v="10"/>
    <x v="1196"/>
    <x v="937"/>
    <n v="3"/>
    <n v="0.2"/>
    <n v="5.1011999999999995"/>
  </r>
  <r>
    <n v="4160"/>
    <s v="US-2013-164588"/>
    <x v="0"/>
    <x v="947"/>
    <d v="2013-04-24T00:00:00"/>
    <x v="1"/>
    <s v="AP-10915"/>
    <x v="275"/>
    <x v="0"/>
    <s v="United States"/>
    <s v="Columbus"/>
    <x v="32"/>
    <n v="31907"/>
    <x v="0"/>
    <s v="OFF-AR-10003056"/>
    <x v="1"/>
    <x v="6"/>
    <x v="18"/>
    <x v="1387"/>
    <n v="3"/>
    <n v="0"/>
    <n v="3.7235999999999989"/>
  </r>
  <r>
    <n v="4161"/>
    <s v="CA-2014-115546"/>
    <x v="3"/>
    <x v="304"/>
    <d v="2014-05-19T00:00:00"/>
    <x v="1"/>
    <s v="AH-10465"/>
    <x v="733"/>
    <x v="0"/>
    <s v="United States"/>
    <s v="New York City"/>
    <x v="15"/>
    <n v="10035"/>
    <x v="3"/>
    <s v="TEC-PH-10002834"/>
    <x v="2"/>
    <x v="7"/>
    <x v="1378"/>
    <x v="2503"/>
    <n v="3"/>
    <n v="0"/>
    <n v="134.99250000000001"/>
  </r>
  <r>
    <n v="4162"/>
    <s v="CA-2014-115546"/>
    <x v="3"/>
    <x v="304"/>
    <d v="2014-05-19T00:00:00"/>
    <x v="1"/>
    <s v="AH-10465"/>
    <x v="733"/>
    <x v="0"/>
    <s v="United States"/>
    <s v="New York City"/>
    <x v="15"/>
    <n v="10035"/>
    <x v="3"/>
    <s v="OFF-ST-10002214"/>
    <x v="1"/>
    <x v="4"/>
    <x v="994"/>
    <x v="2433"/>
    <n v="2"/>
    <n v="0"/>
    <n v="5.8707999999999991"/>
  </r>
  <r>
    <n v="4163"/>
    <s v="CA-2012-163587"/>
    <x v="1"/>
    <x v="948"/>
    <d v="2012-03-18T00:00:00"/>
    <x v="1"/>
    <s v="EP-13915"/>
    <x v="212"/>
    <x v="0"/>
    <s v="United States"/>
    <s v="Dover"/>
    <x v="38"/>
    <n v="3820"/>
    <x v="3"/>
    <s v="OFF-LA-10004484"/>
    <x v="1"/>
    <x v="2"/>
    <x v="612"/>
    <x v="1873"/>
    <n v="4"/>
    <n v="0"/>
    <n v="7.5991999999999997"/>
  </r>
  <r>
    <n v="4164"/>
    <s v="CA-2012-163587"/>
    <x v="1"/>
    <x v="948"/>
    <d v="2012-03-18T00:00:00"/>
    <x v="1"/>
    <s v="EP-13915"/>
    <x v="212"/>
    <x v="0"/>
    <s v="United States"/>
    <s v="Dover"/>
    <x v="38"/>
    <n v="3820"/>
    <x v="3"/>
    <s v="OFF-BI-10003091"/>
    <x v="1"/>
    <x v="8"/>
    <x v="1165"/>
    <x v="3206"/>
    <n v="3"/>
    <n v="0"/>
    <n v="315.81179999999995"/>
  </r>
  <r>
    <n v="4165"/>
    <s v="US-2014-106131"/>
    <x v="3"/>
    <x v="424"/>
    <d v="2014-01-17T00:00:00"/>
    <x v="2"/>
    <s v="TP-21565"/>
    <x v="734"/>
    <x v="1"/>
    <s v="United States"/>
    <s v="Aurora"/>
    <x v="22"/>
    <n v="80013"/>
    <x v="1"/>
    <s v="TEC-AC-10003027"/>
    <x v="2"/>
    <x v="11"/>
    <x v="25"/>
    <x v="3207"/>
    <n v="7"/>
    <n v="0.2"/>
    <n v="-14.793099999999995"/>
  </r>
  <r>
    <n v="4166"/>
    <s v="US-2014-106131"/>
    <x v="3"/>
    <x v="424"/>
    <d v="2014-01-17T00:00:00"/>
    <x v="2"/>
    <s v="TP-21565"/>
    <x v="734"/>
    <x v="1"/>
    <s v="United States"/>
    <s v="Aurora"/>
    <x v="22"/>
    <n v="80013"/>
    <x v="1"/>
    <s v="OFF-ST-10003638"/>
    <x v="1"/>
    <x v="4"/>
    <x v="1222"/>
    <x v="3208"/>
    <n v="9"/>
    <n v="0.2"/>
    <n v="14.754599999999996"/>
  </r>
  <r>
    <n v="4167"/>
    <s v="CA-2012-160213"/>
    <x v="1"/>
    <x v="936"/>
    <d v="2012-03-13T00:00:00"/>
    <x v="1"/>
    <s v="AR-10825"/>
    <x v="255"/>
    <x v="1"/>
    <s v="United States"/>
    <s v="Long Beach"/>
    <x v="15"/>
    <n v="11561"/>
    <x v="3"/>
    <s v="OFF-PA-10003848"/>
    <x v="1"/>
    <x v="10"/>
    <x v="1442"/>
    <x v="541"/>
    <n v="3"/>
    <n v="0"/>
    <n v="9.3312000000000008"/>
  </r>
  <r>
    <n v="4168"/>
    <s v="CA-2011-157924"/>
    <x v="2"/>
    <x v="856"/>
    <d v="2011-10-13T00:00:00"/>
    <x v="2"/>
    <s v="HA-14920"/>
    <x v="66"/>
    <x v="0"/>
    <s v="United States"/>
    <s v="Pasadena"/>
    <x v="1"/>
    <n v="91104"/>
    <x v="1"/>
    <s v="OFF-ST-10002352"/>
    <x v="1"/>
    <x v="4"/>
    <x v="847"/>
    <x v="1051"/>
    <n v="4"/>
    <n v="0"/>
    <n v="8.299199999999999"/>
  </r>
  <r>
    <n v="4169"/>
    <s v="CA-2011-157924"/>
    <x v="2"/>
    <x v="856"/>
    <d v="2011-10-13T00:00:00"/>
    <x v="2"/>
    <s v="HA-14920"/>
    <x v="66"/>
    <x v="0"/>
    <s v="United States"/>
    <s v="Pasadena"/>
    <x v="1"/>
    <n v="91104"/>
    <x v="1"/>
    <s v="FUR-CH-10000229"/>
    <x v="0"/>
    <x v="1"/>
    <x v="1612"/>
    <x v="3209"/>
    <n v="2"/>
    <n v="0.2"/>
    <n v="-65.035200000000046"/>
  </r>
  <r>
    <n v="4170"/>
    <s v="CA-2012-100216"/>
    <x v="1"/>
    <x v="657"/>
    <d v="2012-04-14T00:00:00"/>
    <x v="2"/>
    <s v="HJ-14875"/>
    <x v="707"/>
    <x v="2"/>
    <s v="United States"/>
    <s v="Mesa"/>
    <x v="16"/>
    <n v="85204"/>
    <x v="1"/>
    <s v="OFF-PA-10000788"/>
    <x v="1"/>
    <x v="10"/>
    <x v="731"/>
    <x v="277"/>
    <n v="6"/>
    <n v="0.2"/>
    <n v="10.8864"/>
  </r>
  <r>
    <n v="4171"/>
    <s v="CA-2012-100216"/>
    <x v="1"/>
    <x v="657"/>
    <d v="2012-04-14T00:00:00"/>
    <x v="2"/>
    <s v="HJ-14875"/>
    <x v="707"/>
    <x v="2"/>
    <s v="United States"/>
    <s v="Mesa"/>
    <x v="16"/>
    <n v="85204"/>
    <x v="1"/>
    <s v="OFF-PA-10002968"/>
    <x v="1"/>
    <x v="10"/>
    <x v="909"/>
    <x v="1572"/>
    <n v="3"/>
    <n v="0.2"/>
    <n v="17.815199999999997"/>
  </r>
  <r>
    <n v="4172"/>
    <s v="CA-2014-100601"/>
    <x v="3"/>
    <x v="673"/>
    <d v="2014-11-21T00:00:00"/>
    <x v="1"/>
    <s v="JK-15370"/>
    <x v="271"/>
    <x v="0"/>
    <s v="United States"/>
    <s v="Fresno"/>
    <x v="1"/>
    <n v="93727"/>
    <x v="1"/>
    <s v="OFF-ST-10002486"/>
    <x v="1"/>
    <x v="4"/>
    <x v="693"/>
    <x v="5"/>
    <n v="7"/>
    <n v="0"/>
    <n v="0.97719999999999807"/>
  </r>
  <r>
    <n v="4173"/>
    <s v="CA-2013-152163"/>
    <x v="0"/>
    <x v="949"/>
    <d v="2013-07-02T00:00:00"/>
    <x v="3"/>
    <s v="JF-15355"/>
    <x v="282"/>
    <x v="0"/>
    <s v="United States"/>
    <s v="Columbia"/>
    <x v="20"/>
    <n v="29203"/>
    <x v="0"/>
    <s v="OFF-BI-10002215"/>
    <x v="1"/>
    <x v="8"/>
    <x v="20"/>
    <x v="3210"/>
    <n v="2"/>
    <n v="0"/>
    <n v="6.5319999999999991"/>
  </r>
  <r>
    <n v="4174"/>
    <s v="CA-2013-152163"/>
    <x v="0"/>
    <x v="949"/>
    <d v="2013-07-02T00:00:00"/>
    <x v="3"/>
    <s v="JF-15355"/>
    <x v="282"/>
    <x v="0"/>
    <s v="United States"/>
    <s v="Columbia"/>
    <x v="20"/>
    <n v="29203"/>
    <x v="0"/>
    <s v="OFF-PA-10000788"/>
    <x v="1"/>
    <x v="10"/>
    <x v="731"/>
    <x v="91"/>
    <n v="2"/>
    <n v="0"/>
    <n v="6.2208000000000006"/>
  </r>
  <r>
    <n v="4175"/>
    <s v="CA-2013-152163"/>
    <x v="0"/>
    <x v="949"/>
    <d v="2013-07-02T00:00:00"/>
    <x v="3"/>
    <s v="JF-15355"/>
    <x v="282"/>
    <x v="0"/>
    <s v="United States"/>
    <s v="Columbia"/>
    <x v="20"/>
    <n v="29203"/>
    <x v="0"/>
    <s v="OFF-BI-10003364"/>
    <x v="1"/>
    <x v="8"/>
    <x v="698"/>
    <x v="2502"/>
    <n v="2"/>
    <n v="0"/>
    <n v="28.0032"/>
  </r>
  <r>
    <n v="4176"/>
    <s v="CA-2012-154340"/>
    <x v="1"/>
    <x v="239"/>
    <d v="2012-11-30T00:00:00"/>
    <x v="2"/>
    <s v="EK-13795"/>
    <x v="735"/>
    <x v="2"/>
    <s v="United States"/>
    <s v="Santa Ana"/>
    <x v="1"/>
    <n v="92704"/>
    <x v="1"/>
    <s v="OFF-AR-10003582"/>
    <x v="1"/>
    <x v="6"/>
    <x v="1451"/>
    <x v="2471"/>
    <n v="2"/>
    <n v="0"/>
    <n v="15.764000000000003"/>
  </r>
  <r>
    <n v="4177"/>
    <s v="CA-2011-128846"/>
    <x v="2"/>
    <x v="884"/>
    <d v="2011-04-12T00:00:00"/>
    <x v="1"/>
    <s v="RS-19765"/>
    <x v="276"/>
    <x v="1"/>
    <s v="United States"/>
    <s v="Columbia"/>
    <x v="20"/>
    <n v="29203"/>
    <x v="0"/>
    <s v="TEC-PH-10003273"/>
    <x v="2"/>
    <x v="7"/>
    <x v="171"/>
    <x v="3211"/>
    <n v="5"/>
    <n v="0"/>
    <n v="163.78700000000003"/>
  </r>
  <r>
    <n v="4178"/>
    <s v="CA-2011-128846"/>
    <x v="2"/>
    <x v="884"/>
    <d v="2011-04-12T00:00:00"/>
    <x v="1"/>
    <s v="RS-19765"/>
    <x v="276"/>
    <x v="1"/>
    <s v="United States"/>
    <s v="Columbia"/>
    <x v="20"/>
    <n v="29203"/>
    <x v="0"/>
    <s v="OFF-PA-10000100"/>
    <x v="1"/>
    <x v="10"/>
    <x v="825"/>
    <x v="1247"/>
    <n v="3"/>
    <n v="0"/>
    <n v="60.255300000000005"/>
  </r>
  <r>
    <n v="4179"/>
    <s v="CA-2013-148593"/>
    <x v="0"/>
    <x v="950"/>
    <d v="2013-06-19T00:00:00"/>
    <x v="0"/>
    <s v="BD-11320"/>
    <x v="217"/>
    <x v="0"/>
    <s v="United States"/>
    <s v="Los Angeles"/>
    <x v="1"/>
    <n v="90045"/>
    <x v="1"/>
    <s v="OFF-PA-10001776"/>
    <x v="1"/>
    <x v="10"/>
    <x v="1263"/>
    <x v="3212"/>
    <n v="5"/>
    <n v="0"/>
    <n v="21.784499999999998"/>
  </r>
  <r>
    <n v="4180"/>
    <s v="US-2014-119039"/>
    <x v="3"/>
    <x v="904"/>
    <d v="2014-03-11T00:00:00"/>
    <x v="1"/>
    <s v="BF-11170"/>
    <x v="408"/>
    <x v="2"/>
    <s v="United States"/>
    <s v="San Francisco"/>
    <x v="1"/>
    <n v="94109"/>
    <x v="1"/>
    <s v="OFF-BI-10004182"/>
    <x v="1"/>
    <x v="8"/>
    <x v="73"/>
    <x v="3213"/>
    <n v="9"/>
    <n v="0.2"/>
    <n v="5.4288000000000007"/>
  </r>
  <r>
    <n v="4181"/>
    <s v="CA-2014-128426"/>
    <x v="3"/>
    <x v="566"/>
    <d v="2014-10-12T00:00:00"/>
    <x v="1"/>
    <s v="JK-15730"/>
    <x v="300"/>
    <x v="0"/>
    <s v="United States"/>
    <s v="Houston"/>
    <x v="5"/>
    <n v="77036"/>
    <x v="2"/>
    <s v="OFF-BI-10000756"/>
    <x v="1"/>
    <x v="8"/>
    <x v="15"/>
    <x v="3214"/>
    <n v="5"/>
    <n v="0.8"/>
    <n v="-6.3599999999999994"/>
  </r>
  <r>
    <n v="4182"/>
    <s v="US-2014-136868"/>
    <x v="3"/>
    <x v="833"/>
    <d v="2014-10-13T00:00:00"/>
    <x v="1"/>
    <s v="CR-12820"/>
    <x v="736"/>
    <x v="2"/>
    <s v="United States"/>
    <s v="New York City"/>
    <x v="15"/>
    <n v="10035"/>
    <x v="3"/>
    <s v="TEC-AC-10001539"/>
    <x v="2"/>
    <x v="11"/>
    <x v="1576"/>
    <x v="3215"/>
    <n v="4"/>
    <n v="0"/>
    <n v="115.18559999999999"/>
  </r>
  <r>
    <n v="4183"/>
    <s v="US-2014-136868"/>
    <x v="3"/>
    <x v="833"/>
    <d v="2014-10-13T00:00:00"/>
    <x v="1"/>
    <s v="CR-12820"/>
    <x v="736"/>
    <x v="2"/>
    <s v="United States"/>
    <s v="New York City"/>
    <x v="15"/>
    <n v="10035"/>
    <x v="3"/>
    <s v="OFF-PA-10002377"/>
    <x v="1"/>
    <x v="10"/>
    <x v="557"/>
    <x v="342"/>
    <n v="3"/>
    <n v="0"/>
    <n v="7.6679999999999993"/>
  </r>
  <r>
    <n v="4184"/>
    <s v="US-2014-136868"/>
    <x v="3"/>
    <x v="833"/>
    <d v="2014-10-13T00:00:00"/>
    <x v="1"/>
    <s v="CR-12820"/>
    <x v="736"/>
    <x v="2"/>
    <s v="United States"/>
    <s v="New York City"/>
    <x v="15"/>
    <n v="10035"/>
    <x v="3"/>
    <s v="OFF-ST-10000991"/>
    <x v="1"/>
    <x v="4"/>
    <x v="155"/>
    <x v="3216"/>
    <n v="3"/>
    <n v="0"/>
    <n v="10.347300000000004"/>
  </r>
  <r>
    <n v="4185"/>
    <s v="CA-2013-143749"/>
    <x v="0"/>
    <x v="5"/>
    <d v="2013-12-08T00:00:00"/>
    <x v="2"/>
    <s v="AG-10300"/>
    <x v="636"/>
    <x v="1"/>
    <s v="United States"/>
    <s v="Franklin"/>
    <x v="31"/>
    <n v="2038"/>
    <x v="3"/>
    <s v="FUR-BO-10002853"/>
    <x v="0"/>
    <x v="0"/>
    <x v="1613"/>
    <x v="3217"/>
    <n v="1"/>
    <n v="0"/>
    <n v="20.484999999999999"/>
  </r>
  <r>
    <n v="4186"/>
    <s v="CA-2013-111493"/>
    <x v="0"/>
    <x v="147"/>
    <d v="2013-10-23T00:00:00"/>
    <x v="2"/>
    <s v="CM-12160"/>
    <x v="380"/>
    <x v="0"/>
    <s v="United States"/>
    <s v="Baltimore"/>
    <x v="39"/>
    <n v="21215"/>
    <x v="3"/>
    <s v="TEC-AC-10004510"/>
    <x v="2"/>
    <x v="11"/>
    <x v="944"/>
    <x v="1548"/>
    <n v="6"/>
    <n v="0"/>
    <n v="9.8159999999999954"/>
  </r>
  <r>
    <n v="4187"/>
    <s v="CA-2014-112536"/>
    <x v="3"/>
    <x v="796"/>
    <d v="2014-05-24T00:00:00"/>
    <x v="1"/>
    <s v="SG-20890"/>
    <x v="737"/>
    <x v="1"/>
    <s v="United States"/>
    <s v="Mcallen"/>
    <x v="5"/>
    <n v="78501"/>
    <x v="2"/>
    <s v="OFF-BI-10003712"/>
    <x v="1"/>
    <x v="8"/>
    <x v="689"/>
    <x v="3218"/>
    <n v="7"/>
    <n v="0.8"/>
    <n v="-10.654700000000002"/>
  </r>
  <r>
    <n v="4188"/>
    <s v="CA-2014-112536"/>
    <x v="3"/>
    <x v="796"/>
    <d v="2014-05-24T00:00:00"/>
    <x v="1"/>
    <s v="SG-20890"/>
    <x v="737"/>
    <x v="1"/>
    <s v="United States"/>
    <s v="Mcallen"/>
    <x v="5"/>
    <n v="78501"/>
    <x v="2"/>
    <s v="OFF-BI-10002571"/>
    <x v="1"/>
    <x v="8"/>
    <x v="1204"/>
    <x v="3219"/>
    <n v="1"/>
    <n v="0.8"/>
    <n v="-3.293400000000001"/>
  </r>
  <r>
    <n v="4189"/>
    <s v="CA-2014-112536"/>
    <x v="3"/>
    <x v="796"/>
    <d v="2014-05-24T00:00:00"/>
    <x v="1"/>
    <s v="SG-20890"/>
    <x v="737"/>
    <x v="1"/>
    <s v="United States"/>
    <s v="Mcallen"/>
    <x v="5"/>
    <n v="78501"/>
    <x v="2"/>
    <s v="OFF-ST-10004835"/>
    <x v="1"/>
    <x v="4"/>
    <x v="1406"/>
    <x v="436"/>
    <n v="2"/>
    <n v="0.2"/>
    <n v="0.66959999999999997"/>
  </r>
  <r>
    <n v="4190"/>
    <s v="CA-2013-157714"/>
    <x v="0"/>
    <x v="182"/>
    <d v="2013-10-02T00:00:00"/>
    <x v="0"/>
    <s v="CS-12175"/>
    <x v="728"/>
    <x v="1"/>
    <s v="United States"/>
    <s v="Iowa City"/>
    <x v="23"/>
    <n v="52240"/>
    <x v="2"/>
    <s v="OFF-PA-10004022"/>
    <x v="1"/>
    <x v="10"/>
    <x v="1614"/>
    <x v="1044"/>
    <n v="1"/>
    <n v="0"/>
    <n v="4.4954999999999998"/>
  </r>
  <r>
    <n v="4191"/>
    <s v="CA-2014-166709"/>
    <x v="3"/>
    <x v="701"/>
    <d v="2014-11-23T00:00:00"/>
    <x v="1"/>
    <s v="HL-15040"/>
    <x v="332"/>
    <x v="0"/>
    <s v="United States"/>
    <s v="Newark"/>
    <x v="13"/>
    <n v="19711"/>
    <x v="3"/>
    <s v="TEC-CO-10004722"/>
    <x v="2"/>
    <x v="16"/>
    <x v="1365"/>
    <x v="3220"/>
    <n v="3"/>
    <n v="0"/>
    <n v="5039.9856"/>
  </r>
  <r>
    <n v="4192"/>
    <s v="CA-2012-129392"/>
    <x v="1"/>
    <x v="951"/>
    <d v="2012-07-08T00:00:00"/>
    <x v="3"/>
    <s v="DM-13015"/>
    <x v="661"/>
    <x v="0"/>
    <s v="United States"/>
    <s v="Houston"/>
    <x v="5"/>
    <n v="77070"/>
    <x v="2"/>
    <s v="OFF-PA-10004248"/>
    <x v="1"/>
    <x v="10"/>
    <x v="1615"/>
    <x v="3131"/>
    <n v="5"/>
    <n v="0.2"/>
    <n v="6.5999999999999988"/>
  </r>
  <r>
    <n v="4193"/>
    <s v="CA-2012-150875"/>
    <x v="1"/>
    <x v="547"/>
    <d v="2012-11-20T00:00:00"/>
    <x v="1"/>
    <s v="HK-14890"/>
    <x v="96"/>
    <x v="1"/>
    <s v="United States"/>
    <s v="Boise"/>
    <x v="45"/>
    <n v="83704"/>
    <x v="1"/>
    <s v="FUR-TA-10000577"/>
    <x v="0"/>
    <x v="3"/>
    <x v="3"/>
    <x v="3221"/>
    <n v="2"/>
    <n v="0"/>
    <n v="160.17660000000001"/>
  </r>
  <r>
    <n v="4194"/>
    <s v="CA-2012-150875"/>
    <x v="1"/>
    <x v="547"/>
    <d v="2012-11-20T00:00:00"/>
    <x v="1"/>
    <s v="HK-14890"/>
    <x v="96"/>
    <x v="1"/>
    <s v="United States"/>
    <s v="Boise"/>
    <x v="45"/>
    <n v="83704"/>
    <x v="1"/>
    <s v="TEC-PH-10001254"/>
    <x v="2"/>
    <x v="7"/>
    <x v="143"/>
    <x v="3222"/>
    <n v="3"/>
    <n v="0.2"/>
    <n v="22.858199999999982"/>
  </r>
  <r>
    <n v="4195"/>
    <s v="CA-2012-154200"/>
    <x v="1"/>
    <x v="652"/>
    <d v="2012-06-22T00:00:00"/>
    <x v="1"/>
    <s v="BG-11740"/>
    <x v="696"/>
    <x v="0"/>
    <s v="United States"/>
    <s v="San Diego"/>
    <x v="1"/>
    <n v="92105"/>
    <x v="1"/>
    <s v="OFF-AR-10001044"/>
    <x v="1"/>
    <x v="6"/>
    <x v="1042"/>
    <x v="3223"/>
    <n v="2"/>
    <n v="0"/>
    <n v="15.074199999999998"/>
  </r>
  <r>
    <n v="4196"/>
    <s v="CA-2013-124233"/>
    <x v="0"/>
    <x v="143"/>
    <d v="2013-04-15T00:00:00"/>
    <x v="1"/>
    <s v="CK-12595"/>
    <x v="242"/>
    <x v="0"/>
    <s v="United States"/>
    <s v="Los Angeles"/>
    <x v="1"/>
    <n v="90032"/>
    <x v="1"/>
    <s v="FUR-FU-10002597"/>
    <x v="0"/>
    <x v="5"/>
    <x v="621"/>
    <x v="3224"/>
    <n v="5"/>
    <n v="0"/>
    <n v="10.374000000000001"/>
  </r>
  <r>
    <n v="4197"/>
    <s v="US-2012-134271"/>
    <x v="1"/>
    <x v="24"/>
    <d v="2012-04-23T00:00:00"/>
    <x v="0"/>
    <s v="RF-19735"/>
    <x v="288"/>
    <x v="0"/>
    <s v="United States"/>
    <s v="New York City"/>
    <x v="15"/>
    <n v="10024"/>
    <x v="3"/>
    <s v="OFF-LA-10004093"/>
    <x v="1"/>
    <x v="2"/>
    <x v="670"/>
    <x v="2521"/>
    <n v="3"/>
    <n v="0"/>
    <n v="10.307099999999998"/>
  </r>
  <r>
    <n v="4198"/>
    <s v="US-2013-161683"/>
    <x v="0"/>
    <x v="275"/>
    <d v="2013-12-09T00:00:00"/>
    <x v="1"/>
    <s v="CJ-12010"/>
    <x v="170"/>
    <x v="0"/>
    <s v="United States"/>
    <s v="Philadelphia"/>
    <x v="9"/>
    <n v="19134"/>
    <x v="3"/>
    <s v="OFF-AP-10000179"/>
    <x v="1"/>
    <x v="9"/>
    <x v="527"/>
    <x v="3225"/>
    <n v="4"/>
    <n v="0.2"/>
    <n v="93.768799999999999"/>
  </r>
  <r>
    <n v="4199"/>
    <s v="US-2013-161683"/>
    <x v="0"/>
    <x v="275"/>
    <d v="2013-12-09T00:00:00"/>
    <x v="1"/>
    <s v="CJ-12010"/>
    <x v="170"/>
    <x v="0"/>
    <s v="United States"/>
    <s v="Philadelphia"/>
    <x v="9"/>
    <n v="19134"/>
    <x v="3"/>
    <s v="OFF-BI-10001072"/>
    <x v="1"/>
    <x v="8"/>
    <x v="277"/>
    <x v="3226"/>
    <n v="4"/>
    <n v="0.7"/>
    <n v="-14.553600000000003"/>
  </r>
  <r>
    <n v="4200"/>
    <s v="CA-2012-143105"/>
    <x v="1"/>
    <x v="895"/>
    <d v="2012-12-10T00:00:00"/>
    <x v="3"/>
    <s v="MA-17560"/>
    <x v="15"/>
    <x v="2"/>
    <s v="United States"/>
    <s v="New York City"/>
    <x v="15"/>
    <n v="10024"/>
    <x v="3"/>
    <s v="OFF-LA-10004093"/>
    <x v="1"/>
    <x v="2"/>
    <x v="670"/>
    <x v="2061"/>
    <n v="1"/>
    <n v="0"/>
    <n v="3.4356999999999998"/>
  </r>
  <r>
    <n v="4201"/>
    <s v="CA-2012-143105"/>
    <x v="1"/>
    <x v="895"/>
    <d v="2012-12-10T00:00:00"/>
    <x v="3"/>
    <s v="MA-17560"/>
    <x v="15"/>
    <x v="2"/>
    <s v="United States"/>
    <s v="New York City"/>
    <x v="15"/>
    <n v="10024"/>
    <x v="3"/>
    <s v="TEC-CO-10002095"/>
    <x v="2"/>
    <x v="16"/>
    <x v="610"/>
    <x v="3227"/>
    <n v="2"/>
    <n v="0.2"/>
    <n v="249.99499999999998"/>
  </r>
  <r>
    <n v="4202"/>
    <s v="CA-2012-143105"/>
    <x v="1"/>
    <x v="895"/>
    <d v="2012-12-10T00:00:00"/>
    <x v="3"/>
    <s v="MA-17560"/>
    <x v="15"/>
    <x v="2"/>
    <s v="United States"/>
    <s v="New York City"/>
    <x v="15"/>
    <n v="10024"/>
    <x v="3"/>
    <s v="OFF-PA-10002713"/>
    <x v="1"/>
    <x v="10"/>
    <x v="317"/>
    <x v="521"/>
    <n v="6"/>
    <n v="0"/>
    <n v="18.988799999999998"/>
  </r>
  <r>
    <n v="4203"/>
    <s v="CA-2012-143105"/>
    <x v="1"/>
    <x v="895"/>
    <d v="2012-12-10T00:00:00"/>
    <x v="3"/>
    <s v="MA-17560"/>
    <x v="15"/>
    <x v="2"/>
    <s v="United States"/>
    <s v="New York City"/>
    <x v="15"/>
    <n v="10024"/>
    <x v="3"/>
    <s v="OFF-PA-10002254"/>
    <x v="1"/>
    <x v="10"/>
    <x v="145"/>
    <x v="2381"/>
    <n v="7"/>
    <n v="0"/>
    <n v="84.943599999999989"/>
  </r>
  <r>
    <n v="4204"/>
    <s v="CA-2011-145387"/>
    <x v="2"/>
    <x v="656"/>
    <d v="2011-11-02T00:00:00"/>
    <x v="0"/>
    <s v="AM-10705"/>
    <x v="562"/>
    <x v="0"/>
    <s v="United States"/>
    <s v="Cranston"/>
    <x v="34"/>
    <n v="2920"/>
    <x v="3"/>
    <s v="OFF-AR-10001683"/>
    <x v="1"/>
    <x v="6"/>
    <x v="32"/>
    <x v="3228"/>
    <n v="5"/>
    <n v="0"/>
    <n v="18.715000000000003"/>
  </r>
  <r>
    <n v="4205"/>
    <s v="CA-2011-145387"/>
    <x v="2"/>
    <x v="656"/>
    <d v="2011-11-02T00:00:00"/>
    <x v="0"/>
    <s v="AM-10705"/>
    <x v="562"/>
    <x v="0"/>
    <s v="United States"/>
    <s v="Cranston"/>
    <x v="34"/>
    <n v="2920"/>
    <x v="3"/>
    <s v="OFF-PA-10002195"/>
    <x v="1"/>
    <x v="10"/>
    <x v="719"/>
    <x v="1015"/>
    <n v="2"/>
    <n v="0"/>
    <n v="4.7751999999999999"/>
  </r>
  <r>
    <n v="4206"/>
    <s v="CA-2011-145387"/>
    <x v="2"/>
    <x v="656"/>
    <d v="2011-11-02T00:00:00"/>
    <x v="0"/>
    <s v="AM-10705"/>
    <x v="562"/>
    <x v="0"/>
    <s v="United States"/>
    <s v="Cranston"/>
    <x v="34"/>
    <n v="2920"/>
    <x v="3"/>
    <s v="FUR-FU-10002364"/>
    <x v="0"/>
    <x v="5"/>
    <x v="1231"/>
    <x v="1816"/>
    <n v="2"/>
    <n v="0"/>
    <n v="4.2803999999999984"/>
  </r>
  <r>
    <n v="4207"/>
    <s v="CA-2011-145387"/>
    <x v="2"/>
    <x v="656"/>
    <d v="2011-11-02T00:00:00"/>
    <x v="0"/>
    <s v="AM-10705"/>
    <x v="562"/>
    <x v="0"/>
    <s v="United States"/>
    <s v="Cranston"/>
    <x v="34"/>
    <n v="2920"/>
    <x v="3"/>
    <s v="OFF-BI-10004001"/>
    <x v="1"/>
    <x v="8"/>
    <x v="810"/>
    <x v="3229"/>
    <n v="2"/>
    <n v="0"/>
    <n v="15.676799999999997"/>
  </r>
  <r>
    <n v="4208"/>
    <s v="CA-2011-145387"/>
    <x v="2"/>
    <x v="656"/>
    <d v="2011-11-02T00:00:00"/>
    <x v="0"/>
    <s v="AM-10705"/>
    <x v="562"/>
    <x v="0"/>
    <s v="United States"/>
    <s v="Cranston"/>
    <x v="34"/>
    <n v="2920"/>
    <x v="3"/>
    <s v="FUR-FU-10000023"/>
    <x v="0"/>
    <x v="5"/>
    <x v="322"/>
    <x v="3230"/>
    <n v="3"/>
    <n v="0"/>
    <n v="7.7748000000000008"/>
  </r>
  <r>
    <n v="4209"/>
    <s v="CA-2011-145387"/>
    <x v="2"/>
    <x v="656"/>
    <d v="2011-11-02T00:00:00"/>
    <x v="0"/>
    <s v="AM-10705"/>
    <x v="562"/>
    <x v="0"/>
    <s v="United States"/>
    <s v="Cranston"/>
    <x v="34"/>
    <n v="2920"/>
    <x v="3"/>
    <s v="FUR-CH-10002320"/>
    <x v="0"/>
    <x v="1"/>
    <x v="1454"/>
    <x v="3231"/>
    <n v="5"/>
    <n v="0"/>
    <n v="481.46999999999991"/>
  </r>
  <r>
    <n v="4210"/>
    <s v="CA-2011-145387"/>
    <x v="2"/>
    <x v="656"/>
    <d v="2011-11-02T00:00:00"/>
    <x v="0"/>
    <s v="AM-10705"/>
    <x v="562"/>
    <x v="0"/>
    <s v="United States"/>
    <s v="Cranston"/>
    <x v="34"/>
    <n v="2920"/>
    <x v="3"/>
    <s v="FUR-TA-10003238"/>
    <x v="0"/>
    <x v="3"/>
    <x v="1233"/>
    <x v="3232"/>
    <n v="1"/>
    <n v="0.3"/>
    <n v="-60.607800000000026"/>
  </r>
  <r>
    <n v="4211"/>
    <s v="CA-2014-109715"/>
    <x v="3"/>
    <x v="34"/>
    <d v="2014-12-15T00:00:00"/>
    <x v="1"/>
    <s v="AH-10585"/>
    <x v="738"/>
    <x v="0"/>
    <s v="United States"/>
    <s v="Chicago"/>
    <x v="10"/>
    <n v="60623"/>
    <x v="2"/>
    <s v="OFF-PA-10004965"/>
    <x v="1"/>
    <x v="10"/>
    <x v="112"/>
    <x v="2992"/>
    <n v="2"/>
    <n v="0.2"/>
    <n v="4.9949999999999992"/>
  </r>
  <r>
    <n v="4212"/>
    <s v="CA-2011-166457"/>
    <x v="2"/>
    <x v="952"/>
    <d v="2011-05-09T00:00:00"/>
    <x v="0"/>
    <s v="PF-19120"/>
    <x v="724"/>
    <x v="0"/>
    <s v="United States"/>
    <s v="Richmond"/>
    <x v="0"/>
    <n v="40475"/>
    <x v="0"/>
    <s v="OFF-PA-10003016"/>
    <x v="1"/>
    <x v="10"/>
    <x v="1385"/>
    <x v="2320"/>
    <n v="3"/>
    <n v="0"/>
    <n v="4.238999999999999"/>
  </r>
  <r>
    <n v="4213"/>
    <s v="CA-2011-166457"/>
    <x v="2"/>
    <x v="952"/>
    <d v="2011-05-09T00:00:00"/>
    <x v="0"/>
    <s v="PF-19120"/>
    <x v="724"/>
    <x v="0"/>
    <s v="United States"/>
    <s v="Richmond"/>
    <x v="0"/>
    <n v="40475"/>
    <x v="0"/>
    <s v="OFF-AR-10003651"/>
    <x v="1"/>
    <x v="6"/>
    <x v="276"/>
    <x v="2637"/>
    <n v="2"/>
    <n v="0"/>
    <n v="1.9023999999999992"/>
  </r>
  <r>
    <n v="4214"/>
    <s v="CA-2011-166457"/>
    <x v="2"/>
    <x v="952"/>
    <d v="2011-05-09T00:00:00"/>
    <x v="0"/>
    <s v="PF-19120"/>
    <x v="724"/>
    <x v="0"/>
    <s v="United States"/>
    <s v="Richmond"/>
    <x v="0"/>
    <n v="40475"/>
    <x v="0"/>
    <s v="OFF-PA-10001363"/>
    <x v="1"/>
    <x v="10"/>
    <x v="1616"/>
    <x v="335"/>
    <n v="2"/>
    <n v="0"/>
    <n v="11.543199999999999"/>
  </r>
  <r>
    <n v="4215"/>
    <s v="CA-2013-164637"/>
    <x v="0"/>
    <x v="758"/>
    <d v="2013-03-09T00:00:00"/>
    <x v="1"/>
    <s v="RD-19480"/>
    <x v="502"/>
    <x v="0"/>
    <s v="United States"/>
    <s v="Mishawaka"/>
    <x v="14"/>
    <n v="46544"/>
    <x v="2"/>
    <s v="OFF-BI-10003876"/>
    <x v="1"/>
    <x v="8"/>
    <x v="1617"/>
    <x v="3233"/>
    <n v="3"/>
    <n v="0"/>
    <n v="64.199999999999989"/>
  </r>
  <r>
    <n v="4216"/>
    <s v="CA-2011-103590"/>
    <x v="2"/>
    <x v="953"/>
    <d v="2011-12-04T00:00:00"/>
    <x v="1"/>
    <s v="JL-15505"/>
    <x v="145"/>
    <x v="0"/>
    <s v="United States"/>
    <s v="Mount Vernon"/>
    <x v="15"/>
    <n v="10550"/>
    <x v="3"/>
    <s v="OFF-EN-10004007"/>
    <x v="1"/>
    <x v="12"/>
    <x v="1618"/>
    <x v="3234"/>
    <n v="4"/>
    <n v="0"/>
    <n v="29.271599999999999"/>
  </r>
  <r>
    <n v="4217"/>
    <s v="CA-2012-111234"/>
    <x v="1"/>
    <x v="954"/>
    <d v="2012-02-22T00:00:00"/>
    <x v="1"/>
    <s v="AB-10600"/>
    <x v="448"/>
    <x v="1"/>
    <s v="United States"/>
    <s v="Los Angeles"/>
    <x v="1"/>
    <n v="90004"/>
    <x v="1"/>
    <s v="OFF-LA-10002271"/>
    <x v="1"/>
    <x v="2"/>
    <x v="635"/>
    <x v="357"/>
    <n v="3"/>
    <n v="0"/>
    <n v="4.4352"/>
  </r>
  <r>
    <n v="4218"/>
    <s v="CA-2014-149881"/>
    <x v="3"/>
    <x v="719"/>
    <d v="2014-04-04T00:00:00"/>
    <x v="2"/>
    <s v="NC-18535"/>
    <x v="714"/>
    <x v="1"/>
    <s v="United States"/>
    <s v="San Francisco"/>
    <x v="1"/>
    <n v="94110"/>
    <x v="1"/>
    <s v="FUR-BO-10003894"/>
    <x v="0"/>
    <x v="0"/>
    <x v="1619"/>
    <x v="3235"/>
    <n v="8"/>
    <n v="0.15"/>
    <n v="85.175999999999974"/>
  </r>
  <r>
    <n v="4219"/>
    <s v="CA-2014-149881"/>
    <x v="3"/>
    <x v="719"/>
    <d v="2014-04-04T00:00:00"/>
    <x v="2"/>
    <s v="NC-18535"/>
    <x v="714"/>
    <x v="1"/>
    <s v="United States"/>
    <s v="San Francisco"/>
    <x v="1"/>
    <n v="94110"/>
    <x v="1"/>
    <s v="TEC-MA-10000418"/>
    <x v="2"/>
    <x v="15"/>
    <x v="1476"/>
    <x v="3236"/>
    <n v="2"/>
    <n v="0.2"/>
    <n v="359.99879999999962"/>
  </r>
  <r>
    <n v="4220"/>
    <s v="CA-2014-134565"/>
    <x v="3"/>
    <x v="532"/>
    <d v="2014-06-14T00:00:00"/>
    <x v="0"/>
    <s v="TB-21400"/>
    <x v="483"/>
    <x v="0"/>
    <s v="United States"/>
    <s v="Seattle"/>
    <x v="4"/>
    <n v="98103"/>
    <x v="1"/>
    <s v="OFF-PA-10004243"/>
    <x v="1"/>
    <x v="10"/>
    <x v="271"/>
    <x v="2479"/>
    <n v="2"/>
    <n v="0"/>
    <n v="18.211199999999998"/>
  </r>
  <r>
    <n v="4221"/>
    <s v="CA-2014-134565"/>
    <x v="3"/>
    <x v="532"/>
    <d v="2014-06-14T00:00:00"/>
    <x v="0"/>
    <s v="TB-21400"/>
    <x v="483"/>
    <x v="0"/>
    <s v="United States"/>
    <s v="Seattle"/>
    <x v="4"/>
    <n v="98103"/>
    <x v="1"/>
    <s v="OFF-BI-10001759"/>
    <x v="1"/>
    <x v="8"/>
    <x v="725"/>
    <x v="2187"/>
    <n v="6"/>
    <n v="0.2"/>
    <n v="6.6293999999999995"/>
  </r>
  <r>
    <n v="4222"/>
    <s v="CA-2014-134565"/>
    <x v="3"/>
    <x v="532"/>
    <d v="2014-06-14T00:00:00"/>
    <x v="0"/>
    <s v="TB-21400"/>
    <x v="483"/>
    <x v="0"/>
    <s v="United States"/>
    <s v="Seattle"/>
    <x v="4"/>
    <n v="98103"/>
    <x v="1"/>
    <s v="TEC-MA-10001570"/>
    <x v="2"/>
    <x v="15"/>
    <x v="1620"/>
    <x v="3237"/>
    <n v="5"/>
    <n v="0.2"/>
    <n v="130.20749999999998"/>
  </r>
  <r>
    <n v="4223"/>
    <s v="CA-2014-134565"/>
    <x v="3"/>
    <x v="532"/>
    <d v="2014-06-14T00:00:00"/>
    <x v="0"/>
    <s v="TB-21400"/>
    <x v="483"/>
    <x v="0"/>
    <s v="United States"/>
    <s v="Seattle"/>
    <x v="4"/>
    <n v="98103"/>
    <x v="1"/>
    <s v="OFF-ST-10004804"/>
    <x v="1"/>
    <x v="4"/>
    <x v="230"/>
    <x v="3238"/>
    <n v="2"/>
    <n v="0"/>
    <n v="1.0296000000000021"/>
  </r>
  <r>
    <n v="4224"/>
    <s v="CA-2014-134565"/>
    <x v="3"/>
    <x v="532"/>
    <d v="2014-06-14T00:00:00"/>
    <x v="0"/>
    <s v="TB-21400"/>
    <x v="483"/>
    <x v="0"/>
    <s v="United States"/>
    <s v="Seattle"/>
    <x v="4"/>
    <n v="98103"/>
    <x v="1"/>
    <s v="FUR-BO-10001519"/>
    <x v="0"/>
    <x v="0"/>
    <x v="666"/>
    <x v="3239"/>
    <n v="3"/>
    <n v="0"/>
    <n v="41.860800000000005"/>
  </r>
  <r>
    <n v="4225"/>
    <s v="CA-2013-108644"/>
    <x v="0"/>
    <x v="955"/>
    <d v="2013-10-04T00:00:00"/>
    <x v="2"/>
    <s v="SJ-20215"/>
    <x v="695"/>
    <x v="0"/>
    <s v="United States"/>
    <s v="Quincy"/>
    <x v="10"/>
    <n v="62301"/>
    <x v="2"/>
    <s v="OFF-BI-10000343"/>
    <x v="1"/>
    <x v="8"/>
    <x v="184"/>
    <x v="3240"/>
    <n v="2"/>
    <n v="0.8"/>
    <n v="-3.2406000000000006"/>
  </r>
  <r>
    <n v="4226"/>
    <s v="US-2011-102631"/>
    <x v="2"/>
    <x v="736"/>
    <d v="2011-12-17T00:00:00"/>
    <x v="1"/>
    <s v="EB-13840"/>
    <x v="225"/>
    <x v="1"/>
    <s v="United States"/>
    <s v="Chicago"/>
    <x v="10"/>
    <n v="60623"/>
    <x v="2"/>
    <s v="FUR-FU-10003930"/>
    <x v="0"/>
    <x v="5"/>
    <x v="1621"/>
    <x v="3241"/>
    <n v="3"/>
    <n v="0.6"/>
    <n v="-42.492599999999982"/>
  </r>
  <r>
    <n v="4227"/>
    <s v="CA-2014-120327"/>
    <x v="3"/>
    <x v="343"/>
    <d v="2014-11-17T00:00:00"/>
    <x v="1"/>
    <s v="WB-21850"/>
    <x v="576"/>
    <x v="0"/>
    <s v="United States"/>
    <s v="Urbandale"/>
    <x v="23"/>
    <n v="50322"/>
    <x v="2"/>
    <s v="OFF-FA-10004854"/>
    <x v="1"/>
    <x v="13"/>
    <x v="268"/>
    <x v="1962"/>
    <n v="4"/>
    <n v="0"/>
    <n v="21.5824"/>
  </r>
  <r>
    <n v="4228"/>
    <s v="CA-2012-154970"/>
    <x v="1"/>
    <x v="956"/>
    <d v="2012-01-10T00:00:00"/>
    <x v="1"/>
    <s v="SR-20740"/>
    <x v="256"/>
    <x v="2"/>
    <s v="United States"/>
    <s v="Seattle"/>
    <x v="4"/>
    <n v="98103"/>
    <x v="1"/>
    <s v="FUR-CH-10003396"/>
    <x v="0"/>
    <x v="1"/>
    <x v="385"/>
    <x v="3242"/>
    <n v="1"/>
    <n v="0.2"/>
    <n v="-6.9282000000000039"/>
  </r>
  <r>
    <n v="4229"/>
    <s v="CA-2013-113803"/>
    <x v="0"/>
    <x v="830"/>
    <d v="2013-03-27T00:00:00"/>
    <x v="2"/>
    <s v="VG-21805"/>
    <x v="500"/>
    <x v="1"/>
    <s v="United States"/>
    <s v="Richmond"/>
    <x v="14"/>
    <n v="47374"/>
    <x v="2"/>
    <s v="OFF-PA-10001994"/>
    <x v="1"/>
    <x v="10"/>
    <x v="1113"/>
    <x v="3243"/>
    <n v="1"/>
    <n v="0"/>
    <n v="10.3408"/>
  </r>
  <r>
    <n v="4230"/>
    <s v="CA-2014-100223"/>
    <x v="3"/>
    <x v="957"/>
    <d v="2014-07-11T00:00:00"/>
    <x v="1"/>
    <s v="LS-16945"/>
    <x v="322"/>
    <x v="1"/>
    <s v="United States"/>
    <s v="Dallas"/>
    <x v="5"/>
    <n v="75220"/>
    <x v="2"/>
    <s v="FUR-FU-10003601"/>
    <x v="0"/>
    <x v="5"/>
    <x v="729"/>
    <x v="3244"/>
    <n v="9"/>
    <n v="0.6"/>
    <n v="-348.62940000000003"/>
  </r>
  <r>
    <n v="4231"/>
    <s v="CA-2014-100223"/>
    <x v="3"/>
    <x v="957"/>
    <d v="2014-07-11T00:00:00"/>
    <x v="1"/>
    <s v="LS-16945"/>
    <x v="322"/>
    <x v="1"/>
    <s v="United States"/>
    <s v="Dallas"/>
    <x v="5"/>
    <n v="75220"/>
    <x v="2"/>
    <s v="OFF-BI-10003429"/>
    <x v="1"/>
    <x v="8"/>
    <x v="844"/>
    <x v="3245"/>
    <n v="9"/>
    <n v="0.8"/>
    <n v="-17.660699999999999"/>
  </r>
  <r>
    <n v="4232"/>
    <s v="CA-2014-100223"/>
    <x v="3"/>
    <x v="957"/>
    <d v="2014-07-11T00:00:00"/>
    <x v="1"/>
    <s v="LS-16945"/>
    <x v="322"/>
    <x v="1"/>
    <s v="United States"/>
    <s v="Dallas"/>
    <x v="5"/>
    <n v="75220"/>
    <x v="2"/>
    <s v="OFF-PA-10000232"/>
    <x v="1"/>
    <x v="10"/>
    <x v="1622"/>
    <x v="12"/>
    <n v="3"/>
    <n v="0.2"/>
    <n v="5.6375999999999999"/>
  </r>
  <r>
    <n v="4233"/>
    <s v="CA-2014-100223"/>
    <x v="3"/>
    <x v="957"/>
    <d v="2014-07-11T00:00:00"/>
    <x v="1"/>
    <s v="LS-16945"/>
    <x v="322"/>
    <x v="1"/>
    <s v="United States"/>
    <s v="Dallas"/>
    <x v="5"/>
    <n v="75220"/>
    <x v="2"/>
    <s v="OFF-PA-10002195"/>
    <x v="1"/>
    <x v="10"/>
    <x v="1543"/>
    <x v="277"/>
    <n v="6"/>
    <n v="0.2"/>
    <n v="11.2752"/>
  </r>
  <r>
    <n v="4234"/>
    <s v="CA-2014-100223"/>
    <x v="3"/>
    <x v="957"/>
    <d v="2014-07-11T00:00:00"/>
    <x v="1"/>
    <s v="LS-16945"/>
    <x v="322"/>
    <x v="1"/>
    <s v="United States"/>
    <s v="Dallas"/>
    <x v="5"/>
    <n v="75220"/>
    <x v="2"/>
    <s v="OFF-BI-10004492"/>
    <x v="1"/>
    <x v="8"/>
    <x v="347"/>
    <x v="3246"/>
    <n v="1"/>
    <n v="0.8"/>
    <n v="-10.421400000000002"/>
  </r>
  <r>
    <n v="4235"/>
    <s v="CA-2011-168823"/>
    <x v="2"/>
    <x v="158"/>
    <d v="2011-09-24T00:00:00"/>
    <x v="2"/>
    <s v="MA-17560"/>
    <x v="15"/>
    <x v="2"/>
    <s v="United States"/>
    <s v="Philadelphia"/>
    <x v="9"/>
    <n v="19143"/>
    <x v="3"/>
    <s v="OFF-PA-10004000"/>
    <x v="1"/>
    <x v="10"/>
    <x v="203"/>
    <x v="1382"/>
    <n v="3"/>
    <n v="0.2"/>
    <n v="4.1151"/>
  </r>
  <r>
    <n v="4236"/>
    <s v="CA-2011-168823"/>
    <x v="2"/>
    <x v="158"/>
    <d v="2011-09-24T00:00:00"/>
    <x v="2"/>
    <s v="MA-17560"/>
    <x v="15"/>
    <x v="2"/>
    <s v="United States"/>
    <s v="Philadelphia"/>
    <x v="9"/>
    <n v="19143"/>
    <x v="3"/>
    <s v="OFF-LA-10004425"/>
    <x v="1"/>
    <x v="2"/>
    <x v="33"/>
    <x v="3247"/>
    <n v="9"/>
    <n v="0.2"/>
    <n v="7.0226999999999995"/>
  </r>
  <r>
    <n v="4237"/>
    <s v="CA-2013-162404"/>
    <x v="0"/>
    <x v="310"/>
    <d v="2013-07-28T00:00:00"/>
    <x v="1"/>
    <s v="NF-18475"/>
    <x v="739"/>
    <x v="2"/>
    <s v="United States"/>
    <s v="Rockford"/>
    <x v="10"/>
    <n v="61107"/>
    <x v="2"/>
    <s v="OFF-BI-10000948"/>
    <x v="1"/>
    <x v="8"/>
    <x v="1373"/>
    <x v="3248"/>
    <n v="4"/>
    <n v="0.8"/>
    <n v="-18.836400000000005"/>
  </r>
  <r>
    <n v="4238"/>
    <s v="CA-2014-104024"/>
    <x v="3"/>
    <x v="635"/>
    <d v="2014-09-04T00:00:00"/>
    <x v="0"/>
    <s v="MD-17860"/>
    <x v="550"/>
    <x v="1"/>
    <s v="United States"/>
    <s v="Philadelphia"/>
    <x v="9"/>
    <n v="19134"/>
    <x v="3"/>
    <s v="OFF-AR-10001972"/>
    <x v="1"/>
    <x v="6"/>
    <x v="1623"/>
    <x v="3249"/>
    <n v="7"/>
    <n v="0.2"/>
    <n v="0.70560000000000045"/>
  </r>
  <r>
    <n v="4239"/>
    <s v="CA-2014-147144"/>
    <x v="3"/>
    <x v="606"/>
    <d v="2014-03-29T00:00:00"/>
    <x v="2"/>
    <s v="MZ-17335"/>
    <x v="595"/>
    <x v="2"/>
    <s v="United States"/>
    <s v="Seattle"/>
    <x v="4"/>
    <n v="98105"/>
    <x v="1"/>
    <s v="OFF-AR-10004587"/>
    <x v="1"/>
    <x v="6"/>
    <x v="1624"/>
    <x v="3250"/>
    <n v="1"/>
    <n v="0"/>
    <n v="5.9489999999999981"/>
  </r>
  <r>
    <n v="4240"/>
    <s v="CA-2014-158673"/>
    <x v="3"/>
    <x v="614"/>
    <d v="2015-01-05T00:00:00"/>
    <x v="1"/>
    <s v="KB-16600"/>
    <x v="33"/>
    <x v="1"/>
    <s v="United States"/>
    <s v="Grand Rapids"/>
    <x v="12"/>
    <n v="49505"/>
    <x v="2"/>
    <s v="OFF-PA-10000994"/>
    <x v="1"/>
    <x v="10"/>
    <x v="904"/>
    <x v="1441"/>
    <n v="2"/>
    <n v="0"/>
    <n v="100.65599999999999"/>
  </r>
  <r>
    <n v="4241"/>
    <s v="CA-2011-133704"/>
    <x v="2"/>
    <x v="59"/>
    <d v="2011-09-26T00:00:00"/>
    <x v="1"/>
    <s v="MA-17995"/>
    <x v="671"/>
    <x v="2"/>
    <s v="United States"/>
    <s v="Los Angeles"/>
    <x v="1"/>
    <n v="90004"/>
    <x v="1"/>
    <s v="OFF-AP-10001366"/>
    <x v="1"/>
    <x v="9"/>
    <x v="33"/>
    <x v="2911"/>
    <n v="4"/>
    <n v="0"/>
    <n v="11.858400000000003"/>
  </r>
  <r>
    <n v="4242"/>
    <s v="CA-2011-133704"/>
    <x v="2"/>
    <x v="59"/>
    <d v="2011-09-26T00:00:00"/>
    <x v="1"/>
    <s v="MA-17995"/>
    <x v="671"/>
    <x v="2"/>
    <s v="United States"/>
    <s v="Los Angeles"/>
    <x v="1"/>
    <n v="90004"/>
    <x v="1"/>
    <s v="OFF-BI-10001636"/>
    <x v="1"/>
    <x v="8"/>
    <x v="668"/>
    <x v="3251"/>
    <n v="3"/>
    <n v="0.2"/>
    <n v="6.5753999999999984"/>
  </r>
  <r>
    <n v="4243"/>
    <s v="CA-2013-159142"/>
    <x v="0"/>
    <x v="958"/>
    <d v="2013-04-06T00:00:00"/>
    <x v="2"/>
    <s v="ME-17320"/>
    <x v="467"/>
    <x v="2"/>
    <s v="United States"/>
    <s v="Springfield"/>
    <x v="17"/>
    <n v="22153"/>
    <x v="0"/>
    <s v="TEC-PH-10001448"/>
    <x v="2"/>
    <x v="7"/>
    <x v="140"/>
    <x v="145"/>
    <n v="3"/>
    <n v="0"/>
    <n v="5.9987999999999815"/>
  </r>
  <r>
    <n v="4244"/>
    <s v="CA-2013-159142"/>
    <x v="0"/>
    <x v="958"/>
    <d v="2013-04-06T00:00:00"/>
    <x v="2"/>
    <s v="ME-17320"/>
    <x v="467"/>
    <x v="2"/>
    <s v="United States"/>
    <s v="Springfield"/>
    <x v="17"/>
    <n v="22153"/>
    <x v="0"/>
    <s v="OFF-PA-10001776"/>
    <x v="1"/>
    <x v="10"/>
    <x v="1263"/>
    <x v="3252"/>
    <n v="3"/>
    <n v="0"/>
    <n v="13.070699999999999"/>
  </r>
  <r>
    <n v="4245"/>
    <s v="CA-2011-138436"/>
    <x v="2"/>
    <x v="959"/>
    <d v="2011-03-30T00:00:00"/>
    <x v="1"/>
    <s v="JD-15895"/>
    <x v="63"/>
    <x v="1"/>
    <s v="United States"/>
    <s v="Los Angeles"/>
    <x v="1"/>
    <n v="90036"/>
    <x v="1"/>
    <s v="TEC-AC-10002323"/>
    <x v="2"/>
    <x v="11"/>
    <x v="175"/>
    <x v="2790"/>
    <n v="3"/>
    <n v="0"/>
    <n v="8.6190000000000033"/>
  </r>
  <r>
    <n v="4246"/>
    <s v="CA-2014-117702"/>
    <x v="3"/>
    <x v="354"/>
    <d v="2014-12-05T00:00:00"/>
    <x v="1"/>
    <s v="LS-16975"/>
    <x v="60"/>
    <x v="2"/>
    <s v="United States"/>
    <s v="Baltimore"/>
    <x v="39"/>
    <n v="21215"/>
    <x v="3"/>
    <s v="OFF-AR-10004582"/>
    <x v="1"/>
    <x v="6"/>
    <x v="1175"/>
    <x v="3253"/>
    <n v="1"/>
    <n v="0"/>
    <n v="0.73799999999999988"/>
  </r>
  <r>
    <n v="4247"/>
    <s v="CA-2014-117702"/>
    <x v="3"/>
    <x v="354"/>
    <d v="2014-12-05T00:00:00"/>
    <x v="1"/>
    <s v="LS-16975"/>
    <x v="60"/>
    <x v="2"/>
    <s v="United States"/>
    <s v="Baltimore"/>
    <x v="39"/>
    <n v="21215"/>
    <x v="3"/>
    <s v="FUR-FU-10000576"/>
    <x v="0"/>
    <x v="5"/>
    <x v="219"/>
    <x v="607"/>
    <n v="5"/>
    <n v="0"/>
    <n v="272.79200000000003"/>
  </r>
  <r>
    <n v="4248"/>
    <s v="CA-2014-117702"/>
    <x v="3"/>
    <x v="354"/>
    <d v="2014-12-05T00:00:00"/>
    <x v="1"/>
    <s v="LS-16975"/>
    <x v="60"/>
    <x v="2"/>
    <s v="United States"/>
    <s v="Baltimore"/>
    <x v="39"/>
    <n v="21215"/>
    <x v="3"/>
    <s v="FUR-FU-10004270"/>
    <x v="0"/>
    <x v="5"/>
    <x v="989"/>
    <x v="3254"/>
    <n v="5"/>
    <n v="0"/>
    <n v="7.5239999999999991"/>
  </r>
  <r>
    <n v="4249"/>
    <s v="CA-2013-157336"/>
    <x v="0"/>
    <x v="49"/>
    <d v="2013-12-06T00:00:00"/>
    <x v="0"/>
    <s v="SJ-20500"/>
    <x v="81"/>
    <x v="0"/>
    <s v="United States"/>
    <s v="Fairfield"/>
    <x v="29"/>
    <n v="6824"/>
    <x v="3"/>
    <s v="OFF-BI-10004236"/>
    <x v="1"/>
    <x v="8"/>
    <x v="891"/>
    <x v="3255"/>
    <n v="6"/>
    <n v="0"/>
    <n v="40.516799999999996"/>
  </r>
  <r>
    <n v="4250"/>
    <s v="CA-2013-157336"/>
    <x v="0"/>
    <x v="49"/>
    <d v="2013-12-06T00:00:00"/>
    <x v="0"/>
    <s v="SJ-20500"/>
    <x v="81"/>
    <x v="0"/>
    <s v="United States"/>
    <s v="Fairfield"/>
    <x v="29"/>
    <n v="6824"/>
    <x v="3"/>
    <s v="FUR-CH-10004997"/>
    <x v="0"/>
    <x v="1"/>
    <x v="494"/>
    <x v="3256"/>
    <n v="4"/>
    <n v="0"/>
    <n v="150.38400000000001"/>
  </r>
  <r>
    <n v="4251"/>
    <s v="CA-2011-168130"/>
    <x v="2"/>
    <x v="111"/>
    <d v="2011-09-19T00:00:00"/>
    <x v="3"/>
    <s v="BS-11365"/>
    <x v="740"/>
    <x v="1"/>
    <s v="United States"/>
    <s v="New York City"/>
    <x v="15"/>
    <n v="10011"/>
    <x v="3"/>
    <s v="FUR-CH-10000988"/>
    <x v="0"/>
    <x v="1"/>
    <x v="1132"/>
    <x v="3257"/>
    <n v="7"/>
    <n v="0.1"/>
    <n v="177.42059999999998"/>
  </r>
  <r>
    <n v="4252"/>
    <s v="CA-2012-155068"/>
    <x v="1"/>
    <x v="924"/>
    <d v="2012-10-23T00:00:00"/>
    <x v="3"/>
    <s v="RA-19285"/>
    <x v="267"/>
    <x v="0"/>
    <s v="United States"/>
    <s v="Lakeland"/>
    <x v="2"/>
    <n v="33801"/>
    <x v="0"/>
    <s v="TEC-PH-10004897"/>
    <x v="2"/>
    <x v="7"/>
    <x v="1115"/>
    <x v="3258"/>
    <n v="7"/>
    <n v="0.2"/>
    <n v="-13.286700000000002"/>
  </r>
  <r>
    <n v="4253"/>
    <s v="CA-2012-155068"/>
    <x v="1"/>
    <x v="924"/>
    <d v="2012-10-23T00:00:00"/>
    <x v="3"/>
    <s v="RA-19285"/>
    <x v="267"/>
    <x v="0"/>
    <s v="United States"/>
    <s v="Lakeland"/>
    <x v="2"/>
    <n v="33801"/>
    <x v="0"/>
    <s v="OFF-AR-10002656"/>
    <x v="1"/>
    <x v="6"/>
    <x v="157"/>
    <x v="1432"/>
    <n v="2"/>
    <n v="0.2"/>
    <n v="2.271199999999999"/>
  </r>
  <r>
    <n v="4254"/>
    <s v="CA-2012-155068"/>
    <x v="1"/>
    <x v="924"/>
    <d v="2012-10-23T00:00:00"/>
    <x v="3"/>
    <s v="RA-19285"/>
    <x v="267"/>
    <x v="0"/>
    <s v="United States"/>
    <s v="Lakeland"/>
    <x v="2"/>
    <n v="33801"/>
    <x v="0"/>
    <s v="TEC-PH-10004924"/>
    <x v="2"/>
    <x v="7"/>
    <x v="1156"/>
    <x v="3259"/>
    <n v="2"/>
    <n v="0.2"/>
    <n v="1.0346000000000006"/>
  </r>
  <r>
    <n v="4255"/>
    <s v="CA-2014-163160"/>
    <x v="3"/>
    <x v="119"/>
    <d v="2014-10-17T00:00:00"/>
    <x v="2"/>
    <s v="TS-21610"/>
    <x v="59"/>
    <x v="0"/>
    <s v="United States"/>
    <s v="Freeport"/>
    <x v="10"/>
    <n v="61032"/>
    <x v="2"/>
    <s v="OFF-PA-10003127"/>
    <x v="1"/>
    <x v="10"/>
    <x v="33"/>
    <x v="930"/>
    <n v="3"/>
    <n v="0.2"/>
    <n v="20.576399999999996"/>
  </r>
  <r>
    <n v="4256"/>
    <s v="CA-2014-163160"/>
    <x v="3"/>
    <x v="119"/>
    <d v="2014-10-17T00:00:00"/>
    <x v="2"/>
    <s v="TS-21610"/>
    <x v="59"/>
    <x v="0"/>
    <s v="United States"/>
    <s v="Freeport"/>
    <x v="10"/>
    <n v="61032"/>
    <x v="2"/>
    <s v="OFF-BI-10000778"/>
    <x v="1"/>
    <x v="8"/>
    <x v="258"/>
    <x v="3260"/>
    <n v="4"/>
    <n v="0.8"/>
    <n v="-145.17600000000002"/>
  </r>
  <r>
    <n v="4257"/>
    <s v="CA-2014-163160"/>
    <x v="3"/>
    <x v="119"/>
    <d v="2014-10-17T00:00:00"/>
    <x v="2"/>
    <s v="TS-21610"/>
    <x v="59"/>
    <x v="0"/>
    <s v="United States"/>
    <s v="Freeport"/>
    <x v="10"/>
    <n v="61032"/>
    <x v="2"/>
    <s v="FUR-FU-10001424"/>
    <x v="0"/>
    <x v="5"/>
    <x v="691"/>
    <x v="3261"/>
    <n v="3"/>
    <n v="0.6"/>
    <n v="-6.8094000000000037"/>
  </r>
  <r>
    <n v="4258"/>
    <s v="CA-2012-101924"/>
    <x v="1"/>
    <x v="406"/>
    <d v="2012-09-09T00:00:00"/>
    <x v="1"/>
    <s v="KB-16585"/>
    <x v="10"/>
    <x v="1"/>
    <s v="United States"/>
    <s v="Medford"/>
    <x v="21"/>
    <n v="97504"/>
    <x v="1"/>
    <s v="OFF-BI-10000962"/>
    <x v="1"/>
    <x v="8"/>
    <x v="1504"/>
    <x v="3262"/>
    <n v="2"/>
    <n v="0.7"/>
    <n v="-6.833400000000001"/>
  </r>
  <r>
    <n v="4259"/>
    <s v="CA-2013-124793"/>
    <x v="0"/>
    <x v="560"/>
    <d v="2013-03-17T00:00:00"/>
    <x v="2"/>
    <s v="MM-18280"/>
    <x v="152"/>
    <x v="1"/>
    <s v="United States"/>
    <s v="Seattle"/>
    <x v="4"/>
    <n v="98103"/>
    <x v="1"/>
    <s v="FUR-CH-10002880"/>
    <x v="0"/>
    <x v="1"/>
    <x v="801"/>
    <x v="3263"/>
    <n v="2"/>
    <n v="0.2"/>
    <n v="-22.138200000000012"/>
  </r>
  <r>
    <n v="4260"/>
    <s v="CA-2014-118367"/>
    <x v="3"/>
    <x v="960"/>
    <d v="2014-11-03T00:00:00"/>
    <x v="0"/>
    <s v="LO-17170"/>
    <x v="628"/>
    <x v="1"/>
    <s v="United States"/>
    <s v="New York City"/>
    <x v="15"/>
    <n v="10035"/>
    <x v="3"/>
    <s v="OFF-EN-10004386"/>
    <x v="1"/>
    <x v="12"/>
    <x v="242"/>
    <x v="3264"/>
    <n v="2"/>
    <n v="0"/>
    <n v="23.99"/>
  </r>
  <r>
    <n v="4261"/>
    <s v="CA-2014-164819"/>
    <x v="3"/>
    <x v="453"/>
    <d v="2014-10-20T00:00:00"/>
    <x v="0"/>
    <s v="RS-19420"/>
    <x v="602"/>
    <x v="1"/>
    <s v="United States"/>
    <s v="Fairfield"/>
    <x v="29"/>
    <n v="6824"/>
    <x v="3"/>
    <s v="OFF-LA-10001045"/>
    <x v="1"/>
    <x v="2"/>
    <x v="701"/>
    <x v="1206"/>
    <n v="5"/>
    <n v="0"/>
    <n v="6.0029999999999992"/>
  </r>
  <r>
    <n v="4262"/>
    <s v="CA-2014-158344"/>
    <x v="3"/>
    <x v="783"/>
    <d v="2014-08-12T00:00:00"/>
    <x v="1"/>
    <s v="CC-12475"/>
    <x v="693"/>
    <x v="0"/>
    <s v="United States"/>
    <s v="Moorhead"/>
    <x v="11"/>
    <n v="56560"/>
    <x v="2"/>
    <s v="TEC-AC-10002006"/>
    <x v="2"/>
    <x v="11"/>
    <x v="1078"/>
    <x v="1480"/>
    <n v="4"/>
    <n v="0"/>
    <n v="19.827599999999997"/>
  </r>
  <r>
    <n v="4263"/>
    <s v="CA-2014-123351"/>
    <x v="3"/>
    <x v="296"/>
    <d v="2014-09-26T00:00:00"/>
    <x v="1"/>
    <s v="KT-16480"/>
    <x v="409"/>
    <x v="0"/>
    <s v="United States"/>
    <s v="Columbus"/>
    <x v="32"/>
    <n v="31907"/>
    <x v="0"/>
    <s v="OFF-AP-10001242"/>
    <x v="1"/>
    <x v="9"/>
    <x v="1408"/>
    <x v="3265"/>
    <n v="1"/>
    <n v="0"/>
    <n v="24.143999999999998"/>
  </r>
  <r>
    <n v="4264"/>
    <s v="CA-2014-110429"/>
    <x v="3"/>
    <x v="132"/>
    <d v="2014-11-09T00:00:00"/>
    <x v="1"/>
    <s v="DM-13015"/>
    <x v="661"/>
    <x v="0"/>
    <s v="United States"/>
    <s v="Philadelphia"/>
    <x v="9"/>
    <n v="19143"/>
    <x v="3"/>
    <s v="OFF-BI-10000216"/>
    <x v="1"/>
    <x v="8"/>
    <x v="1625"/>
    <x v="3266"/>
    <n v="3"/>
    <n v="0.7"/>
    <n v="-7.782"/>
  </r>
  <r>
    <n v="4265"/>
    <s v="US-2013-131611"/>
    <x v="0"/>
    <x v="732"/>
    <d v="2013-11-10T00:00:00"/>
    <x v="1"/>
    <s v="EP-13915"/>
    <x v="212"/>
    <x v="0"/>
    <s v="United States"/>
    <s v="Houston"/>
    <x v="5"/>
    <n v="77036"/>
    <x v="2"/>
    <s v="FUR-TA-10002774"/>
    <x v="0"/>
    <x v="3"/>
    <x v="579"/>
    <x v="3267"/>
    <n v="8"/>
    <n v="0.3"/>
    <n v="-160.29520000000008"/>
  </r>
  <r>
    <n v="4266"/>
    <s v="US-2013-131611"/>
    <x v="0"/>
    <x v="732"/>
    <d v="2013-11-10T00:00:00"/>
    <x v="1"/>
    <s v="EP-13915"/>
    <x v="212"/>
    <x v="0"/>
    <s v="United States"/>
    <s v="Houston"/>
    <x v="5"/>
    <n v="77036"/>
    <x v="2"/>
    <s v="OFF-BI-10004364"/>
    <x v="1"/>
    <x v="8"/>
    <x v="302"/>
    <x v="3019"/>
    <n v="3"/>
    <n v="0.8"/>
    <n v="-6.2370000000000019"/>
  </r>
  <r>
    <n v="4267"/>
    <s v="US-2013-131611"/>
    <x v="0"/>
    <x v="732"/>
    <d v="2013-11-10T00:00:00"/>
    <x v="1"/>
    <s v="EP-13915"/>
    <x v="212"/>
    <x v="0"/>
    <s v="United States"/>
    <s v="Houston"/>
    <x v="5"/>
    <n v="77036"/>
    <x v="2"/>
    <s v="FUR-BO-10000780"/>
    <x v="0"/>
    <x v="0"/>
    <x v="1309"/>
    <x v="2017"/>
    <n v="7"/>
    <n v="0.32"/>
    <n v="-225.09759999999991"/>
  </r>
  <r>
    <n v="4268"/>
    <s v="US-2013-131611"/>
    <x v="0"/>
    <x v="732"/>
    <d v="2013-11-10T00:00:00"/>
    <x v="1"/>
    <s v="EP-13915"/>
    <x v="212"/>
    <x v="0"/>
    <s v="United States"/>
    <s v="Houston"/>
    <x v="5"/>
    <n v="77036"/>
    <x v="2"/>
    <s v="OFF-BI-10001989"/>
    <x v="1"/>
    <x v="8"/>
    <x v="537"/>
    <x v="3268"/>
    <n v="3"/>
    <n v="0.8"/>
    <n v="-20.140800000000006"/>
  </r>
  <r>
    <n v="4269"/>
    <s v="US-2013-131611"/>
    <x v="0"/>
    <x v="732"/>
    <d v="2013-11-10T00:00:00"/>
    <x v="1"/>
    <s v="EP-13915"/>
    <x v="212"/>
    <x v="0"/>
    <s v="United States"/>
    <s v="Houston"/>
    <x v="5"/>
    <n v="77036"/>
    <x v="2"/>
    <s v="TEC-AC-10004001"/>
    <x v="2"/>
    <x v="11"/>
    <x v="1460"/>
    <x v="1379"/>
    <n v="5"/>
    <n v="0.2"/>
    <n v="45.139500000000005"/>
  </r>
  <r>
    <n v="4270"/>
    <s v="US-2014-124821"/>
    <x v="3"/>
    <x v="643"/>
    <d v="2014-06-30T00:00:00"/>
    <x v="0"/>
    <s v="AM-10705"/>
    <x v="562"/>
    <x v="0"/>
    <s v="United States"/>
    <s v="Seattle"/>
    <x v="4"/>
    <n v="98115"/>
    <x v="1"/>
    <s v="FUR-TA-10000688"/>
    <x v="0"/>
    <x v="3"/>
    <x v="556"/>
    <x v="3269"/>
    <n v="4"/>
    <n v="0"/>
    <n v="148.13799999999992"/>
  </r>
  <r>
    <n v="4271"/>
    <s v="CA-2012-166975"/>
    <x v="1"/>
    <x v="650"/>
    <d v="2012-11-30T00:00:00"/>
    <x v="1"/>
    <s v="SH-20635"/>
    <x v="741"/>
    <x v="1"/>
    <s v="United States"/>
    <s v="Jackson"/>
    <x v="18"/>
    <n v="38301"/>
    <x v="0"/>
    <s v="FUR-FU-10003930"/>
    <x v="0"/>
    <x v="5"/>
    <x v="1621"/>
    <x v="3270"/>
    <n v="11"/>
    <n v="0.2"/>
    <n v="190.42980000000006"/>
  </r>
  <r>
    <n v="4272"/>
    <s v="CA-2013-123806"/>
    <x v="0"/>
    <x v="390"/>
    <d v="2013-11-28T00:00:00"/>
    <x v="0"/>
    <s v="LA-16780"/>
    <x v="156"/>
    <x v="1"/>
    <s v="United States"/>
    <s v="Baltimore"/>
    <x v="39"/>
    <n v="21215"/>
    <x v="3"/>
    <s v="FUR-FU-10000965"/>
    <x v="0"/>
    <x v="5"/>
    <x v="682"/>
    <x v="3271"/>
    <n v="4"/>
    <n v="0"/>
    <n v="85.181600000000003"/>
  </r>
  <r>
    <n v="4273"/>
    <s v="US-2014-158505"/>
    <x v="3"/>
    <x v="246"/>
    <d v="2014-07-22T00:00:00"/>
    <x v="3"/>
    <s v="SF-20200"/>
    <x v="227"/>
    <x v="0"/>
    <s v="United States"/>
    <s v="Murray"/>
    <x v="7"/>
    <n v="84107"/>
    <x v="1"/>
    <s v="TEC-PH-10004071"/>
    <x v="2"/>
    <x v="7"/>
    <x v="1537"/>
    <x v="3272"/>
    <n v="9"/>
    <n v="0.2"/>
    <n v="6.2936999999999976"/>
  </r>
  <r>
    <n v="4274"/>
    <s v="US-2014-158505"/>
    <x v="3"/>
    <x v="246"/>
    <d v="2014-07-22T00:00:00"/>
    <x v="3"/>
    <s v="SF-20200"/>
    <x v="227"/>
    <x v="0"/>
    <s v="United States"/>
    <s v="Murray"/>
    <x v="7"/>
    <n v="84107"/>
    <x v="1"/>
    <s v="OFF-AR-10001044"/>
    <x v="1"/>
    <x v="6"/>
    <x v="1042"/>
    <x v="2467"/>
    <n v="1"/>
    <n v="0"/>
    <n v="7.5370999999999988"/>
  </r>
  <r>
    <n v="4275"/>
    <s v="CA-2012-142692"/>
    <x v="1"/>
    <x v="924"/>
    <d v="2012-10-28T00:00:00"/>
    <x v="1"/>
    <s v="AG-10495"/>
    <x v="122"/>
    <x v="1"/>
    <s v="United States"/>
    <s v="Seattle"/>
    <x v="4"/>
    <n v="98105"/>
    <x v="1"/>
    <s v="OFF-BI-10004140"/>
    <x v="1"/>
    <x v="8"/>
    <x v="304"/>
    <x v="3273"/>
    <n v="1"/>
    <n v="0.2"/>
    <n v="1.1224999999999996"/>
  </r>
  <r>
    <n v="4276"/>
    <s v="CA-2012-123456"/>
    <x v="1"/>
    <x v="584"/>
    <d v="2012-07-13T00:00:00"/>
    <x v="1"/>
    <s v="KN-16450"/>
    <x v="634"/>
    <x v="1"/>
    <s v="United States"/>
    <s v="Dallas"/>
    <x v="5"/>
    <n v="75220"/>
    <x v="2"/>
    <s v="OFF-AP-10002684"/>
    <x v="1"/>
    <x v="9"/>
    <x v="165"/>
    <x v="3274"/>
    <n v="2"/>
    <n v="0.8"/>
    <n v="-121.58000000000004"/>
  </r>
  <r>
    <n v="4277"/>
    <s v="CA-2014-151358"/>
    <x v="3"/>
    <x v="238"/>
    <d v="2014-08-23T00:00:00"/>
    <x v="1"/>
    <s v="NF-18595"/>
    <x v="376"/>
    <x v="2"/>
    <s v="United States"/>
    <s v="Seattle"/>
    <x v="4"/>
    <n v="98105"/>
    <x v="1"/>
    <s v="OFF-ST-10000046"/>
    <x v="1"/>
    <x v="4"/>
    <x v="757"/>
    <x v="2144"/>
    <n v="2"/>
    <n v="0"/>
    <n v="61.38900000000001"/>
  </r>
  <r>
    <n v="4278"/>
    <s v="US-2013-107440"/>
    <x v="0"/>
    <x v="947"/>
    <d v="2013-04-21T00:00:00"/>
    <x v="1"/>
    <s v="BS-11365"/>
    <x v="740"/>
    <x v="1"/>
    <s v="United States"/>
    <s v="Lakewood"/>
    <x v="30"/>
    <n v="8701"/>
    <x v="3"/>
    <s v="TEC-MA-10001047"/>
    <x v="2"/>
    <x v="15"/>
    <x v="1626"/>
    <x v="3275"/>
    <n v="7"/>
    <n v="0"/>
    <n v="2365.9817999999996"/>
  </r>
  <r>
    <n v="4279"/>
    <s v="US-2013-107440"/>
    <x v="0"/>
    <x v="947"/>
    <d v="2013-04-21T00:00:00"/>
    <x v="1"/>
    <s v="BS-11365"/>
    <x v="740"/>
    <x v="1"/>
    <s v="United States"/>
    <s v="Lakewood"/>
    <x v="30"/>
    <n v="8701"/>
    <x v="3"/>
    <s v="FUR-FU-10000550"/>
    <x v="0"/>
    <x v="5"/>
    <x v="1445"/>
    <x v="745"/>
    <n v="2"/>
    <n v="0"/>
    <n v="3.2867999999999995"/>
  </r>
  <r>
    <n v="4280"/>
    <s v="US-2013-107440"/>
    <x v="0"/>
    <x v="947"/>
    <d v="2013-04-21T00:00:00"/>
    <x v="1"/>
    <s v="BS-11365"/>
    <x v="740"/>
    <x v="1"/>
    <s v="United States"/>
    <s v="Lakewood"/>
    <x v="30"/>
    <n v="8701"/>
    <x v="3"/>
    <s v="OFF-BI-10002432"/>
    <x v="1"/>
    <x v="8"/>
    <x v="866"/>
    <x v="3276"/>
    <n v="5"/>
    <n v="0"/>
    <n v="11.890999999999998"/>
  </r>
  <r>
    <n v="4281"/>
    <s v="CA-2011-166989"/>
    <x v="2"/>
    <x v="687"/>
    <d v="2011-11-18T00:00:00"/>
    <x v="1"/>
    <s v="RM-19675"/>
    <x v="84"/>
    <x v="2"/>
    <s v="United States"/>
    <s v="New York City"/>
    <x v="15"/>
    <n v="10011"/>
    <x v="3"/>
    <s v="OFF-PA-10004470"/>
    <x v="1"/>
    <x v="10"/>
    <x v="250"/>
    <x v="716"/>
    <n v="2"/>
    <n v="0"/>
    <n v="5.2255999999999991"/>
  </r>
  <r>
    <n v="4282"/>
    <s v="CA-2011-166989"/>
    <x v="2"/>
    <x v="687"/>
    <d v="2011-11-18T00:00:00"/>
    <x v="1"/>
    <s v="RM-19675"/>
    <x v="84"/>
    <x v="2"/>
    <s v="United States"/>
    <s v="New York City"/>
    <x v="15"/>
    <n v="10011"/>
    <x v="3"/>
    <s v="FUR-CH-10001797"/>
    <x v="0"/>
    <x v="1"/>
    <x v="1441"/>
    <x v="3277"/>
    <n v="2"/>
    <n v="0.1"/>
    <n v="14.62239999999999"/>
  </r>
  <r>
    <n v="4283"/>
    <s v="CA-2011-103100"/>
    <x v="2"/>
    <x v="414"/>
    <d v="2011-12-23T00:00:00"/>
    <x v="2"/>
    <s v="AB-10105"/>
    <x v="455"/>
    <x v="0"/>
    <s v="United States"/>
    <s v="Indianapolis"/>
    <x v="14"/>
    <n v="46203"/>
    <x v="2"/>
    <s v="OFF-LA-10003720"/>
    <x v="1"/>
    <x v="2"/>
    <x v="1627"/>
    <x v="1175"/>
    <n v="1"/>
    <n v="0"/>
    <n v="1.7343"/>
  </r>
  <r>
    <n v="4284"/>
    <s v="CA-2011-103100"/>
    <x v="2"/>
    <x v="414"/>
    <d v="2011-12-23T00:00:00"/>
    <x v="2"/>
    <s v="AB-10105"/>
    <x v="455"/>
    <x v="0"/>
    <s v="United States"/>
    <s v="Indianapolis"/>
    <x v="14"/>
    <n v="46203"/>
    <x v="2"/>
    <s v="OFF-BI-10004600"/>
    <x v="1"/>
    <x v="8"/>
    <x v="1477"/>
    <x v="3278"/>
    <n v="3"/>
    <n v="0"/>
    <n v="496.78649999999993"/>
  </r>
  <r>
    <n v="4285"/>
    <s v="CA-2012-105690"/>
    <x v="1"/>
    <x v="82"/>
    <d v="2012-11-26T00:00:00"/>
    <x v="0"/>
    <s v="CA-11965"/>
    <x v="662"/>
    <x v="1"/>
    <s v="United States"/>
    <s v="Port Arthur"/>
    <x v="5"/>
    <n v="77642"/>
    <x v="2"/>
    <s v="FUR-BO-10003965"/>
    <x v="0"/>
    <x v="0"/>
    <x v="1083"/>
    <x v="3279"/>
    <n v="2"/>
    <n v="0.32"/>
    <n v="-76.011599999999973"/>
  </r>
  <r>
    <n v="4286"/>
    <s v="CA-2012-105690"/>
    <x v="1"/>
    <x v="82"/>
    <d v="2012-11-26T00:00:00"/>
    <x v="0"/>
    <s v="CA-11965"/>
    <x v="662"/>
    <x v="1"/>
    <s v="United States"/>
    <s v="Port Arthur"/>
    <x v="5"/>
    <n v="77642"/>
    <x v="2"/>
    <s v="OFF-LA-10000240"/>
    <x v="1"/>
    <x v="2"/>
    <x v="2"/>
    <x v="3280"/>
    <n v="2"/>
    <n v="0.2"/>
    <n v="3.9473999999999996"/>
  </r>
  <r>
    <n v="4287"/>
    <s v="CA-2012-105690"/>
    <x v="1"/>
    <x v="82"/>
    <d v="2012-11-26T00:00:00"/>
    <x v="0"/>
    <s v="CA-11965"/>
    <x v="662"/>
    <x v="1"/>
    <s v="United States"/>
    <s v="Port Arthur"/>
    <x v="5"/>
    <n v="77642"/>
    <x v="2"/>
    <s v="TEC-CO-10001571"/>
    <x v="2"/>
    <x v="16"/>
    <x v="1554"/>
    <x v="2913"/>
    <n v="1"/>
    <n v="0.2"/>
    <n v="164.99700000000001"/>
  </r>
  <r>
    <n v="4288"/>
    <s v="CA-2014-127516"/>
    <x v="3"/>
    <x v="116"/>
    <d v="2015-01-04T00:00:00"/>
    <x v="1"/>
    <s v="EH-14005"/>
    <x v="382"/>
    <x v="2"/>
    <s v="United States"/>
    <s v="Nashville"/>
    <x v="18"/>
    <n v="37211"/>
    <x v="0"/>
    <s v="OFF-ST-10000736"/>
    <x v="1"/>
    <x v="4"/>
    <x v="455"/>
    <x v="1466"/>
    <n v="1"/>
    <n v="0.2"/>
    <n v="-12.956800000000005"/>
  </r>
  <r>
    <n v="4289"/>
    <s v="US-2012-117184"/>
    <x v="1"/>
    <x v="961"/>
    <d v="2012-05-21T00:00:00"/>
    <x v="1"/>
    <s v="ON-18715"/>
    <x v="21"/>
    <x v="1"/>
    <s v="United States"/>
    <s v="Houston"/>
    <x v="5"/>
    <n v="77095"/>
    <x v="2"/>
    <s v="OFF-BI-10002082"/>
    <x v="1"/>
    <x v="8"/>
    <x v="1173"/>
    <x v="3281"/>
    <n v="5"/>
    <n v="0.8"/>
    <n v="-49.92"/>
  </r>
  <r>
    <n v="4290"/>
    <s v="US-2012-117184"/>
    <x v="1"/>
    <x v="961"/>
    <d v="2012-05-21T00:00:00"/>
    <x v="1"/>
    <s v="ON-18715"/>
    <x v="21"/>
    <x v="1"/>
    <s v="United States"/>
    <s v="Houston"/>
    <x v="5"/>
    <n v="77095"/>
    <x v="2"/>
    <s v="OFF-PA-10002250"/>
    <x v="1"/>
    <x v="10"/>
    <x v="699"/>
    <x v="3282"/>
    <n v="3"/>
    <n v="0.2"/>
    <n v="4.9307999999999996"/>
  </r>
  <r>
    <n v="4291"/>
    <s v="CA-2014-102407"/>
    <x v="3"/>
    <x v="34"/>
    <d v="2014-12-14T00:00:00"/>
    <x v="0"/>
    <s v="AT-10435"/>
    <x v="401"/>
    <x v="2"/>
    <s v="United States"/>
    <s v="Los Angeles"/>
    <x v="1"/>
    <n v="90004"/>
    <x v="1"/>
    <s v="OFF-AR-10000122"/>
    <x v="1"/>
    <x v="6"/>
    <x v="308"/>
    <x v="954"/>
    <n v="2"/>
    <n v="0"/>
    <n v="2.7899999999999991"/>
  </r>
  <r>
    <n v="4292"/>
    <s v="CA-2014-102407"/>
    <x v="3"/>
    <x v="34"/>
    <d v="2014-12-14T00:00:00"/>
    <x v="0"/>
    <s v="AT-10435"/>
    <x v="401"/>
    <x v="2"/>
    <s v="United States"/>
    <s v="Los Angeles"/>
    <x v="1"/>
    <n v="90004"/>
    <x v="1"/>
    <s v="FUR-TA-10003748"/>
    <x v="0"/>
    <x v="3"/>
    <x v="208"/>
    <x v="3283"/>
    <n v="9"/>
    <n v="0.2"/>
    <n v="22.408199999999994"/>
  </r>
  <r>
    <n v="4293"/>
    <s v="CA-2014-102407"/>
    <x v="3"/>
    <x v="34"/>
    <d v="2014-12-14T00:00:00"/>
    <x v="0"/>
    <s v="AT-10435"/>
    <x v="401"/>
    <x v="2"/>
    <s v="United States"/>
    <s v="Los Angeles"/>
    <x v="1"/>
    <n v="90004"/>
    <x v="1"/>
    <s v="OFF-AP-10001394"/>
    <x v="1"/>
    <x v="9"/>
    <x v="1120"/>
    <x v="3284"/>
    <n v="1"/>
    <n v="0"/>
    <n v="68.039999999999992"/>
  </r>
  <r>
    <n v="4294"/>
    <s v="CA-2014-130967"/>
    <x v="3"/>
    <x v="434"/>
    <d v="2014-03-17T00:00:00"/>
    <x v="1"/>
    <s v="EB-13870"/>
    <x v="12"/>
    <x v="0"/>
    <s v="United States"/>
    <s v="Philadelphia"/>
    <x v="9"/>
    <n v="19140"/>
    <x v="3"/>
    <s v="TEC-PH-10004896"/>
    <x v="2"/>
    <x v="7"/>
    <x v="172"/>
    <x v="3285"/>
    <n v="3"/>
    <n v="0.4"/>
    <n v="-10.796399999999995"/>
  </r>
  <r>
    <n v="4295"/>
    <s v="CA-2014-101581"/>
    <x v="3"/>
    <x v="760"/>
    <d v="2014-10-28T00:00:00"/>
    <x v="1"/>
    <s v="DW-13195"/>
    <x v="694"/>
    <x v="1"/>
    <s v="United States"/>
    <s v="Redmond"/>
    <x v="21"/>
    <n v="97756"/>
    <x v="1"/>
    <s v="FUR-TA-10002607"/>
    <x v="0"/>
    <x v="3"/>
    <x v="221"/>
    <x v="237"/>
    <n v="5"/>
    <n v="0.5"/>
    <n v="-120.51299999999998"/>
  </r>
  <r>
    <n v="4296"/>
    <s v="CA-2014-169124"/>
    <x v="3"/>
    <x v="445"/>
    <d v="2014-07-11T00:00:00"/>
    <x v="1"/>
    <s v="MB-17305"/>
    <x v="93"/>
    <x v="0"/>
    <s v="United States"/>
    <s v="Citrus Heights"/>
    <x v="1"/>
    <n v="95610"/>
    <x v="1"/>
    <s v="FUR-FU-10001215"/>
    <x v="0"/>
    <x v="5"/>
    <x v="1600"/>
    <x v="3286"/>
    <n v="3"/>
    <n v="0"/>
    <n v="54.343800000000009"/>
  </r>
  <r>
    <n v="4297"/>
    <s v="CA-2014-117261"/>
    <x v="3"/>
    <x v="507"/>
    <d v="2014-09-11T00:00:00"/>
    <x v="1"/>
    <s v="TH-21235"/>
    <x v="260"/>
    <x v="1"/>
    <s v="United States"/>
    <s v="Los Angeles"/>
    <x v="1"/>
    <n v="90032"/>
    <x v="1"/>
    <s v="OFF-ST-10000419"/>
    <x v="1"/>
    <x v="4"/>
    <x v="1015"/>
    <x v="3287"/>
    <n v="4"/>
    <n v="0"/>
    <n v="0.54319999999999879"/>
  </r>
  <r>
    <n v="4298"/>
    <s v="CA-2014-129021"/>
    <x v="3"/>
    <x v="962"/>
    <d v="2014-08-27T00:00:00"/>
    <x v="0"/>
    <s v="PO-18850"/>
    <x v="138"/>
    <x v="0"/>
    <s v="United States"/>
    <s v="Tallahassee"/>
    <x v="2"/>
    <n v="32303"/>
    <x v="0"/>
    <s v="TEC-PH-10001459"/>
    <x v="2"/>
    <x v="7"/>
    <x v="1438"/>
    <x v="3288"/>
    <n v="13"/>
    <n v="0.2"/>
    <n v="327.59220000000005"/>
  </r>
  <r>
    <n v="4299"/>
    <s v="CA-2014-129021"/>
    <x v="3"/>
    <x v="962"/>
    <d v="2014-08-27T00:00:00"/>
    <x v="0"/>
    <s v="PO-18850"/>
    <x v="138"/>
    <x v="0"/>
    <s v="United States"/>
    <s v="Tallahassee"/>
    <x v="2"/>
    <n v="32303"/>
    <x v="0"/>
    <s v="OFF-PA-10000241"/>
    <x v="1"/>
    <x v="10"/>
    <x v="1151"/>
    <x v="2000"/>
    <n v="2"/>
    <n v="0.2"/>
    <n v="15.489999999999997"/>
  </r>
  <r>
    <n v="4300"/>
    <s v="CA-2014-129021"/>
    <x v="3"/>
    <x v="962"/>
    <d v="2014-08-27T00:00:00"/>
    <x v="0"/>
    <s v="PO-18850"/>
    <x v="138"/>
    <x v="0"/>
    <s v="United States"/>
    <s v="Tallahassee"/>
    <x v="2"/>
    <n v="32303"/>
    <x v="0"/>
    <s v="OFF-AP-10003040"/>
    <x v="1"/>
    <x v="9"/>
    <x v="723"/>
    <x v="3289"/>
    <n v="6"/>
    <n v="0.2"/>
    <n v="12.103199999999994"/>
  </r>
  <r>
    <n v="4301"/>
    <s v="CA-2014-129021"/>
    <x v="3"/>
    <x v="962"/>
    <d v="2014-08-27T00:00:00"/>
    <x v="0"/>
    <s v="PO-18850"/>
    <x v="138"/>
    <x v="0"/>
    <s v="United States"/>
    <s v="Tallahassee"/>
    <x v="2"/>
    <n v="32303"/>
    <x v="0"/>
    <s v="FUR-FU-10001852"/>
    <x v="0"/>
    <x v="5"/>
    <x v="837"/>
    <x v="3290"/>
    <n v="2"/>
    <n v="0.2"/>
    <n v="0.41759999999999986"/>
  </r>
  <r>
    <n v="4302"/>
    <s v="CA-2014-129021"/>
    <x v="3"/>
    <x v="962"/>
    <d v="2014-08-27T00:00:00"/>
    <x v="0"/>
    <s v="PO-18850"/>
    <x v="138"/>
    <x v="0"/>
    <s v="United States"/>
    <s v="Tallahassee"/>
    <x v="2"/>
    <n v="32303"/>
    <x v="0"/>
    <s v="OFF-PA-10000141"/>
    <x v="1"/>
    <x v="10"/>
    <x v="821"/>
    <x v="525"/>
    <n v="5"/>
    <n v="0.2"/>
    <n v="2.9429999999999992"/>
  </r>
  <r>
    <n v="4303"/>
    <s v="CA-2011-123253"/>
    <x v="2"/>
    <x v="963"/>
    <d v="2011-08-25T00:00:00"/>
    <x v="0"/>
    <s v="DE-13255"/>
    <x v="368"/>
    <x v="2"/>
    <s v="United States"/>
    <s v="Lakewood"/>
    <x v="24"/>
    <n v="44107"/>
    <x v="3"/>
    <s v="OFF-AR-10002804"/>
    <x v="1"/>
    <x v="6"/>
    <x v="279"/>
    <x v="2970"/>
    <n v="1"/>
    <n v="0.2"/>
    <n v="1.0269000000000001"/>
  </r>
  <r>
    <n v="4304"/>
    <s v="CA-2013-121601"/>
    <x v="0"/>
    <x v="964"/>
    <d v="2013-10-05T00:00:00"/>
    <x v="3"/>
    <s v="MO-17500"/>
    <x v="373"/>
    <x v="0"/>
    <s v="United States"/>
    <s v="The Colony"/>
    <x v="5"/>
    <n v="75056"/>
    <x v="2"/>
    <s v="OFF-EN-10003862"/>
    <x v="1"/>
    <x v="12"/>
    <x v="753"/>
    <x v="3291"/>
    <n v="7"/>
    <n v="0.2"/>
    <n v="19.4194"/>
  </r>
  <r>
    <n v="4305"/>
    <s v="CA-2011-162278"/>
    <x v="2"/>
    <x v="965"/>
    <d v="2011-10-30T00:00:00"/>
    <x v="0"/>
    <s v="AH-10585"/>
    <x v="738"/>
    <x v="0"/>
    <s v="United States"/>
    <s v="Seattle"/>
    <x v="4"/>
    <n v="98105"/>
    <x v="1"/>
    <s v="FUR-FU-10000448"/>
    <x v="0"/>
    <x v="5"/>
    <x v="464"/>
    <x v="3292"/>
    <n v="4"/>
    <n v="0"/>
    <n v="3.195999999999998"/>
  </r>
  <r>
    <n v="4306"/>
    <s v="CA-2011-162278"/>
    <x v="2"/>
    <x v="965"/>
    <d v="2011-10-30T00:00:00"/>
    <x v="0"/>
    <s v="AH-10585"/>
    <x v="738"/>
    <x v="0"/>
    <s v="United States"/>
    <s v="Seattle"/>
    <x v="4"/>
    <n v="98105"/>
    <x v="1"/>
    <s v="TEC-PH-10000526"/>
    <x v="2"/>
    <x v="7"/>
    <x v="1463"/>
    <x v="3293"/>
    <n v="5"/>
    <n v="0.2"/>
    <n v="38.396000000000015"/>
  </r>
  <r>
    <n v="4307"/>
    <s v="CA-2013-161095"/>
    <x v="0"/>
    <x v="931"/>
    <d v="2013-06-29T00:00:00"/>
    <x v="3"/>
    <s v="CS-12250"/>
    <x v="294"/>
    <x v="1"/>
    <s v="United States"/>
    <s v="Los Angeles"/>
    <x v="1"/>
    <n v="90032"/>
    <x v="1"/>
    <s v="OFF-BI-10002764"/>
    <x v="1"/>
    <x v="8"/>
    <x v="502"/>
    <x v="3294"/>
    <n v="3"/>
    <n v="0.2"/>
    <n v="2.8100999999999998"/>
  </r>
  <r>
    <n v="4308"/>
    <s v="CA-2013-161095"/>
    <x v="0"/>
    <x v="931"/>
    <d v="2013-06-29T00:00:00"/>
    <x v="3"/>
    <s v="CS-12250"/>
    <x v="294"/>
    <x v="1"/>
    <s v="United States"/>
    <s v="Los Angeles"/>
    <x v="1"/>
    <n v="90032"/>
    <x v="1"/>
    <s v="OFF-BI-10001524"/>
    <x v="1"/>
    <x v="8"/>
    <x v="298"/>
    <x v="3295"/>
    <n v="2"/>
    <n v="0.2"/>
    <n v="11.748799999999997"/>
  </r>
  <r>
    <n v="4309"/>
    <s v="CA-2011-125829"/>
    <x v="2"/>
    <x v="130"/>
    <d v="2011-11-11T00:00:00"/>
    <x v="1"/>
    <s v="WB-21850"/>
    <x v="576"/>
    <x v="0"/>
    <s v="United States"/>
    <s v="Los Angeles"/>
    <x v="1"/>
    <n v="90045"/>
    <x v="1"/>
    <s v="TEC-PH-10001079"/>
    <x v="2"/>
    <x v="7"/>
    <x v="1246"/>
    <x v="3296"/>
    <n v="7"/>
    <n v="0.2"/>
    <n v="66.634399999999971"/>
  </r>
  <r>
    <n v="4310"/>
    <s v="CA-2011-125829"/>
    <x v="2"/>
    <x v="130"/>
    <d v="2011-11-11T00:00:00"/>
    <x v="1"/>
    <s v="WB-21850"/>
    <x v="576"/>
    <x v="0"/>
    <s v="United States"/>
    <s v="Los Angeles"/>
    <x v="1"/>
    <n v="90045"/>
    <x v="1"/>
    <s v="FUR-TA-10002041"/>
    <x v="0"/>
    <x v="3"/>
    <x v="358"/>
    <x v="3297"/>
    <n v="4"/>
    <n v="0.2"/>
    <n v="-64.544399999999968"/>
  </r>
  <r>
    <n v="4311"/>
    <s v="CA-2011-125829"/>
    <x v="2"/>
    <x v="130"/>
    <d v="2011-11-11T00:00:00"/>
    <x v="1"/>
    <s v="WB-21850"/>
    <x v="576"/>
    <x v="0"/>
    <s v="United States"/>
    <s v="Los Angeles"/>
    <x v="1"/>
    <n v="90045"/>
    <x v="1"/>
    <s v="OFF-BI-10001036"/>
    <x v="1"/>
    <x v="8"/>
    <x v="618"/>
    <x v="1462"/>
    <n v="3"/>
    <n v="0.2"/>
    <n v="8.2259999999999991"/>
  </r>
  <r>
    <n v="4312"/>
    <s v="CA-2011-125829"/>
    <x v="2"/>
    <x v="130"/>
    <d v="2011-11-11T00:00:00"/>
    <x v="1"/>
    <s v="WB-21850"/>
    <x v="576"/>
    <x v="0"/>
    <s v="United States"/>
    <s v="Los Angeles"/>
    <x v="1"/>
    <n v="90045"/>
    <x v="1"/>
    <s v="OFF-PA-10000223"/>
    <x v="1"/>
    <x v="10"/>
    <x v="1374"/>
    <x v="541"/>
    <n v="3"/>
    <n v="0"/>
    <n v="9.3312000000000008"/>
  </r>
  <r>
    <n v="4313"/>
    <s v="CA-2011-125829"/>
    <x v="2"/>
    <x v="130"/>
    <d v="2011-11-11T00:00:00"/>
    <x v="1"/>
    <s v="WB-21850"/>
    <x v="576"/>
    <x v="0"/>
    <s v="United States"/>
    <s v="Los Angeles"/>
    <x v="1"/>
    <n v="90045"/>
    <x v="1"/>
    <s v="TEC-MA-10003246"/>
    <x v="2"/>
    <x v="15"/>
    <x v="1628"/>
    <x v="3298"/>
    <n v="4"/>
    <n v="0.2"/>
    <n v="139.98999999999995"/>
  </r>
  <r>
    <n v="4314"/>
    <s v="CA-2011-123127"/>
    <x v="2"/>
    <x v="78"/>
    <d v="2011-09-12T00:00:00"/>
    <x v="1"/>
    <s v="SP-20620"/>
    <x v="407"/>
    <x v="1"/>
    <s v="United States"/>
    <s v="Long Beach"/>
    <x v="15"/>
    <n v="11561"/>
    <x v="3"/>
    <s v="OFF-AP-10001962"/>
    <x v="1"/>
    <x v="9"/>
    <x v="1594"/>
    <x v="3299"/>
    <n v="2"/>
    <n v="0"/>
    <n v="4.1950000000000003"/>
  </r>
  <r>
    <n v="4315"/>
    <s v="CA-2012-115945"/>
    <x v="1"/>
    <x v="608"/>
    <d v="2012-07-01T00:00:00"/>
    <x v="1"/>
    <s v="AB-10165"/>
    <x v="269"/>
    <x v="0"/>
    <s v="United States"/>
    <s v="Los Angeles"/>
    <x v="1"/>
    <n v="90045"/>
    <x v="1"/>
    <s v="OFF-AR-10004062"/>
    <x v="1"/>
    <x v="6"/>
    <x v="33"/>
    <x v="3300"/>
    <n v="2"/>
    <n v="0"/>
    <n v="5.24"/>
  </r>
  <r>
    <n v="4316"/>
    <s v="CA-2012-115945"/>
    <x v="1"/>
    <x v="608"/>
    <d v="2012-07-01T00:00:00"/>
    <x v="1"/>
    <s v="AB-10165"/>
    <x v="269"/>
    <x v="0"/>
    <s v="United States"/>
    <s v="Los Angeles"/>
    <x v="1"/>
    <n v="90045"/>
    <x v="1"/>
    <s v="OFF-BI-10004330"/>
    <x v="1"/>
    <x v="8"/>
    <x v="795"/>
    <x v="1294"/>
    <n v="3"/>
    <n v="0.2"/>
    <n v="27.734999999999996"/>
  </r>
  <r>
    <n v="4317"/>
    <s v="CA-2012-115945"/>
    <x v="1"/>
    <x v="608"/>
    <d v="2012-07-01T00:00:00"/>
    <x v="1"/>
    <s v="AB-10165"/>
    <x v="269"/>
    <x v="0"/>
    <s v="United States"/>
    <s v="Los Angeles"/>
    <x v="1"/>
    <n v="90045"/>
    <x v="1"/>
    <s v="OFF-ST-10001963"/>
    <x v="1"/>
    <x v="4"/>
    <x v="532"/>
    <x v="3301"/>
    <n v="3"/>
    <n v="0"/>
    <n v="9.126899999999992"/>
  </r>
  <r>
    <n v="4318"/>
    <s v="CA-2012-136735"/>
    <x v="1"/>
    <x v="353"/>
    <d v="2012-08-02T00:00:00"/>
    <x v="1"/>
    <s v="HA-14920"/>
    <x v="66"/>
    <x v="0"/>
    <s v="United States"/>
    <s v="San Francisco"/>
    <x v="1"/>
    <n v="94110"/>
    <x v="1"/>
    <s v="OFF-EN-10002230"/>
    <x v="1"/>
    <x v="12"/>
    <x v="550"/>
    <x v="3302"/>
    <n v="2"/>
    <n v="0"/>
    <n v="78.894199999999998"/>
  </r>
  <r>
    <n v="4319"/>
    <s v="US-2014-136189"/>
    <x v="3"/>
    <x v="226"/>
    <d v="2014-12-12T00:00:00"/>
    <x v="1"/>
    <s v="DC-13285"/>
    <x v="290"/>
    <x v="0"/>
    <s v="United States"/>
    <s v="Richmond"/>
    <x v="17"/>
    <n v="23223"/>
    <x v="0"/>
    <s v="FUR-FU-10000175"/>
    <x v="0"/>
    <x v="5"/>
    <x v="1629"/>
    <x v="3303"/>
    <n v="6"/>
    <n v="0"/>
    <n v="25.537799999999997"/>
  </r>
  <r>
    <n v="4320"/>
    <s v="CA-2011-152345"/>
    <x v="2"/>
    <x v="282"/>
    <d v="2012-01-03T00:00:00"/>
    <x v="0"/>
    <s v="ST-20530"/>
    <x v="461"/>
    <x v="0"/>
    <s v="United States"/>
    <s v="Albuquerque"/>
    <x v="27"/>
    <n v="87105"/>
    <x v="1"/>
    <s v="TEC-PH-10004897"/>
    <x v="2"/>
    <x v="7"/>
    <x v="1115"/>
    <x v="112"/>
    <n v="3"/>
    <n v="0.2"/>
    <n v="-5.694300000000001"/>
  </r>
  <r>
    <n v="4321"/>
    <s v="CA-2011-152345"/>
    <x v="2"/>
    <x v="282"/>
    <d v="2012-01-03T00:00:00"/>
    <x v="0"/>
    <s v="ST-20530"/>
    <x v="461"/>
    <x v="0"/>
    <s v="United States"/>
    <s v="Albuquerque"/>
    <x v="27"/>
    <n v="87105"/>
    <x v="1"/>
    <s v="OFF-ST-10003123"/>
    <x v="1"/>
    <x v="4"/>
    <x v="1268"/>
    <x v="3304"/>
    <n v="1"/>
    <n v="0"/>
    <n v="7.9895999999999994"/>
  </r>
  <r>
    <n v="4322"/>
    <s v="US-2012-147662"/>
    <x v="1"/>
    <x v="966"/>
    <d v="2012-02-19T00:00:00"/>
    <x v="1"/>
    <s v="KB-16315"/>
    <x v="41"/>
    <x v="0"/>
    <s v="United States"/>
    <s v="Akron"/>
    <x v="24"/>
    <n v="44312"/>
    <x v="3"/>
    <s v="OFF-BI-10001658"/>
    <x v="1"/>
    <x v="8"/>
    <x v="439"/>
    <x v="478"/>
    <n v="2"/>
    <n v="0.7"/>
    <n v="-11.961599999999997"/>
  </r>
  <r>
    <n v="4323"/>
    <s v="US-2012-147662"/>
    <x v="1"/>
    <x v="966"/>
    <d v="2012-02-19T00:00:00"/>
    <x v="1"/>
    <s v="KB-16315"/>
    <x v="41"/>
    <x v="0"/>
    <s v="United States"/>
    <s v="Akron"/>
    <x v="24"/>
    <n v="44312"/>
    <x v="3"/>
    <s v="TEC-PH-10002834"/>
    <x v="2"/>
    <x v="7"/>
    <x v="1378"/>
    <x v="3305"/>
    <n v="3"/>
    <n v="0.4"/>
    <n v="-80.995500000000021"/>
  </r>
  <r>
    <n v="4324"/>
    <s v="US-2012-147662"/>
    <x v="1"/>
    <x v="966"/>
    <d v="2012-02-19T00:00:00"/>
    <x v="1"/>
    <s v="KB-16315"/>
    <x v="41"/>
    <x v="0"/>
    <s v="United States"/>
    <s v="Akron"/>
    <x v="24"/>
    <n v="44312"/>
    <x v="3"/>
    <s v="OFF-BI-10002160"/>
    <x v="1"/>
    <x v="8"/>
    <x v="312"/>
    <x v="3306"/>
    <n v="2"/>
    <n v="0.7"/>
    <n v="-1.6763999999999997"/>
  </r>
  <r>
    <n v="4325"/>
    <s v="US-2012-147662"/>
    <x v="1"/>
    <x v="966"/>
    <d v="2012-02-19T00:00:00"/>
    <x v="1"/>
    <s v="KB-16315"/>
    <x v="41"/>
    <x v="0"/>
    <s v="United States"/>
    <s v="Akron"/>
    <x v="24"/>
    <n v="44312"/>
    <x v="3"/>
    <s v="OFF-AR-10004999"/>
    <x v="1"/>
    <x v="6"/>
    <x v="864"/>
    <x v="646"/>
    <n v="3"/>
    <n v="0.2"/>
    <n v="0.8969999999999998"/>
  </r>
  <r>
    <n v="4326"/>
    <s v="US-2012-147662"/>
    <x v="1"/>
    <x v="966"/>
    <d v="2012-02-19T00:00:00"/>
    <x v="1"/>
    <s v="KB-16315"/>
    <x v="41"/>
    <x v="0"/>
    <s v="United States"/>
    <s v="Akron"/>
    <x v="24"/>
    <n v="44312"/>
    <x v="3"/>
    <s v="TEC-AC-10003280"/>
    <x v="2"/>
    <x v="11"/>
    <x v="1028"/>
    <x v="981"/>
    <n v="3"/>
    <n v="0.2"/>
    <n v="0.89969999999999573"/>
  </r>
  <r>
    <n v="4327"/>
    <s v="CA-2013-153346"/>
    <x v="0"/>
    <x v="967"/>
    <d v="2013-01-27T00:00:00"/>
    <x v="2"/>
    <s v="TB-21355"/>
    <x v="422"/>
    <x v="1"/>
    <s v="United States"/>
    <s v="Plainfield"/>
    <x v="30"/>
    <n v="7060"/>
    <x v="3"/>
    <s v="OFF-AR-10000315"/>
    <x v="1"/>
    <x v="6"/>
    <x v="1297"/>
    <x v="3307"/>
    <n v="3"/>
    <n v="0"/>
    <n v="2.3025000000000002"/>
  </r>
  <r>
    <n v="4328"/>
    <s v="CA-2013-153346"/>
    <x v="0"/>
    <x v="967"/>
    <d v="2013-01-27T00:00:00"/>
    <x v="2"/>
    <s v="TB-21355"/>
    <x v="422"/>
    <x v="1"/>
    <s v="United States"/>
    <s v="Plainfield"/>
    <x v="30"/>
    <n v="7060"/>
    <x v="3"/>
    <s v="OFF-PA-10000007"/>
    <x v="1"/>
    <x v="10"/>
    <x v="1531"/>
    <x v="3308"/>
    <n v="5"/>
    <n v="0"/>
    <n v="8.2799999999999994"/>
  </r>
  <r>
    <n v="4329"/>
    <s v="CA-2014-118360"/>
    <x v="3"/>
    <x v="719"/>
    <d v="2014-04-08T00:00:00"/>
    <x v="1"/>
    <s v="JC-15775"/>
    <x v="547"/>
    <x v="0"/>
    <s v="United States"/>
    <s v="New York City"/>
    <x v="15"/>
    <n v="10011"/>
    <x v="3"/>
    <s v="OFF-PA-10000791"/>
    <x v="1"/>
    <x v="10"/>
    <x v="1424"/>
    <x v="3309"/>
    <n v="9"/>
    <n v="0"/>
    <n v="19.318499999999997"/>
  </r>
  <r>
    <n v="4330"/>
    <s v="CA-2014-149853"/>
    <x v="3"/>
    <x v="621"/>
    <d v="2014-10-10T00:00:00"/>
    <x v="1"/>
    <s v="PO-18850"/>
    <x v="138"/>
    <x v="0"/>
    <s v="United States"/>
    <s v="Hialeah"/>
    <x v="2"/>
    <n v="33012"/>
    <x v="0"/>
    <s v="OFF-PA-10000556"/>
    <x v="1"/>
    <x v="10"/>
    <x v="1630"/>
    <x v="12"/>
    <n v="3"/>
    <n v="0.2"/>
    <n v="5.4432"/>
  </r>
  <r>
    <n v="4331"/>
    <s v="CA-2014-149853"/>
    <x v="3"/>
    <x v="621"/>
    <d v="2014-10-10T00:00:00"/>
    <x v="1"/>
    <s v="PO-18850"/>
    <x v="138"/>
    <x v="0"/>
    <s v="United States"/>
    <s v="Hialeah"/>
    <x v="2"/>
    <n v="33012"/>
    <x v="0"/>
    <s v="OFF-AP-10000804"/>
    <x v="1"/>
    <x v="9"/>
    <x v="561"/>
    <x v="1429"/>
    <n v="5"/>
    <n v="0.2"/>
    <n v="1.1200000000000001"/>
  </r>
  <r>
    <n v="4332"/>
    <s v="CA-2014-107909"/>
    <x v="3"/>
    <x v="853"/>
    <d v="2014-09-07T00:00:00"/>
    <x v="1"/>
    <s v="SS-20875"/>
    <x v="286"/>
    <x v="0"/>
    <s v="United States"/>
    <s v="Redmond"/>
    <x v="4"/>
    <n v="98052"/>
    <x v="1"/>
    <s v="TEC-AC-10001998"/>
    <x v="2"/>
    <x v="11"/>
    <x v="84"/>
    <x v="86"/>
    <n v="1"/>
    <n v="0"/>
    <n v="6.796599999999998"/>
  </r>
  <r>
    <n v="4333"/>
    <s v="CA-2014-107909"/>
    <x v="3"/>
    <x v="853"/>
    <d v="2014-09-07T00:00:00"/>
    <x v="1"/>
    <s v="SS-20875"/>
    <x v="286"/>
    <x v="0"/>
    <s v="United States"/>
    <s v="Redmond"/>
    <x v="4"/>
    <n v="98052"/>
    <x v="1"/>
    <s v="OFF-BI-10003476"/>
    <x v="1"/>
    <x v="8"/>
    <x v="1526"/>
    <x v="3310"/>
    <n v="5"/>
    <n v="0.2"/>
    <n v="8.0219999999999985"/>
  </r>
  <r>
    <n v="4334"/>
    <s v="CA-2012-112375"/>
    <x v="1"/>
    <x v="379"/>
    <d v="2012-12-27T00:00:00"/>
    <x v="1"/>
    <s v="RD-19720"/>
    <x v="742"/>
    <x v="0"/>
    <s v="United States"/>
    <s v="Daytona Beach"/>
    <x v="2"/>
    <n v="32114"/>
    <x v="0"/>
    <s v="TEC-AC-10003237"/>
    <x v="2"/>
    <x v="11"/>
    <x v="1631"/>
    <x v="3311"/>
    <n v="6"/>
    <n v="0.2"/>
    <n v="14.628000000000005"/>
  </r>
  <r>
    <n v="4335"/>
    <s v="CA-2012-112375"/>
    <x v="1"/>
    <x v="379"/>
    <d v="2012-12-27T00:00:00"/>
    <x v="1"/>
    <s v="RD-19720"/>
    <x v="742"/>
    <x v="0"/>
    <s v="United States"/>
    <s v="Daytona Beach"/>
    <x v="2"/>
    <n v="32114"/>
    <x v="0"/>
    <s v="OFF-EN-10003798"/>
    <x v="1"/>
    <x v="12"/>
    <x v="817"/>
    <x v="3312"/>
    <n v="2"/>
    <n v="0.2"/>
    <n v="9.2178000000000004"/>
  </r>
  <r>
    <n v="4336"/>
    <s v="CA-2012-154795"/>
    <x v="1"/>
    <x v="139"/>
    <d v="2012-12-24T00:00:00"/>
    <x v="1"/>
    <s v="GZ-14470"/>
    <x v="47"/>
    <x v="0"/>
    <s v="United States"/>
    <s v="Bullhead City"/>
    <x v="16"/>
    <n v="86442"/>
    <x v="1"/>
    <s v="OFF-EN-10003068"/>
    <x v="1"/>
    <x v="12"/>
    <x v="1632"/>
    <x v="2418"/>
    <n v="1"/>
    <n v="0.2"/>
    <n v="2.7719999999999994"/>
  </r>
  <r>
    <n v="4337"/>
    <s v="CA-2012-154795"/>
    <x v="1"/>
    <x v="139"/>
    <d v="2012-12-24T00:00:00"/>
    <x v="1"/>
    <s v="GZ-14470"/>
    <x v="47"/>
    <x v="0"/>
    <s v="United States"/>
    <s v="Bullhead City"/>
    <x v="16"/>
    <n v="86442"/>
    <x v="1"/>
    <s v="FUR-FU-10002088"/>
    <x v="0"/>
    <x v="5"/>
    <x v="1084"/>
    <x v="325"/>
    <n v="2"/>
    <n v="0.2"/>
    <n v="3.9512"/>
  </r>
  <r>
    <n v="4338"/>
    <s v="CA-2012-125234"/>
    <x v="1"/>
    <x v="154"/>
    <d v="2012-12-01T00:00:00"/>
    <x v="1"/>
    <s v="SN-20710"/>
    <x v="17"/>
    <x v="2"/>
    <s v="United States"/>
    <s v="Los Angeles"/>
    <x v="1"/>
    <n v="90049"/>
    <x v="1"/>
    <s v="TEC-AC-10000158"/>
    <x v="2"/>
    <x v="11"/>
    <x v="353"/>
    <x v="3313"/>
    <n v="3"/>
    <n v="0"/>
    <n v="22.6737"/>
  </r>
  <r>
    <n v="4339"/>
    <s v="CA-2012-125234"/>
    <x v="1"/>
    <x v="154"/>
    <d v="2012-12-01T00:00:00"/>
    <x v="1"/>
    <s v="SN-20710"/>
    <x v="17"/>
    <x v="2"/>
    <s v="United States"/>
    <s v="Los Angeles"/>
    <x v="1"/>
    <n v="90049"/>
    <x v="1"/>
    <s v="OFF-PA-10000482"/>
    <x v="1"/>
    <x v="10"/>
    <x v="67"/>
    <x v="3314"/>
    <n v="3"/>
    <n v="0"/>
    <n v="53.495399999999989"/>
  </r>
  <r>
    <n v="4340"/>
    <s v="CA-2014-133501"/>
    <x v="3"/>
    <x v="151"/>
    <d v="2014-09-02T00:00:00"/>
    <x v="1"/>
    <s v="DK-12895"/>
    <x v="729"/>
    <x v="0"/>
    <s v="United States"/>
    <s v="Franklin"/>
    <x v="18"/>
    <n v="37064"/>
    <x v="0"/>
    <s v="OFF-PA-10004888"/>
    <x v="1"/>
    <x v="10"/>
    <x v="959"/>
    <x v="1182"/>
    <n v="1"/>
    <n v="0.2"/>
    <n v="1.8144"/>
  </r>
  <r>
    <n v="4341"/>
    <s v="US-2011-129609"/>
    <x v="2"/>
    <x v="579"/>
    <d v="2011-03-22T00:00:00"/>
    <x v="3"/>
    <s v="VM-21835"/>
    <x v="718"/>
    <x v="0"/>
    <s v="United States"/>
    <s v="Portage"/>
    <x v="14"/>
    <n v="46368"/>
    <x v="2"/>
    <s v="OFF-AR-10003478"/>
    <x v="1"/>
    <x v="6"/>
    <x v="355"/>
    <x v="1363"/>
    <n v="2"/>
    <n v="0"/>
    <n v="6.5120000000000005"/>
  </r>
  <r>
    <n v="4342"/>
    <s v="CA-2014-130309"/>
    <x v="3"/>
    <x v="94"/>
    <d v="2014-12-22T00:00:00"/>
    <x v="1"/>
    <s v="GB-14575"/>
    <x v="673"/>
    <x v="0"/>
    <s v="United States"/>
    <s v="Arlington"/>
    <x v="17"/>
    <n v="22204"/>
    <x v="0"/>
    <s v="OFF-ST-10003208"/>
    <x v="1"/>
    <x v="4"/>
    <x v="243"/>
    <x v="2577"/>
    <n v="3"/>
    <n v="0"/>
    <n v="157.87019999999993"/>
  </r>
  <r>
    <n v="4343"/>
    <s v="CA-2014-105410"/>
    <x v="3"/>
    <x v="498"/>
    <d v="2014-03-23T00:00:00"/>
    <x v="2"/>
    <s v="ND-18370"/>
    <x v="444"/>
    <x v="0"/>
    <s v="United States"/>
    <s v="San Francisco"/>
    <x v="1"/>
    <n v="94110"/>
    <x v="1"/>
    <s v="OFF-BI-10004970"/>
    <x v="1"/>
    <x v="8"/>
    <x v="908"/>
    <x v="2990"/>
    <n v="6"/>
    <n v="0.2"/>
    <n v="6.690599999999999"/>
  </r>
  <r>
    <n v="4344"/>
    <s v="CA-2014-105410"/>
    <x v="3"/>
    <x v="498"/>
    <d v="2014-03-23T00:00:00"/>
    <x v="2"/>
    <s v="ND-18370"/>
    <x v="444"/>
    <x v="0"/>
    <s v="United States"/>
    <s v="San Francisco"/>
    <x v="1"/>
    <n v="94110"/>
    <x v="1"/>
    <s v="TEC-PH-10000038"/>
    <x v="2"/>
    <x v="7"/>
    <x v="1056"/>
    <x v="3315"/>
    <n v="6"/>
    <n v="0.2"/>
    <n v="-131.50080000000005"/>
  </r>
  <r>
    <n v="4345"/>
    <s v="CA-2014-105410"/>
    <x v="3"/>
    <x v="498"/>
    <d v="2014-03-23T00:00:00"/>
    <x v="2"/>
    <s v="ND-18370"/>
    <x v="444"/>
    <x v="0"/>
    <s v="United States"/>
    <s v="San Francisco"/>
    <x v="1"/>
    <n v="94110"/>
    <x v="1"/>
    <s v="TEC-AC-10001552"/>
    <x v="2"/>
    <x v="11"/>
    <x v="100"/>
    <x v="3316"/>
    <n v="2"/>
    <n v="0"/>
    <n v="10.949399999999997"/>
  </r>
  <r>
    <n v="4346"/>
    <s v="CA-2014-105410"/>
    <x v="3"/>
    <x v="498"/>
    <d v="2014-03-23T00:00:00"/>
    <x v="2"/>
    <s v="ND-18370"/>
    <x v="444"/>
    <x v="0"/>
    <s v="United States"/>
    <s v="San Francisco"/>
    <x v="1"/>
    <n v="94110"/>
    <x v="1"/>
    <s v="TEC-AC-10002926"/>
    <x v="2"/>
    <x v="11"/>
    <x v="1114"/>
    <x v="1772"/>
    <n v="4"/>
    <n v="0"/>
    <n v="85.982800000000012"/>
  </r>
  <r>
    <n v="4347"/>
    <s v="CA-2013-120355"/>
    <x v="0"/>
    <x v="31"/>
    <d v="2013-09-26T00:00:00"/>
    <x v="1"/>
    <s v="MM-17260"/>
    <x v="570"/>
    <x v="0"/>
    <s v="United States"/>
    <s v="New Rochelle"/>
    <x v="15"/>
    <n v="10801"/>
    <x v="3"/>
    <s v="FUR-CH-10001394"/>
    <x v="0"/>
    <x v="1"/>
    <x v="648"/>
    <x v="3317"/>
    <n v="2"/>
    <n v="0.1"/>
    <n v="140.39599999999993"/>
  </r>
  <r>
    <n v="4348"/>
    <s v="CA-2013-120355"/>
    <x v="0"/>
    <x v="31"/>
    <d v="2013-09-26T00:00:00"/>
    <x v="1"/>
    <s v="MM-17260"/>
    <x v="570"/>
    <x v="0"/>
    <s v="United States"/>
    <s v="New Rochelle"/>
    <x v="15"/>
    <n v="10801"/>
    <x v="3"/>
    <s v="FUR-FU-10004053"/>
    <x v="0"/>
    <x v="5"/>
    <x v="1633"/>
    <x v="3318"/>
    <n v="3"/>
    <n v="0"/>
    <n v="26.1096"/>
  </r>
  <r>
    <n v="4349"/>
    <s v="CA-2014-169894"/>
    <x v="3"/>
    <x v="221"/>
    <d v="2014-11-30T00:00:00"/>
    <x v="0"/>
    <s v="MV-17485"/>
    <x v="597"/>
    <x v="0"/>
    <s v="United States"/>
    <s v="Mesa"/>
    <x v="16"/>
    <n v="85204"/>
    <x v="1"/>
    <s v="OFF-BI-10004230"/>
    <x v="1"/>
    <x v="8"/>
    <x v="649"/>
    <x v="321"/>
    <n v="2"/>
    <n v="0.7"/>
    <n v="-15.197599999999994"/>
  </r>
  <r>
    <n v="4350"/>
    <s v="CA-2014-169894"/>
    <x v="3"/>
    <x v="221"/>
    <d v="2014-11-30T00:00:00"/>
    <x v="0"/>
    <s v="MV-17485"/>
    <x v="597"/>
    <x v="0"/>
    <s v="United States"/>
    <s v="Mesa"/>
    <x v="16"/>
    <n v="85204"/>
    <x v="1"/>
    <s v="OFF-ST-10000060"/>
    <x v="1"/>
    <x v="4"/>
    <x v="387"/>
    <x v="3319"/>
    <n v="8"/>
    <n v="0.2"/>
    <n v="-41.587199999999996"/>
  </r>
  <r>
    <n v="4351"/>
    <s v="US-2014-100482"/>
    <x v="3"/>
    <x v="645"/>
    <d v="2014-04-16T00:00:00"/>
    <x v="1"/>
    <s v="JL-15130"/>
    <x v="691"/>
    <x v="0"/>
    <s v="United States"/>
    <s v="Lancaster"/>
    <x v="24"/>
    <n v="43130"/>
    <x v="3"/>
    <s v="OFF-ST-10001325"/>
    <x v="1"/>
    <x v="4"/>
    <x v="466"/>
    <x v="510"/>
    <n v="2"/>
    <n v="0.2"/>
    <n v="1.4672000000000001"/>
  </r>
  <r>
    <n v="4352"/>
    <s v="US-2014-100482"/>
    <x v="3"/>
    <x v="645"/>
    <d v="2014-04-16T00:00:00"/>
    <x v="1"/>
    <s v="JL-15130"/>
    <x v="691"/>
    <x v="0"/>
    <s v="United States"/>
    <s v="Lancaster"/>
    <x v="24"/>
    <n v="43130"/>
    <x v="3"/>
    <s v="TEC-AC-10003441"/>
    <x v="2"/>
    <x v="11"/>
    <x v="652"/>
    <x v="3320"/>
    <n v="2"/>
    <n v="0.2"/>
    <n v="-4.7460000000000013"/>
  </r>
  <r>
    <n v="4353"/>
    <s v="CA-2014-107748"/>
    <x v="3"/>
    <x v="389"/>
    <d v="2014-12-13T00:00:00"/>
    <x v="0"/>
    <s v="AG-10330"/>
    <x v="743"/>
    <x v="0"/>
    <s v="United States"/>
    <s v="Stockton"/>
    <x v="1"/>
    <n v="95207"/>
    <x v="1"/>
    <s v="TEC-PH-10003215"/>
    <x v="2"/>
    <x v="7"/>
    <x v="1602"/>
    <x v="3124"/>
    <n v="4"/>
    <n v="0.2"/>
    <n v="34.741999999999997"/>
  </r>
  <r>
    <n v="4354"/>
    <s v="CA-2014-107748"/>
    <x v="3"/>
    <x v="389"/>
    <d v="2014-12-13T00:00:00"/>
    <x v="0"/>
    <s v="AG-10330"/>
    <x v="743"/>
    <x v="0"/>
    <s v="United States"/>
    <s v="Stockton"/>
    <x v="1"/>
    <n v="95207"/>
    <x v="1"/>
    <s v="OFF-PA-10002005"/>
    <x v="1"/>
    <x v="10"/>
    <x v="505"/>
    <x v="91"/>
    <n v="2"/>
    <n v="0"/>
    <n v="6.2208000000000006"/>
  </r>
  <r>
    <n v="4355"/>
    <s v="CA-2014-153654"/>
    <x v="3"/>
    <x v="221"/>
    <d v="2014-11-27T00:00:00"/>
    <x v="0"/>
    <s v="MD-17860"/>
    <x v="550"/>
    <x v="1"/>
    <s v="United States"/>
    <s v="Asheville"/>
    <x v="3"/>
    <n v="28806"/>
    <x v="0"/>
    <s v="OFF-BI-10004465"/>
    <x v="1"/>
    <x v="8"/>
    <x v="732"/>
    <x v="3006"/>
    <n v="8"/>
    <n v="0.7"/>
    <n v="-12.671999999999997"/>
  </r>
  <r>
    <n v="4356"/>
    <s v="CA-2012-155600"/>
    <x v="1"/>
    <x v="784"/>
    <d v="2012-12-07T00:00:00"/>
    <x v="0"/>
    <s v="RO-19780"/>
    <x v="197"/>
    <x v="0"/>
    <s v="United States"/>
    <s v="Clarksville"/>
    <x v="18"/>
    <n v="37042"/>
    <x v="0"/>
    <s v="OFF-BI-10000545"/>
    <x v="1"/>
    <x v="8"/>
    <x v="685"/>
    <x v="3321"/>
    <n v="7"/>
    <n v="0.7"/>
    <n v="-1065.3719999999998"/>
  </r>
  <r>
    <n v="4357"/>
    <s v="CA-2012-155600"/>
    <x v="1"/>
    <x v="784"/>
    <d v="2012-12-07T00:00:00"/>
    <x v="0"/>
    <s v="RO-19780"/>
    <x v="197"/>
    <x v="0"/>
    <s v="United States"/>
    <s v="Clarksville"/>
    <x v="18"/>
    <n v="37042"/>
    <x v="0"/>
    <s v="OFF-AR-10003752"/>
    <x v="1"/>
    <x v="6"/>
    <x v="677"/>
    <x v="3322"/>
    <n v="4"/>
    <n v="0.2"/>
    <n v="12.011999999999999"/>
  </r>
  <r>
    <n v="4358"/>
    <s v="CA-2014-162565"/>
    <x v="3"/>
    <x v="157"/>
    <d v="2014-12-12T00:00:00"/>
    <x v="3"/>
    <s v="RR-19315"/>
    <x v="625"/>
    <x v="0"/>
    <s v="United States"/>
    <s v="Aurora"/>
    <x v="10"/>
    <n v="60505"/>
    <x v="2"/>
    <s v="OFF-PA-10001937"/>
    <x v="1"/>
    <x v="10"/>
    <x v="286"/>
    <x v="563"/>
    <n v="2"/>
    <n v="0.2"/>
    <n v="3.6288"/>
  </r>
  <r>
    <n v="4359"/>
    <s v="CA-2014-162565"/>
    <x v="3"/>
    <x v="157"/>
    <d v="2014-12-12T00:00:00"/>
    <x v="3"/>
    <s v="RR-19315"/>
    <x v="625"/>
    <x v="0"/>
    <s v="United States"/>
    <s v="Aurora"/>
    <x v="10"/>
    <n v="60505"/>
    <x v="2"/>
    <s v="FUR-FU-10004306"/>
    <x v="0"/>
    <x v="5"/>
    <x v="616"/>
    <x v="3323"/>
    <n v="1"/>
    <n v="0.6"/>
    <n v="-66.061999999999998"/>
  </r>
  <r>
    <n v="4360"/>
    <s v="CA-2014-162565"/>
    <x v="3"/>
    <x v="157"/>
    <d v="2014-12-12T00:00:00"/>
    <x v="3"/>
    <s v="RR-19315"/>
    <x v="625"/>
    <x v="0"/>
    <s v="United States"/>
    <s v="Aurora"/>
    <x v="10"/>
    <n v="60505"/>
    <x v="2"/>
    <s v="FUR-CH-10003973"/>
    <x v="0"/>
    <x v="1"/>
    <x v="858"/>
    <x v="3324"/>
    <n v="2"/>
    <n v="0.3"/>
    <n v="-14.870399999999961"/>
  </r>
  <r>
    <n v="4361"/>
    <s v="CA-2013-127642"/>
    <x v="0"/>
    <x v="206"/>
    <d v="2013-05-24T00:00:00"/>
    <x v="2"/>
    <s v="CP-12340"/>
    <x v="291"/>
    <x v="1"/>
    <s v="United States"/>
    <s v="Warwick"/>
    <x v="34"/>
    <n v="2886"/>
    <x v="3"/>
    <s v="OFF-PA-10000565"/>
    <x v="1"/>
    <x v="10"/>
    <x v="33"/>
    <x v="1375"/>
    <n v="2"/>
    <n v="0"/>
    <n v="54.860399999999998"/>
  </r>
  <r>
    <n v="4362"/>
    <s v="US-2014-163195"/>
    <x v="3"/>
    <x v="922"/>
    <d v="2014-02-22T00:00:00"/>
    <x v="0"/>
    <s v="LL-16840"/>
    <x v="328"/>
    <x v="0"/>
    <s v="United States"/>
    <s v="Lafayette"/>
    <x v="28"/>
    <n v="70506"/>
    <x v="0"/>
    <s v="TEC-PH-10003875"/>
    <x v="2"/>
    <x v="7"/>
    <x v="119"/>
    <x v="3325"/>
    <n v="3"/>
    <n v="0"/>
    <n v="8.4563999999999986"/>
  </r>
  <r>
    <n v="4363"/>
    <s v="CA-2014-111332"/>
    <x v="3"/>
    <x v="968"/>
    <d v="2014-05-23T00:00:00"/>
    <x v="0"/>
    <s v="NC-18340"/>
    <x v="396"/>
    <x v="0"/>
    <s v="United States"/>
    <s v="Fargo"/>
    <x v="46"/>
    <n v="58103"/>
    <x v="2"/>
    <s v="OFF-AR-10001953"/>
    <x v="1"/>
    <x v="6"/>
    <x v="395"/>
    <x v="3326"/>
    <n v="3"/>
    <n v="0"/>
    <n v="35.623800000000003"/>
  </r>
  <r>
    <n v="4364"/>
    <s v="CA-2014-111332"/>
    <x v="3"/>
    <x v="968"/>
    <d v="2014-05-23T00:00:00"/>
    <x v="0"/>
    <s v="NC-18340"/>
    <x v="396"/>
    <x v="0"/>
    <s v="United States"/>
    <s v="Fargo"/>
    <x v="46"/>
    <n v="58103"/>
    <x v="2"/>
    <s v="OFF-AR-10001374"/>
    <x v="1"/>
    <x v="6"/>
    <x v="310"/>
    <x v="243"/>
    <n v="4"/>
    <n v="0"/>
    <n v="8.2943999999999996"/>
  </r>
  <r>
    <n v="4365"/>
    <s v="CA-2014-111332"/>
    <x v="3"/>
    <x v="968"/>
    <d v="2014-05-23T00:00:00"/>
    <x v="0"/>
    <s v="NC-18340"/>
    <x v="396"/>
    <x v="0"/>
    <s v="United States"/>
    <s v="Fargo"/>
    <x v="46"/>
    <n v="58103"/>
    <x v="2"/>
    <s v="OFF-ST-10003816"/>
    <x v="1"/>
    <x v="4"/>
    <x v="710"/>
    <x v="3327"/>
    <n v="4"/>
    <n v="0"/>
    <n v="162.09479999999996"/>
  </r>
  <r>
    <n v="4366"/>
    <s v="CA-2014-111332"/>
    <x v="3"/>
    <x v="968"/>
    <d v="2014-05-23T00:00:00"/>
    <x v="0"/>
    <s v="NC-18340"/>
    <x v="396"/>
    <x v="0"/>
    <s v="United States"/>
    <s v="Fargo"/>
    <x v="46"/>
    <n v="58103"/>
    <x v="2"/>
    <s v="OFF-FA-10001843"/>
    <x v="1"/>
    <x v="13"/>
    <x v="33"/>
    <x v="3328"/>
    <n v="3"/>
    <n v="0"/>
    <n v="3.4827000000000004"/>
  </r>
  <r>
    <n v="4367"/>
    <s v="CA-2014-111332"/>
    <x v="3"/>
    <x v="968"/>
    <d v="2014-05-23T00:00:00"/>
    <x v="0"/>
    <s v="NC-18340"/>
    <x v="396"/>
    <x v="0"/>
    <s v="United States"/>
    <s v="Fargo"/>
    <x v="46"/>
    <n v="58103"/>
    <x v="2"/>
    <s v="OFF-AR-10000657"/>
    <x v="1"/>
    <x v="6"/>
    <x v="1518"/>
    <x v="3329"/>
    <n v="10"/>
    <n v="0"/>
    <n v="7.094999999999998"/>
  </r>
  <r>
    <n v="4368"/>
    <s v="CA-2014-117044"/>
    <x v="3"/>
    <x v="220"/>
    <d v="2014-09-14T00:00:00"/>
    <x v="0"/>
    <s v="HA-14920"/>
    <x v="66"/>
    <x v="0"/>
    <s v="United States"/>
    <s v="Chicago"/>
    <x v="10"/>
    <n v="60623"/>
    <x v="2"/>
    <s v="OFF-FA-10000936"/>
    <x v="1"/>
    <x v="13"/>
    <x v="1298"/>
    <x v="3330"/>
    <n v="4"/>
    <n v="0.2"/>
    <n v="3.2899999999999996"/>
  </r>
  <r>
    <n v="4369"/>
    <s v="CA-2014-117044"/>
    <x v="3"/>
    <x v="220"/>
    <d v="2014-09-14T00:00:00"/>
    <x v="0"/>
    <s v="HA-14920"/>
    <x v="66"/>
    <x v="0"/>
    <s v="United States"/>
    <s v="Chicago"/>
    <x v="10"/>
    <n v="60623"/>
    <x v="2"/>
    <s v="OFF-PA-10003657"/>
    <x v="1"/>
    <x v="10"/>
    <x v="624"/>
    <x v="3331"/>
    <n v="6"/>
    <n v="0.2"/>
    <n v="6.4199999999999964"/>
  </r>
  <r>
    <n v="4370"/>
    <s v="US-2013-165078"/>
    <x v="0"/>
    <x v="732"/>
    <d v="2013-11-11T00:00:00"/>
    <x v="1"/>
    <s v="MA-17995"/>
    <x v="671"/>
    <x v="2"/>
    <s v="United States"/>
    <s v="Lawrence"/>
    <x v="14"/>
    <n v="46226"/>
    <x v="2"/>
    <s v="OFF-BI-10001989"/>
    <x v="1"/>
    <x v="8"/>
    <x v="537"/>
    <x v="1744"/>
    <n v="5"/>
    <n v="0"/>
    <n v="50.351999999999997"/>
  </r>
  <r>
    <n v="4371"/>
    <s v="US-2013-165078"/>
    <x v="0"/>
    <x v="732"/>
    <d v="2013-11-11T00:00:00"/>
    <x v="1"/>
    <s v="MA-17995"/>
    <x v="671"/>
    <x v="2"/>
    <s v="United States"/>
    <s v="Lawrence"/>
    <x v="14"/>
    <n v="46226"/>
    <x v="2"/>
    <s v="OFF-AR-10002987"/>
    <x v="1"/>
    <x v="6"/>
    <x v="1553"/>
    <x v="2010"/>
    <n v="2"/>
    <n v="0"/>
    <n v="16.268800000000002"/>
  </r>
  <r>
    <n v="4372"/>
    <s v="US-2013-165078"/>
    <x v="0"/>
    <x v="732"/>
    <d v="2013-11-11T00:00:00"/>
    <x v="1"/>
    <s v="MA-17995"/>
    <x v="671"/>
    <x v="2"/>
    <s v="United States"/>
    <s v="Lawrence"/>
    <x v="14"/>
    <n v="46226"/>
    <x v="2"/>
    <s v="OFF-LA-10000414"/>
    <x v="1"/>
    <x v="2"/>
    <x v="1634"/>
    <x v="2678"/>
    <n v="5"/>
    <n v="0"/>
    <n v="24.84"/>
  </r>
  <r>
    <n v="4373"/>
    <s v="US-2014-169320"/>
    <x v="3"/>
    <x v="283"/>
    <d v="2014-07-26T00:00:00"/>
    <x v="0"/>
    <s v="LH-16900"/>
    <x v="23"/>
    <x v="0"/>
    <s v="United States"/>
    <s v="Elkhart"/>
    <x v="14"/>
    <n v="46514"/>
    <x v="2"/>
    <s v="OFF-AR-10003602"/>
    <x v="1"/>
    <x v="6"/>
    <x v="239"/>
    <x v="2643"/>
    <n v="2"/>
    <n v="0"/>
    <n v="5.4895999999999994"/>
  </r>
  <r>
    <n v="4374"/>
    <s v="US-2014-169320"/>
    <x v="3"/>
    <x v="283"/>
    <d v="2014-07-26T00:00:00"/>
    <x v="0"/>
    <s v="LH-16900"/>
    <x v="23"/>
    <x v="0"/>
    <s v="United States"/>
    <s v="Elkhart"/>
    <x v="14"/>
    <n v="46514"/>
    <x v="2"/>
    <s v="TEC-AC-10002550"/>
    <x v="2"/>
    <x v="11"/>
    <x v="1539"/>
    <x v="3332"/>
    <n v="5"/>
    <n v="0"/>
    <n v="11.182499999999997"/>
  </r>
  <r>
    <n v="4375"/>
    <s v="CA-2013-158575"/>
    <x v="0"/>
    <x v="741"/>
    <d v="2013-11-25T00:00:00"/>
    <x v="1"/>
    <s v="SB-20290"/>
    <x v="115"/>
    <x v="1"/>
    <s v="United States"/>
    <s v="Kent"/>
    <x v="24"/>
    <n v="44240"/>
    <x v="3"/>
    <s v="OFF-AP-10002998"/>
    <x v="1"/>
    <x v="9"/>
    <x v="1635"/>
    <x v="3333"/>
    <n v="6"/>
    <n v="0.2"/>
    <n v="16.894799999999996"/>
  </r>
  <r>
    <n v="4376"/>
    <s v="CA-2011-166954"/>
    <x v="2"/>
    <x v="573"/>
    <d v="2011-04-30T00:00:00"/>
    <x v="1"/>
    <s v="BT-11305"/>
    <x v="457"/>
    <x v="2"/>
    <s v="United States"/>
    <s v="San Gabriel"/>
    <x v="1"/>
    <n v="91776"/>
    <x v="1"/>
    <s v="FUR-FU-10003708"/>
    <x v="0"/>
    <x v="5"/>
    <x v="71"/>
    <x v="3334"/>
    <n v="5"/>
    <n v="0"/>
    <n v="63.682499999999997"/>
  </r>
  <r>
    <n v="4377"/>
    <s v="CA-2011-166954"/>
    <x v="2"/>
    <x v="573"/>
    <d v="2011-04-30T00:00:00"/>
    <x v="1"/>
    <s v="BT-11305"/>
    <x v="457"/>
    <x v="2"/>
    <s v="United States"/>
    <s v="San Gabriel"/>
    <x v="1"/>
    <n v="91776"/>
    <x v="1"/>
    <s v="OFF-AP-10001391"/>
    <x v="1"/>
    <x v="9"/>
    <x v="1260"/>
    <x v="3335"/>
    <n v="3"/>
    <n v="0"/>
    <n v="78.508799999999965"/>
  </r>
  <r>
    <n v="4378"/>
    <s v="CA-2011-166954"/>
    <x v="2"/>
    <x v="573"/>
    <d v="2011-04-30T00:00:00"/>
    <x v="1"/>
    <s v="BT-11305"/>
    <x v="457"/>
    <x v="2"/>
    <s v="United States"/>
    <s v="San Gabriel"/>
    <x v="1"/>
    <n v="91776"/>
    <x v="1"/>
    <s v="FUR-CH-10003973"/>
    <x v="0"/>
    <x v="1"/>
    <x v="858"/>
    <x v="3336"/>
    <n v="5"/>
    <n v="0.2"/>
    <n v="148.70400000000006"/>
  </r>
  <r>
    <n v="4379"/>
    <s v="CA-2012-140830"/>
    <x v="1"/>
    <x v="672"/>
    <d v="2012-12-02T00:00:00"/>
    <x v="0"/>
    <s v="PS-18970"/>
    <x v="28"/>
    <x v="2"/>
    <s v="United States"/>
    <s v="Henderson"/>
    <x v="0"/>
    <n v="42420"/>
    <x v="0"/>
    <s v="OFF-EN-10000461"/>
    <x v="1"/>
    <x v="12"/>
    <x v="746"/>
    <x v="2053"/>
    <n v="2"/>
    <n v="0"/>
    <n v="8.2156000000000002"/>
  </r>
  <r>
    <n v="4380"/>
    <s v="CA-2012-140830"/>
    <x v="1"/>
    <x v="672"/>
    <d v="2012-12-02T00:00:00"/>
    <x v="0"/>
    <s v="PS-18970"/>
    <x v="28"/>
    <x v="2"/>
    <s v="United States"/>
    <s v="Henderson"/>
    <x v="0"/>
    <n v="42420"/>
    <x v="0"/>
    <s v="OFF-EN-10002831"/>
    <x v="1"/>
    <x v="12"/>
    <x v="828"/>
    <x v="3337"/>
    <n v="2"/>
    <n v="0"/>
    <n v="32.345999999999997"/>
  </r>
  <r>
    <n v="4381"/>
    <s v="CA-2012-152891"/>
    <x v="1"/>
    <x v="969"/>
    <d v="2012-10-30T00:00:00"/>
    <x v="1"/>
    <s v="TB-21625"/>
    <x v="577"/>
    <x v="0"/>
    <s v="United States"/>
    <s v="San Francisco"/>
    <x v="1"/>
    <n v="94110"/>
    <x v="1"/>
    <s v="OFF-AR-10004648"/>
    <x v="1"/>
    <x v="6"/>
    <x v="620"/>
    <x v="780"/>
    <n v="3"/>
    <n v="0"/>
    <n v="16.3215"/>
  </r>
  <r>
    <n v="4382"/>
    <s v="CA-2012-152891"/>
    <x v="1"/>
    <x v="969"/>
    <d v="2012-10-30T00:00:00"/>
    <x v="1"/>
    <s v="TB-21625"/>
    <x v="577"/>
    <x v="0"/>
    <s v="United States"/>
    <s v="San Francisco"/>
    <x v="1"/>
    <n v="94110"/>
    <x v="1"/>
    <s v="FUR-TA-10001857"/>
    <x v="0"/>
    <x v="3"/>
    <x v="433"/>
    <x v="3338"/>
    <n v="3"/>
    <n v="0.2"/>
    <n v="-31.64700000000002"/>
  </r>
  <r>
    <n v="4383"/>
    <s v="US-2012-122784"/>
    <x v="1"/>
    <x v="603"/>
    <d v="2012-07-27T00:00:00"/>
    <x v="1"/>
    <s v="RA-19915"/>
    <x v="154"/>
    <x v="0"/>
    <s v="United States"/>
    <s v="Highland Park"/>
    <x v="10"/>
    <n v="60035"/>
    <x v="2"/>
    <s v="OFF-BI-10000546"/>
    <x v="1"/>
    <x v="8"/>
    <x v="609"/>
    <x v="3339"/>
    <n v="5"/>
    <n v="0.8"/>
    <n v="-4.4639999999999995"/>
  </r>
  <r>
    <n v="4384"/>
    <s v="US-2012-122784"/>
    <x v="1"/>
    <x v="603"/>
    <d v="2012-07-27T00:00:00"/>
    <x v="1"/>
    <s v="RA-19915"/>
    <x v="154"/>
    <x v="0"/>
    <s v="United States"/>
    <s v="Highland Park"/>
    <x v="10"/>
    <n v="60035"/>
    <x v="2"/>
    <s v="FUR-BO-10004690"/>
    <x v="0"/>
    <x v="0"/>
    <x v="1636"/>
    <x v="3340"/>
    <n v="4"/>
    <n v="0.3"/>
    <n v="-126.48159999999999"/>
  </r>
  <r>
    <n v="4385"/>
    <s v="US-2012-122784"/>
    <x v="1"/>
    <x v="603"/>
    <d v="2012-07-27T00:00:00"/>
    <x v="1"/>
    <s v="RA-19915"/>
    <x v="154"/>
    <x v="0"/>
    <s v="United States"/>
    <s v="Highland Park"/>
    <x v="10"/>
    <n v="60035"/>
    <x v="2"/>
    <s v="TEC-PH-10001557"/>
    <x v="2"/>
    <x v="7"/>
    <x v="658"/>
    <x v="2081"/>
    <n v="2"/>
    <n v="0.2"/>
    <n v="13.438599999999994"/>
  </r>
  <r>
    <n v="4386"/>
    <s v="US-2012-122784"/>
    <x v="1"/>
    <x v="603"/>
    <d v="2012-07-27T00:00:00"/>
    <x v="1"/>
    <s v="RA-19915"/>
    <x v="154"/>
    <x v="0"/>
    <s v="United States"/>
    <s v="Highland Park"/>
    <x v="10"/>
    <n v="60035"/>
    <x v="2"/>
    <s v="FUR-BO-10002545"/>
    <x v="0"/>
    <x v="0"/>
    <x v="37"/>
    <x v="3341"/>
    <n v="5"/>
    <n v="0.3"/>
    <n v="-52.195999999999913"/>
  </r>
  <r>
    <n v="4387"/>
    <s v="CA-2013-156811"/>
    <x v="0"/>
    <x v="189"/>
    <d v="2013-11-03T00:00:00"/>
    <x v="1"/>
    <s v="BP-11095"/>
    <x v="162"/>
    <x v="1"/>
    <s v="United States"/>
    <s v="San Francisco"/>
    <x v="1"/>
    <n v="94122"/>
    <x v="1"/>
    <s v="OFF-AP-10001366"/>
    <x v="1"/>
    <x v="9"/>
    <x v="33"/>
    <x v="2911"/>
    <n v="4"/>
    <n v="0"/>
    <n v="11.858400000000003"/>
  </r>
  <r>
    <n v="4388"/>
    <s v="CA-2013-156811"/>
    <x v="0"/>
    <x v="189"/>
    <d v="2013-11-03T00:00:00"/>
    <x v="1"/>
    <s v="BP-11095"/>
    <x v="162"/>
    <x v="1"/>
    <s v="United States"/>
    <s v="San Francisco"/>
    <x v="1"/>
    <n v="94122"/>
    <x v="1"/>
    <s v="OFF-BI-10001628"/>
    <x v="1"/>
    <x v="8"/>
    <x v="1103"/>
    <x v="3148"/>
    <n v="3"/>
    <n v="0.2"/>
    <n v="7.822499999999998"/>
  </r>
  <r>
    <n v="4389"/>
    <s v="CA-2014-111556"/>
    <x v="3"/>
    <x v="225"/>
    <d v="2014-11-23T00:00:00"/>
    <x v="2"/>
    <s v="CD-11920"/>
    <x v="303"/>
    <x v="0"/>
    <s v="United States"/>
    <s v="New York City"/>
    <x v="15"/>
    <n v="10035"/>
    <x v="3"/>
    <s v="OFF-PA-10003651"/>
    <x v="1"/>
    <x v="10"/>
    <x v="646"/>
    <x v="1172"/>
    <n v="7"/>
    <n v="0"/>
    <n v="22.444800000000001"/>
  </r>
  <r>
    <n v="4390"/>
    <s v="CA-2014-111556"/>
    <x v="3"/>
    <x v="225"/>
    <d v="2014-11-23T00:00:00"/>
    <x v="2"/>
    <s v="CD-11920"/>
    <x v="303"/>
    <x v="0"/>
    <s v="United States"/>
    <s v="New York City"/>
    <x v="15"/>
    <n v="10035"/>
    <x v="3"/>
    <s v="FUR-BO-10003159"/>
    <x v="0"/>
    <x v="0"/>
    <x v="1100"/>
    <x v="3342"/>
    <n v="2"/>
    <n v="0.2"/>
    <n v="-25.295600000000022"/>
  </r>
  <r>
    <n v="4391"/>
    <s v="CA-2014-111556"/>
    <x v="3"/>
    <x v="225"/>
    <d v="2014-11-23T00:00:00"/>
    <x v="2"/>
    <s v="CD-11920"/>
    <x v="303"/>
    <x v="0"/>
    <s v="United States"/>
    <s v="New York City"/>
    <x v="15"/>
    <n v="10035"/>
    <x v="3"/>
    <s v="TEC-PH-10001459"/>
    <x v="2"/>
    <x v="7"/>
    <x v="1438"/>
    <x v="3343"/>
    <n v="3"/>
    <n v="0"/>
    <n v="327.59220000000005"/>
  </r>
  <r>
    <n v="4392"/>
    <s v="CA-2014-111556"/>
    <x v="3"/>
    <x v="225"/>
    <d v="2014-11-23T00:00:00"/>
    <x v="2"/>
    <s v="CD-11920"/>
    <x v="303"/>
    <x v="0"/>
    <s v="United States"/>
    <s v="New York City"/>
    <x v="15"/>
    <n v="10035"/>
    <x v="3"/>
    <s v="OFF-AR-10004602"/>
    <x v="1"/>
    <x v="6"/>
    <x v="1217"/>
    <x v="3344"/>
    <n v="3"/>
    <n v="0"/>
    <n v="19.311600000000002"/>
  </r>
  <r>
    <n v="4393"/>
    <s v="CA-2013-108868"/>
    <x v="0"/>
    <x v="162"/>
    <d v="2013-09-13T00:00:00"/>
    <x v="1"/>
    <s v="KB-16585"/>
    <x v="10"/>
    <x v="1"/>
    <s v="United States"/>
    <s v="Dallas"/>
    <x v="5"/>
    <n v="75081"/>
    <x v="2"/>
    <s v="OFF-AR-10001953"/>
    <x v="1"/>
    <x v="6"/>
    <x v="395"/>
    <x v="467"/>
    <n v="2"/>
    <n v="0.2"/>
    <n v="6.1572000000000031"/>
  </r>
  <r>
    <n v="4394"/>
    <s v="CA-2013-108868"/>
    <x v="0"/>
    <x v="162"/>
    <d v="2013-09-13T00:00:00"/>
    <x v="1"/>
    <s v="KB-16585"/>
    <x v="10"/>
    <x v="1"/>
    <s v="United States"/>
    <s v="Dallas"/>
    <x v="5"/>
    <n v="75081"/>
    <x v="2"/>
    <s v="TEC-PH-10000923"/>
    <x v="2"/>
    <x v="7"/>
    <x v="1225"/>
    <x v="3345"/>
    <n v="5"/>
    <n v="0.2"/>
    <n v="21.735500000000002"/>
  </r>
  <r>
    <n v="4395"/>
    <s v="CA-2011-142965"/>
    <x v="2"/>
    <x v="836"/>
    <d v="2011-07-20T00:00:00"/>
    <x v="3"/>
    <s v="SW-20245"/>
    <x v="573"/>
    <x v="0"/>
    <s v="United States"/>
    <s v="Springfield"/>
    <x v="24"/>
    <n v="45503"/>
    <x v="3"/>
    <s v="OFF-ST-10002583"/>
    <x v="1"/>
    <x v="4"/>
    <x v="566"/>
    <x v="3346"/>
    <n v="1"/>
    <n v="0.2"/>
    <n v="-5.1968000000000005"/>
  </r>
  <r>
    <n v="4396"/>
    <s v="CA-2011-142965"/>
    <x v="2"/>
    <x v="836"/>
    <d v="2011-07-20T00:00:00"/>
    <x v="3"/>
    <s v="SW-20245"/>
    <x v="573"/>
    <x v="0"/>
    <s v="United States"/>
    <s v="Springfield"/>
    <x v="24"/>
    <n v="45503"/>
    <x v="3"/>
    <s v="OFF-BI-10000977"/>
    <x v="1"/>
    <x v="8"/>
    <x v="982"/>
    <x v="3347"/>
    <n v="3"/>
    <n v="0.7"/>
    <n v="-21.887999999999991"/>
  </r>
  <r>
    <n v="4397"/>
    <s v="CA-2013-148740"/>
    <x v="0"/>
    <x v="625"/>
    <d v="2013-11-20T00:00:00"/>
    <x v="1"/>
    <s v="AH-10690"/>
    <x v="706"/>
    <x v="1"/>
    <s v="United States"/>
    <s v="San Diego"/>
    <x v="1"/>
    <n v="92024"/>
    <x v="1"/>
    <s v="TEC-PH-10002549"/>
    <x v="2"/>
    <x v="7"/>
    <x v="928"/>
    <x v="3348"/>
    <n v="2"/>
    <n v="0.2"/>
    <n v="27.103200000000001"/>
  </r>
  <r>
    <n v="4398"/>
    <s v="US-2011-138758"/>
    <x v="2"/>
    <x v="970"/>
    <d v="2011-07-11T00:00:00"/>
    <x v="1"/>
    <s v="JL-15835"/>
    <x v="252"/>
    <x v="0"/>
    <s v="United States"/>
    <s v="Philadelphia"/>
    <x v="9"/>
    <n v="19120"/>
    <x v="3"/>
    <s v="FUR-CH-10002880"/>
    <x v="0"/>
    <x v="1"/>
    <x v="801"/>
    <x v="3349"/>
    <n v="2"/>
    <n v="0.3"/>
    <n v="-46.736200000000011"/>
  </r>
  <r>
    <n v="4399"/>
    <s v="US-2011-138758"/>
    <x v="2"/>
    <x v="970"/>
    <d v="2011-07-11T00:00:00"/>
    <x v="1"/>
    <s v="JL-15835"/>
    <x v="252"/>
    <x v="0"/>
    <s v="United States"/>
    <s v="Philadelphia"/>
    <x v="9"/>
    <n v="19120"/>
    <x v="3"/>
    <s v="FUR-FU-10003039"/>
    <x v="0"/>
    <x v="5"/>
    <x v="479"/>
    <x v="3350"/>
    <n v="2"/>
    <n v="0.2"/>
    <n v="12.0764"/>
  </r>
  <r>
    <n v="4400"/>
    <s v="CA-2013-131737"/>
    <x v="0"/>
    <x v="716"/>
    <d v="2013-03-18T00:00:00"/>
    <x v="3"/>
    <s v="GZ-14470"/>
    <x v="47"/>
    <x v="0"/>
    <s v="United States"/>
    <s v="Columbia"/>
    <x v="39"/>
    <n v="21044"/>
    <x v="3"/>
    <s v="OFF-EN-10003055"/>
    <x v="1"/>
    <x v="12"/>
    <x v="873"/>
    <x v="3351"/>
    <n v="5"/>
    <n v="0"/>
    <n v="89.954999999999984"/>
  </r>
  <r>
    <n v="4401"/>
    <s v="CA-2013-131737"/>
    <x v="0"/>
    <x v="716"/>
    <d v="2013-03-18T00:00:00"/>
    <x v="3"/>
    <s v="GZ-14470"/>
    <x v="47"/>
    <x v="0"/>
    <s v="United States"/>
    <s v="Columbia"/>
    <x v="39"/>
    <n v="21044"/>
    <x v="3"/>
    <s v="OFF-AP-10002945"/>
    <x v="1"/>
    <x v="9"/>
    <x v="225"/>
    <x v="3352"/>
    <n v="3"/>
    <n v="0"/>
    <n v="297.64349999999996"/>
  </r>
  <r>
    <n v="4402"/>
    <s v="CA-2013-131737"/>
    <x v="0"/>
    <x v="716"/>
    <d v="2013-03-18T00:00:00"/>
    <x v="3"/>
    <s v="GZ-14470"/>
    <x v="47"/>
    <x v="0"/>
    <s v="United States"/>
    <s v="Columbia"/>
    <x v="39"/>
    <n v="21044"/>
    <x v="3"/>
    <s v="FUR-FU-10004306"/>
    <x v="0"/>
    <x v="5"/>
    <x v="616"/>
    <x v="3353"/>
    <n v="5"/>
    <n v="0"/>
    <n v="252.59"/>
  </r>
  <r>
    <n v="4403"/>
    <s v="CA-2013-114538"/>
    <x v="0"/>
    <x v="482"/>
    <d v="2013-12-28T00:00:00"/>
    <x v="2"/>
    <s v="RC-19825"/>
    <x v="116"/>
    <x v="0"/>
    <s v="United States"/>
    <s v="Colorado Springs"/>
    <x v="22"/>
    <n v="80906"/>
    <x v="1"/>
    <s v="OFF-AR-10002445"/>
    <x v="1"/>
    <x v="6"/>
    <x v="1637"/>
    <x v="3354"/>
    <n v="2"/>
    <n v="0.2"/>
    <n v="2.5488000000000004"/>
  </r>
  <r>
    <n v="4404"/>
    <s v="CA-2011-127936"/>
    <x v="2"/>
    <x v="814"/>
    <d v="2011-09-04T00:00:00"/>
    <x v="2"/>
    <s v="CL-12565"/>
    <x v="52"/>
    <x v="0"/>
    <s v="United States"/>
    <s v="New York City"/>
    <x v="15"/>
    <n v="10009"/>
    <x v="3"/>
    <s v="OFF-AR-10002445"/>
    <x v="1"/>
    <x v="6"/>
    <x v="1637"/>
    <x v="3355"/>
    <n v="3"/>
    <n v="0"/>
    <n v="8.071200000000001"/>
  </r>
  <r>
    <n v="4405"/>
    <s v="CA-2012-164336"/>
    <x v="1"/>
    <x v="761"/>
    <d v="2012-07-10T00:00:00"/>
    <x v="1"/>
    <s v="MW-18220"/>
    <x v="596"/>
    <x v="0"/>
    <s v="United States"/>
    <s v="Philadelphia"/>
    <x v="9"/>
    <n v="19140"/>
    <x v="3"/>
    <s v="TEC-AC-10002345"/>
    <x v="2"/>
    <x v="11"/>
    <x v="173"/>
    <x v="3356"/>
    <n v="3"/>
    <n v="0.2"/>
    <n v="2.1749999999999989"/>
  </r>
  <r>
    <n v="4406"/>
    <s v="CA-2012-164336"/>
    <x v="1"/>
    <x v="761"/>
    <d v="2012-07-10T00:00:00"/>
    <x v="1"/>
    <s v="MW-18220"/>
    <x v="596"/>
    <x v="0"/>
    <s v="United States"/>
    <s v="Philadelphia"/>
    <x v="9"/>
    <n v="19140"/>
    <x v="3"/>
    <s v="OFF-ST-10001558"/>
    <x v="1"/>
    <x v="4"/>
    <x v="712"/>
    <x v="2360"/>
    <n v="3"/>
    <n v="0.2"/>
    <n v="-2.4359999999999999"/>
  </r>
  <r>
    <n v="4407"/>
    <s v="CA-2013-100041"/>
    <x v="0"/>
    <x v="73"/>
    <d v="2013-11-26T00:00:00"/>
    <x v="1"/>
    <s v="BF-10975"/>
    <x v="541"/>
    <x v="1"/>
    <s v="United States"/>
    <s v="Columbus"/>
    <x v="14"/>
    <n v="47201"/>
    <x v="2"/>
    <s v="OFF-PA-10001622"/>
    <x v="1"/>
    <x v="10"/>
    <x v="695"/>
    <x v="3357"/>
    <n v="2"/>
    <n v="0"/>
    <n v="4.0859999999999994"/>
  </r>
  <r>
    <n v="4408"/>
    <s v="CA-2013-100041"/>
    <x v="0"/>
    <x v="73"/>
    <d v="2013-11-26T00:00:00"/>
    <x v="1"/>
    <s v="BF-10975"/>
    <x v="541"/>
    <x v="1"/>
    <s v="United States"/>
    <s v="Columbus"/>
    <x v="14"/>
    <n v="47201"/>
    <x v="2"/>
    <s v="OFF-PA-10000418"/>
    <x v="1"/>
    <x v="10"/>
    <x v="961"/>
    <x v="1836"/>
    <n v="3"/>
    <n v="0"/>
    <n v="150.98399999999998"/>
  </r>
  <r>
    <n v="4409"/>
    <s v="CA-2013-100041"/>
    <x v="0"/>
    <x v="73"/>
    <d v="2013-11-26T00:00:00"/>
    <x v="1"/>
    <s v="BF-10975"/>
    <x v="541"/>
    <x v="1"/>
    <s v="United States"/>
    <s v="Columbus"/>
    <x v="14"/>
    <n v="47201"/>
    <x v="2"/>
    <s v="OFF-BI-10000343"/>
    <x v="1"/>
    <x v="8"/>
    <x v="184"/>
    <x v="3358"/>
    <n v="1"/>
    <n v="0"/>
    <n v="2.3077000000000001"/>
  </r>
  <r>
    <n v="4410"/>
    <s v="US-2011-154879"/>
    <x v="2"/>
    <x v="457"/>
    <d v="2011-05-11T00:00:00"/>
    <x v="1"/>
    <s v="SN-20710"/>
    <x v="17"/>
    <x v="2"/>
    <s v="United States"/>
    <s v="Los Angeles"/>
    <x v="1"/>
    <n v="90004"/>
    <x v="1"/>
    <s v="OFF-LA-10004425"/>
    <x v="1"/>
    <x v="2"/>
    <x v="33"/>
    <x v="399"/>
    <n v="2"/>
    <n v="0"/>
    <n v="2.7166000000000001"/>
  </r>
  <r>
    <n v="4411"/>
    <s v="US-2011-154879"/>
    <x v="2"/>
    <x v="457"/>
    <d v="2011-05-11T00:00:00"/>
    <x v="1"/>
    <s v="SN-20710"/>
    <x v="17"/>
    <x v="2"/>
    <s v="United States"/>
    <s v="Los Angeles"/>
    <x v="1"/>
    <n v="90004"/>
    <x v="1"/>
    <s v="OFF-AR-10001897"/>
    <x v="1"/>
    <x v="6"/>
    <x v="640"/>
    <x v="1557"/>
    <n v="6"/>
    <n v="0"/>
    <n v="30.223200000000002"/>
  </r>
  <r>
    <n v="4412"/>
    <s v="CA-2011-130624"/>
    <x v="2"/>
    <x v="261"/>
    <d v="2011-06-24T00:00:00"/>
    <x v="2"/>
    <s v="TB-21280"/>
    <x v="509"/>
    <x v="0"/>
    <s v="United States"/>
    <s v="New York City"/>
    <x v="15"/>
    <n v="10024"/>
    <x v="3"/>
    <s v="OFF-PA-10003883"/>
    <x v="1"/>
    <x v="10"/>
    <x v="1229"/>
    <x v="1812"/>
    <n v="3"/>
    <n v="0"/>
    <n v="9.0389999999999997"/>
  </r>
  <r>
    <n v="4413"/>
    <s v="CA-2011-130624"/>
    <x v="2"/>
    <x v="261"/>
    <d v="2011-06-24T00:00:00"/>
    <x v="2"/>
    <s v="TB-21280"/>
    <x v="509"/>
    <x v="0"/>
    <s v="United States"/>
    <s v="New York City"/>
    <x v="15"/>
    <n v="10024"/>
    <x v="3"/>
    <s v="TEC-PH-10003963"/>
    <x v="2"/>
    <x v="7"/>
    <x v="512"/>
    <x v="903"/>
    <n v="3"/>
    <n v="0"/>
    <n v="160.6722"/>
  </r>
  <r>
    <n v="4414"/>
    <s v="CA-2011-130624"/>
    <x v="2"/>
    <x v="261"/>
    <d v="2011-06-24T00:00:00"/>
    <x v="2"/>
    <s v="TB-21280"/>
    <x v="509"/>
    <x v="0"/>
    <s v="United States"/>
    <s v="New York City"/>
    <x v="15"/>
    <n v="10024"/>
    <x v="3"/>
    <s v="OFF-AP-10001303"/>
    <x v="1"/>
    <x v="9"/>
    <x v="925"/>
    <x v="3359"/>
    <n v="3"/>
    <n v="0"/>
    <n v="26.864999999999995"/>
  </r>
  <r>
    <n v="4415"/>
    <s v="CA-2014-132339"/>
    <x v="3"/>
    <x v="971"/>
    <d v="2014-08-24T00:00:00"/>
    <x v="1"/>
    <s v="JB-15400"/>
    <x v="80"/>
    <x v="1"/>
    <s v="United States"/>
    <s v="Lawrence"/>
    <x v="31"/>
    <n v="1841"/>
    <x v="3"/>
    <s v="OFF-BI-10003925"/>
    <x v="1"/>
    <x v="8"/>
    <x v="751"/>
    <x v="3360"/>
    <n v="1"/>
    <n v="0"/>
    <n v="182.3553"/>
  </r>
  <r>
    <n v="4416"/>
    <s v="CA-2011-153983"/>
    <x v="2"/>
    <x v="503"/>
    <d v="2011-12-06T00:00:00"/>
    <x v="1"/>
    <s v="AH-10210"/>
    <x v="117"/>
    <x v="0"/>
    <s v="United States"/>
    <s v="San Francisco"/>
    <x v="1"/>
    <n v="94122"/>
    <x v="1"/>
    <s v="TEC-PH-10004586"/>
    <x v="2"/>
    <x v="7"/>
    <x v="890"/>
    <x v="1181"/>
    <n v="2"/>
    <n v="0.2"/>
    <n v="71.989999999999981"/>
  </r>
  <r>
    <n v="4417"/>
    <s v="CA-2011-153983"/>
    <x v="2"/>
    <x v="503"/>
    <d v="2011-12-06T00:00:00"/>
    <x v="1"/>
    <s v="AH-10210"/>
    <x v="117"/>
    <x v="0"/>
    <s v="United States"/>
    <s v="San Francisco"/>
    <x v="1"/>
    <n v="94122"/>
    <x v="1"/>
    <s v="OFF-FA-10003495"/>
    <x v="1"/>
    <x v="13"/>
    <x v="33"/>
    <x v="3361"/>
    <n v="5"/>
    <n v="0"/>
    <n v="15.2"/>
  </r>
  <r>
    <n v="4418"/>
    <s v="CA-2014-112900"/>
    <x v="3"/>
    <x v="359"/>
    <d v="2014-04-13T00:00:00"/>
    <x v="0"/>
    <s v="KL-16645"/>
    <x v="107"/>
    <x v="0"/>
    <s v="United States"/>
    <s v="Detroit"/>
    <x v="12"/>
    <n v="48205"/>
    <x v="2"/>
    <s v="OFF-BI-10002867"/>
    <x v="1"/>
    <x v="8"/>
    <x v="963"/>
    <x v="3362"/>
    <n v="8"/>
    <n v="0"/>
    <n v="219.99039999999997"/>
  </r>
  <r>
    <n v="4419"/>
    <s v="CA-2011-160157"/>
    <x v="2"/>
    <x v="414"/>
    <d v="2011-12-27T00:00:00"/>
    <x v="1"/>
    <s v="MH-17455"/>
    <x v="708"/>
    <x v="0"/>
    <s v="United States"/>
    <s v="Hamilton"/>
    <x v="24"/>
    <n v="45011"/>
    <x v="3"/>
    <s v="FUR-FU-10003773"/>
    <x v="0"/>
    <x v="5"/>
    <x v="125"/>
    <x v="3363"/>
    <n v="3"/>
    <n v="0.2"/>
    <n v="-21.470400000000026"/>
  </r>
  <r>
    <n v="4420"/>
    <s v="CA-2011-139633"/>
    <x v="2"/>
    <x v="506"/>
    <d v="2011-12-24T00:00:00"/>
    <x v="1"/>
    <s v="EC-14050"/>
    <x v="685"/>
    <x v="0"/>
    <s v="United States"/>
    <s v="Columbus"/>
    <x v="24"/>
    <n v="43229"/>
    <x v="3"/>
    <s v="OFF-BI-10002954"/>
    <x v="1"/>
    <x v="8"/>
    <x v="1179"/>
    <x v="3364"/>
    <n v="4"/>
    <n v="0.7"/>
    <n v="-4.0215999999999994"/>
  </r>
  <r>
    <n v="4421"/>
    <s v="CA-2012-163090"/>
    <x v="1"/>
    <x v="972"/>
    <d v="2012-11-21T00:00:00"/>
    <x v="0"/>
    <s v="GH-14665"/>
    <x v="348"/>
    <x v="0"/>
    <s v="United States"/>
    <s v="Chicago"/>
    <x v="10"/>
    <n v="60610"/>
    <x v="2"/>
    <s v="OFF-SU-10002537"/>
    <x v="1"/>
    <x v="14"/>
    <x v="676"/>
    <x v="3365"/>
    <n v="5"/>
    <n v="0.2"/>
    <n v="3.0690000000000026"/>
  </r>
  <r>
    <n v="4422"/>
    <s v="CA-2011-117016"/>
    <x v="2"/>
    <x v="530"/>
    <d v="2011-03-09T00:00:00"/>
    <x v="1"/>
    <s v="SC-20095"/>
    <x v="183"/>
    <x v="0"/>
    <s v="United States"/>
    <s v="Margate"/>
    <x v="2"/>
    <n v="33063"/>
    <x v="0"/>
    <s v="OFF-AR-10001374"/>
    <x v="1"/>
    <x v="6"/>
    <x v="310"/>
    <x v="12"/>
    <n v="3"/>
    <n v="0.2"/>
    <n v="2.3327999999999989"/>
  </r>
  <r>
    <n v="4423"/>
    <s v="CA-2014-159464"/>
    <x v="3"/>
    <x v="796"/>
    <d v="2014-05-20T00:00:00"/>
    <x v="2"/>
    <s v="TB-21355"/>
    <x v="422"/>
    <x v="1"/>
    <s v="United States"/>
    <s v="Sandy Springs"/>
    <x v="32"/>
    <n v="30328"/>
    <x v="0"/>
    <s v="OFF-AP-10001492"/>
    <x v="1"/>
    <x v="9"/>
    <x v="22"/>
    <x v="3366"/>
    <n v="2"/>
    <n v="0"/>
    <n v="4.4824000000000002"/>
  </r>
  <r>
    <n v="4424"/>
    <s v="CA-2014-159464"/>
    <x v="3"/>
    <x v="796"/>
    <d v="2014-05-20T00:00:00"/>
    <x v="2"/>
    <s v="TB-21355"/>
    <x v="422"/>
    <x v="1"/>
    <s v="United States"/>
    <s v="Sandy Springs"/>
    <x v="32"/>
    <n v="30328"/>
    <x v="0"/>
    <s v="FUR-BO-10003546"/>
    <x v="0"/>
    <x v="0"/>
    <x v="1638"/>
    <x v="3367"/>
    <n v="3"/>
    <n v="0"/>
    <n v="75.735000000000014"/>
  </r>
  <r>
    <n v="4425"/>
    <s v="CA-2014-159464"/>
    <x v="3"/>
    <x v="796"/>
    <d v="2014-05-20T00:00:00"/>
    <x v="2"/>
    <s v="TB-21355"/>
    <x v="422"/>
    <x v="1"/>
    <s v="United States"/>
    <s v="Sandy Springs"/>
    <x v="32"/>
    <n v="30328"/>
    <x v="0"/>
    <s v="TEC-PH-10002185"/>
    <x v="2"/>
    <x v="7"/>
    <x v="1072"/>
    <x v="3368"/>
    <n v="5"/>
    <n v="0"/>
    <n v="15.637499999999999"/>
  </r>
  <r>
    <n v="4426"/>
    <s v="CA-2014-159464"/>
    <x v="3"/>
    <x v="796"/>
    <d v="2014-05-20T00:00:00"/>
    <x v="2"/>
    <s v="TB-21355"/>
    <x v="422"/>
    <x v="1"/>
    <s v="United States"/>
    <s v="Sandy Springs"/>
    <x v="32"/>
    <n v="30328"/>
    <x v="0"/>
    <s v="OFF-BI-10000315"/>
    <x v="1"/>
    <x v="8"/>
    <x v="407"/>
    <x v="3369"/>
    <n v="6"/>
    <n v="0"/>
    <n v="54.691199999999995"/>
  </r>
  <r>
    <n v="4427"/>
    <s v="CA-2014-159464"/>
    <x v="3"/>
    <x v="796"/>
    <d v="2014-05-20T00:00:00"/>
    <x v="2"/>
    <s v="TB-21355"/>
    <x v="422"/>
    <x v="1"/>
    <s v="United States"/>
    <s v="Sandy Springs"/>
    <x v="32"/>
    <n v="30328"/>
    <x v="0"/>
    <s v="TEC-PH-10002350"/>
    <x v="2"/>
    <x v="7"/>
    <x v="1458"/>
    <x v="392"/>
    <n v="2"/>
    <n v="0"/>
    <n v="15.674399999999999"/>
  </r>
  <r>
    <n v="4428"/>
    <s v="US-2014-103226"/>
    <x v="3"/>
    <x v="585"/>
    <d v="2014-09-29T00:00:00"/>
    <x v="1"/>
    <s v="DW-13195"/>
    <x v="694"/>
    <x v="1"/>
    <s v="United States"/>
    <s v="Albuquerque"/>
    <x v="27"/>
    <n v="87105"/>
    <x v="1"/>
    <s v="OFF-PA-10002666"/>
    <x v="1"/>
    <x v="10"/>
    <x v="186"/>
    <x v="3370"/>
    <n v="3"/>
    <n v="0"/>
    <n v="12.231"/>
  </r>
  <r>
    <n v="4429"/>
    <s v="CA-2014-119452"/>
    <x v="3"/>
    <x v="708"/>
    <d v="2014-03-28T00:00:00"/>
    <x v="1"/>
    <s v="CL-12565"/>
    <x v="52"/>
    <x v="0"/>
    <s v="United States"/>
    <s v="Tulsa"/>
    <x v="26"/>
    <n v="74133"/>
    <x v="2"/>
    <s v="FUR-CH-10004495"/>
    <x v="0"/>
    <x v="1"/>
    <x v="1475"/>
    <x v="3371"/>
    <n v="6"/>
    <n v="0"/>
    <n v="523.70519999999988"/>
  </r>
  <r>
    <n v="4430"/>
    <s v="CA-2014-147725"/>
    <x v="3"/>
    <x v="32"/>
    <d v="2014-09-15T00:00:00"/>
    <x v="3"/>
    <s v="LT-17110"/>
    <x v="299"/>
    <x v="0"/>
    <s v="United States"/>
    <s v="Orange"/>
    <x v="30"/>
    <n v="7050"/>
    <x v="3"/>
    <s v="OFF-AR-10001725"/>
    <x v="1"/>
    <x v="6"/>
    <x v="1540"/>
    <x v="421"/>
    <n v="3"/>
    <n v="0"/>
    <n v="18.447000000000003"/>
  </r>
  <r>
    <n v="4431"/>
    <s v="CA-2013-168893"/>
    <x v="0"/>
    <x v="54"/>
    <d v="2013-11-09T00:00:00"/>
    <x v="0"/>
    <s v="AP-10915"/>
    <x v="275"/>
    <x v="0"/>
    <s v="United States"/>
    <s v="Henderson"/>
    <x v="0"/>
    <n v="42420"/>
    <x v="0"/>
    <s v="OFF-FA-10002280"/>
    <x v="1"/>
    <x v="13"/>
    <x v="653"/>
    <x v="3372"/>
    <n v="4"/>
    <n v="0"/>
    <n v="9.6"/>
  </r>
  <r>
    <n v="4432"/>
    <s v="CA-2013-168893"/>
    <x v="0"/>
    <x v="54"/>
    <d v="2013-11-09T00:00:00"/>
    <x v="0"/>
    <s v="AP-10915"/>
    <x v="275"/>
    <x v="0"/>
    <s v="United States"/>
    <s v="Henderson"/>
    <x v="0"/>
    <n v="42420"/>
    <x v="0"/>
    <s v="OFF-AR-10001770"/>
    <x v="1"/>
    <x v="6"/>
    <x v="1579"/>
    <x v="3373"/>
    <n v="3"/>
    <n v="0"/>
    <n v="2.0747999999999998"/>
  </r>
  <r>
    <n v="4433"/>
    <s v="CA-2013-168893"/>
    <x v="0"/>
    <x v="54"/>
    <d v="2013-11-09T00:00:00"/>
    <x v="0"/>
    <s v="AP-10915"/>
    <x v="275"/>
    <x v="0"/>
    <s v="United States"/>
    <s v="Henderson"/>
    <x v="0"/>
    <n v="42420"/>
    <x v="0"/>
    <s v="FUR-FU-10002885"/>
    <x v="0"/>
    <x v="5"/>
    <x v="755"/>
    <x v="906"/>
    <n v="5"/>
    <n v="0"/>
    <n v="9.1580000000000013"/>
  </r>
  <r>
    <n v="4434"/>
    <s v="CA-2013-168893"/>
    <x v="0"/>
    <x v="54"/>
    <d v="2013-11-09T00:00:00"/>
    <x v="0"/>
    <s v="AP-10915"/>
    <x v="275"/>
    <x v="0"/>
    <s v="United States"/>
    <s v="Henderson"/>
    <x v="0"/>
    <n v="42420"/>
    <x v="0"/>
    <s v="OFF-AR-10003772"/>
    <x v="1"/>
    <x v="6"/>
    <x v="1429"/>
    <x v="3374"/>
    <n v="1"/>
    <n v="0"/>
    <n v="2.6249999999999991"/>
  </r>
  <r>
    <n v="4435"/>
    <s v="CA-2013-168893"/>
    <x v="0"/>
    <x v="54"/>
    <d v="2013-11-09T00:00:00"/>
    <x v="0"/>
    <s v="AP-10915"/>
    <x v="275"/>
    <x v="0"/>
    <s v="United States"/>
    <s v="Henderson"/>
    <x v="0"/>
    <n v="42420"/>
    <x v="0"/>
    <s v="FUR-TA-10003392"/>
    <x v="0"/>
    <x v="3"/>
    <x v="1639"/>
    <x v="3375"/>
    <n v="3"/>
    <n v="0"/>
    <n v="160.15860000000001"/>
  </r>
  <r>
    <n v="4436"/>
    <s v="CA-2013-163398"/>
    <x v="0"/>
    <x v="973"/>
    <d v="2013-05-09T00:00:00"/>
    <x v="1"/>
    <s v="CB-12415"/>
    <x v="558"/>
    <x v="0"/>
    <s v="United States"/>
    <s v="Chicago"/>
    <x v="10"/>
    <n v="60653"/>
    <x v="2"/>
    <s v="OFF-BI-10000014"/>
    <x v="1"/>
    <x v="8"/>
    <x v="628"/>
    <x v="3376"/>
    <n v="1"/>
    <n v="0.8"/>
    <n v="-3.6002999999999998"/>
  </r>
  <r>
    <n v="4437"/>
    <s v="CA-2013-163398"/>
    <x v="0"/>
    <x v="973"/>
    <d v="2013-05-09T00:00:00"/>
    <x v="1"/>
    <s v="CB-12415"/>
    <x v="558"/>
    <x v="0"/>
    <s v="United States"/>
    <s v="Chicago"/>
    <x v="10"/>
    <n v="60653"/>
    <x v="2"/>
    <s v="OFF-AR-10003217"/>
    <x v="1"/>
    <x v="6"/>
    <x v="1640"/>
    <x v="3377"/>
    <n v="7"/>
    <n v="0.2"/>
    <n v="2.7384000000000022"/>
  </r>
  <r>
    <n v="4438"/>
    <s v="CA-2013-163398"/>
    <x v="0"/>
    <x v="973"/>
    <d v="2013-05-09T00:00:00"/>
    <x v="1"/>
    <s v="CB-12415"/>
    <x v="558"/>
    <x v="0"/>
    <s v="United States"/>
    <s v="Chicago"/>
    <x v="10"/>
    <n v="60653"/>
    <x v="2"/>
    <s v="OFF-AP-10002403"/>
    <x v="1"/>
    <x v="9"/>
    <x v="1302"/>
    <x v="3378"/>
    <n v="3"/>
    <n v="0.8"/>
    <n v="-71.296199999999999"/>
  </r>
  <r>
    <n v="4439"/>
    <s v="CA-2013-162726"/>
    <x v="0"/>
    <x v="797"/>
    <d v="2014-01-03T00:00:00"/>
    <x v="1"/>
    <s v="MT-17815"/>
    <x v="363"/>
    <x v="0"/>
    <s v="United States"/>
    <s v="Port Arthur"/>
    <x v="5"/>
    <n v="77642"/>
    <x v="2"/>
    <s v="OFF-PA-10001972"/>
    <x v="1"/>
    <x v="10"/>
    <x v="1169"/>
    <x v="563"/>
    <n v="2"/>
    <n v="0.2"/>
    <n v="3.6288"/>
  </r>
  <r>
    <n v="4440"/>
    <s v="CA-2013-162726"/>
    <x v="0"/>
    <x v="797"/>
    <d v="2014-01-03T00:00:00"/>
    <x v="1"/>
    <s v="MT-17815"/>
    <x v="363"/>
    <x v="0"/>
    <s v="United States"/>
    <s v="Port Arthur"/>
    <x v="5"/>
    <n v="77642"/>
    <x v="2"/>
    <s v="OFF-PA-10004041"/>
    <x v="1"/>
    <x v="10"/>
    <x v="940"/>
    <x v="208"/>
    <n v="4"/>
    <n v="0.2"/>
    <n v="7.3999999999999995"/>
  </r>
  <r>
    <n v="4441"/>
    <s v="US-2013-111290"/>
    <x v="0"/>
    <x v="405"/>
    <d v="2013-07-27T00:00:00"/>
    <x v="1"/>
    <s v="DK-13375"/>
    <x v="589"/>
    <x v="0"/>
    <s v="United States"/>
    <s v="Westland"/>
    <x v="12"/>
    <n v="48185"/>
    <x v="2"/>
    <s v="TEC-AC-10004975"/>
    <x v="2"/>
    <x v="11"/>
    <x v="973"/>
    <x v="3379"/>
    <n v="1"/>
    <n v="0"/>
    <n v="36.283500000000004"/>
  </r>
  <r>
    <n v="4442"/>
    <s v="US-2013-111290"/>
    <x v="0"/>
    <x v="405"/>
    <d v="2013-07-27T00:00:00"/>
    <x v="1"/>
    <s v="DK-13375"/>
    <x v="589"/>
    <x v="0"/>
    <s v="United States"/>
    <s v="Westland"/>
    <x v="12"/>
    <n v="48185"/>
    <x v="2"/>
    <s v="OFF-ST-10001932"/>
    <x v="1"/>
    <x v="4"/>
    <x v="1641"/>
    <x v="3380"/>
    <n v="5"/>
    <n v="0"/>
    <n v="135.21900000000002"/>
  </r>
  <r>
    <n v="4443"/>
    <s v="US-2013-111290"/>
    <x v="0"/>
    <x v="405"/>
    <d v="2013-07-27T00:00:00"/>
    <x v="1"/>
    <s v="DK-13375"/>
    <x v="589"/>
    <x v="0"/>
    <s v="United States"/>
    <s v="Westland"/>
    <x v="12"/>
    <n v="48185"/>
    <x v="2"/>
    <s v="OFF-AR-10001761"/>
    <x v="1"/>
    <x v="6"/>
    <x v="1642"/>
    <x v="2640"/>
    <n v="5"/>
    <n v="0"/>
    <n v="10.511999999999999"/>
  </r>
  <r>
    <n v="4444"/>
    <s v="US-2013-111290"/>
    <x v="0"/>
    <x v="405"/>
    <d v="2013-07-27T00:00:00"/>
    <x v="1"/>
    <s v="DK-13375"/>
    <x v="589"/>
    <x v="0"/>
    <s v="United States"/>
    <s v="Westland"/>
    <x v="12"/>
    <n v="48185"/>
    <x v="2"/>
    <s v="OFF-PA-10002262"/>
    <x v="1"/>
    <x v="10"/>
    <x v="992"/>
    <x v="56"/>
    <n v="5"/>
    <n v="0"/>
    <n v="15.552000000000001"/>
  </r>
  <r>
    <n v="4445"/>
    <s v="US-2011-147704"/>
    <x v="2"/>
    <x v="912"/>
    <d v="2011-11-21T00:00:00"/>
    <x v="1"/>
    <s v="SR-20740"/>
    <x v="256"/>
    <x v="2"/>
    <s v="United States"/>
    <s v="Bloomington"/>
    <x v="14"/>
    <n v="47401"/>
    <x v="2"/>
    <s v="OFF-EN-10004483"/>
    <x v="1"/>
    <x v="12"/>
    <x v="1335"/>
    <x v="2561"/>
    <n v="5"/>
    <n v="0"/>
    <n v="36.824499999999993"/>
  </r>
  <r>
    <n v="4446"/>
    <s v="US-2011-147704"/>
    <x v="2"/>
    <x v="912"/>
    <d v="2011-11-21T00:00:00"/>
    <x v="1"/>
    <s v="SR-20740"/>
    <x v="256"/>
    <x v="2"/>
    <s v="United States"/>
    <s v="Bloomington"/>
    <x v="14"/>
    <n v="47401"/>
    <x v="2"/>
    <s v="OFF-PA-10003270"/>
    <x v="1"/>
    <x v="10"/>
    <x v="1415"/>
    <x v="3381"/>
    <n v="6"/>
    <n v="0"/>
    <n v="14.256"/>
  </r>
  <r>
    <n v="4447"/>
    <s v="US-2011-147704"/>
    <x v="2"/>
    <x v="912"/>
    <d v="2011-11-21T00:00:00"/>
    <x v="1"/>
    <s v="SR-20740"/>
    <x v="256"/>
    <x v="2"/>
    <s v="United States"/>
    <s v="Bloomington"/>
    <x v="14"/>
    <n v="47401"/>
    <x v="2"/>
    <s v="OFF-BI-10001634"/>
    <x v="1"/>
    <x v="8"/>
    <x v="24"/>
    <x v="2769"/>
    <n v="4"/>
    <n v="0"/>
    <n v="14.268800000000001"/>
  </r>
  <r>
    <n v="4448"/>
    <s v="US-2011-147704"/>
    <x v="2"/>
    <x v="912"/>
    <d v="2011-11-21T00:00:00"/>
    <x v="1"/>
    <s v="SR-20740"/>
    <x v="256"/>
    <x v="2"/>
    <s v="United States"/>
    <s v="Bloomington"/>
    <x v="14"/>
    <n v="47401"/>
    <x v="2"/>
    <s v="OFF-ST-10000675"/>
    <x v="1"/>
    <x v="4"/>
    <x v="295"/>
    <x v="3382"/>
    <n v="5"/>
    <n v="0"/>
    <n v="42.362499999999997"/>
  </r>
  <r>
    <n v="4449"/>
    <s v="CA-2012-121965"/>
    <x v="1"/>
    <x v="974"/>
    <d v="2012-06-23T00:00:00"/>
    <x v="1"/>
    <s v="LH-17155"/>
    <x v="109"/>
    <x v="0"/>
    <s v="United States"/>
    <s v="Los Angeles"/>
    <x v="1"/>
    <n v="90032"/>
    <x v="1"/>
    <s v="FUR-FU-10000732"/>
    <x v="0"/>
    <x v="5"/>
    <x v="540"/>
    <x v="2391"/>
    <n v="2"/>
    <n v="0"/>
    <n v="4.0191999999999997"/>
  </r>
  <r>
    <n v="4450"/>
    <s v="CA-2012-121965"/>
    <x v="1"/>
    <x v="974"/>
    <d v="2012-06-23T00:00:00"/>
    <x v="1"/>
    <s v="LH-17155"/>
    <x v="109"/>
    <x v="0"/>
    <s v="United States"/>
    <s v="Los Angeles"/>
    <x v="1"/>
    <n v="90032"/>
    <x v="1"/>
    <s v="OFF-PA-10004355"/>
    <x v="1"/>
    <x v="10"/>
    <x v="1094"/>
    <x v="90"/>
    <n v="1"/>
    <n v="0"/>
    <n v="3.1104000000000003"/>
  </r>
  <r>
    <n v="4451"/>
    <s v="CA-2012-121965"/>
    <x v="1"/>
    <x v="974"/>
    <d v="2012-06-23T00:00:00"/>
    <x v="1"/>
    <s v="LH-17155"/>
    <x v="109"/>
    <x v="0"/>
    <s v="United States"/>
    <s v="Los Angeles"/>
    <x v="1"/>
    <n v="90032"/>
    <x v="1"/>
    <s v="OFF-EN-10000056"/>
    <x v="1"/>
    <x v="12"/>
    <x v="627"/>
    <x v="737"/>
    <n v="3"/>
    <n v="0"/>
    <n v="87.744299999999981"/>
  </r>
  <r>
    <n v="4452"/>
    <s v="CA-2013-147137"/>
    <x v="0"/>
    <x v="975"/>
    <d v="2013-07-07T00:00:00"/>
    <x v="2"/>
    <s v="AA-10645"/>
    <x v="731"/>
    <x v="0"/>
    <s v="United States"/>
    <s v="San Francisco"/>
    <x v="1"/>
    <n v="94109"/>
    <x v="1"/>
    <s v="FUR-FU-10000221"/>
    <x v="0"/>
    <x v="5"/>
    <x v="529"/>
    <x v="3383"/>
    <n v="5"/>
    <n v="0"/>
    <n v="8.6359999999999992"/>
  </r>
  <r>
    <n v="4453"/>
    <s v="CA-2013-147137"/>
    <x v="0"/>
    <x v="975"/>
    <d v="2013-07-07T00:00:00"/>
    <x v="2"/>
    <s v="AA-10645"/>
    <x v="731"/>
    <x v="0"/>
    <s v="United States"/>
    <s v="San Francisco"/>
    <x v="1"/>
    <n v="94109"/>
    <x v="1"/>
    <s v="OFF-EN-10003567"/>
    <x v="1"/>
    <x v="12"/>
    <x v="1643"/>
    <x v="3384"/>
    <n v="2"/>
    <n v="0"/>
    <n v="20.661200000000001"/>
  </r>
  <r>
    <n v="4454"/>
    <s v="CA-2013-147137"/>
    <x v="0"/>
    <x v="975"/>
    <d v="2013-07-07T00:00:00"/>
    <x v="2"/>
    <s v="AA-10645"/>
    <x v="731"/>
    <x v="0"/>
    <s v="United States"/>
    <s v="San Francisco"/>
    <x v="1"/>
    <n v="94109"/>
    <x v="1"/>
    <s v="FUR-BO-10001811"/>
    <x v="0"/>
    <x v="0"/>
    <x v="779"/>
    <x v="3385"/>
    <n v="5"/>
    <n v="0.15"/>
    <n v="225.73499999999993"/>
  </r>
  <r>
    <n v="4455"/>
    <s v="CA-2013-147137"/>
    <x v="0"/>
    <x v="975"/>
    <d v="2013-07-07T00:00:00"/>
    <x v="2"/>
    <s v="AA-10645"/>
    <x v="731"/>
    <x v="0"/>
    <s v="United States"/>
    <s v="San Francisco"/>
    <x v="1"/>
    <n v="94109"/>
    <x v="1"/>
    <s v="OFF-ST-10002486"/>
    <x v="1"/>
    <x v="4"/>
    <x v="693"/>
    <x v="3386"/>
    <n v="4"/>
    <n v="0"/>
    <n v="0.5583999999999989"/>
  </r>
  <r>
    <n v="4456"/>
    <s v="US-2012-146745"/>
    <x v="1"/>
    <x v="37"/>
    <d v="2012-09-08T00:00:00"/>
    <x v="1"/>
    <s v="AS-10630"/>
    <x v="357"/>
    <x v="2"/>
    <s v="United States"/>
    <s v="San Francisco"/>
    <x v="1"/>
    <n v="94110"/>
    <x v="1"/>
    <s v="FUR-CH-10002372"/>
    <x v="0"/>
    <x v="1"/>
    <x v="390"/>
    <x v="434"/>
    <n v="2"/>
    <n v="0.2"/>
    <n v="-12.956799999999994"/>
  </r>
  <r>
    <n v="4457"/>
    <s v="US-2012-146745"/>
    <x v="1"/>
    <x v="37"/>
    <d v="2012-09-08T00:00:00"/>
    <x v="1"/>
    <s v="AS-10630"/>
    <x v="357"/>
    <x v="2"/>
    <s v="United States"/>
    <s v="San Francisco"/>
    <x v="1"/>
    <n v="94110"/>
    <x v="1"/>
    <s v="OFF-BI-10003274"/>
    <x v="1"/>
    <x v="8"/>
    <x v="122"/>
    <x v="2925"/>
    <n v="2"/>
    <n v="0.2"/>
    <n v="2.1492"/>
  </r>
  <r>
    <n v="4458"/>
    <s v="CA-2014-115175"/>
    <x v="3"/>
    <x v="783"/>
    <d v="2014-08-13T00:00:00"/>
    <x v="1"/>
    <s v="MC-17575"/>
    <x v="430"/>
    <x v="0"/>
    <s v="United States"/>
    <s v="San Jose"/>
    <x v="1"/>
    <n v="95123"/>
    <x v="1"/>
    <s v="OFF-PA-10001878"/>
    <x v="1"/>
    <x v="10"/>
    <x v="1161"/>
    <x v="1672"/>
    <n v="5"/>
    <n v="0"/>
    <n v="114.93849999999998"/>
  </r>
  <r>
    <n v="4459"/>
    <s v="CA-2014-105851"/>
    <x v="3"/>
    <x v="677"/>
    <d v="2014-03-21T00:00:00"/>
    <x v="1"/>
    <s v="SE-20110"/>
    <x v="339"/>
    <x v="0"/>
    <s v="United States"/>
    <s v="Denver"/>
    <x v="22"/>
    <n v="80219"/>
    <x v="1"/>
    <s v="OFF-SU-10002881"/>
    <x v="1"/>
    <x v="14"/>
    <x v="461"/>
    <x v="3387"/>
    <n v="2"/>
    <n v="0.2"/>
    <n v="-299.8116"/>
  </r>
  <r>
    <n v="4460"/>
    <s v="US-2014-125717"/>
    <x v="3"/>
    <x v="394"/>
    <d v="2014-10-02T00:00:00"/>
    <x v="2"/>
    <s v="DS-13030"/>
    <x v="284"/>
    <x v="2"/>
    <s v="United States"/>
    <s v="Aurora"/>
    <x v="22"/>
    <n v="80013"/>
    <x v="1"/>
    <s v="FUR-FU-10001979"/>
    <x v="0"/>
    <x v="5"/>
    <x v="509"/>
    <x v="3388"/>
    <n v="1"/>
    <n v="0.2"/>
    <n v="3.2776000000000014"/>
  </r>
  <r>
    <n v="4461"/>
    <s v="US-2014-125717"/>
    <x v="3"/>
    <x v="394"/>
    <d v="2014-10-02T00:00:00"/>
    <x v="2"/>
    <s v="DS-13030"/>
    <x v="284"/>
    <x v="2"/>
    <s v="United States"/>
    <s v="Aurora"/>
    <x v="22"/>
    <n v="80013"/>
    <x v="1"/>
    <s v="OFF-ST-10001522"/>
    <x v="1"/>
    <x v="4"/>
    <x v="195"/>
    <x v="2772"/>
    <n v="2"/>
    <n v="0.2"/>
    <n v="-29.436800000000012"/>
  </r>
  <r>
    <n v="4462"/>
    <s v="US-2014-125717"/>
    <x v="3"/>
    <x v="394"/>
    <d v="2014-10-02T00:00:00"/>
    <x v="2"/>
    <s v="DS-13030"/>
    <x v="284"/>
    <x v="2"/>
    <s v="United States"/>
    <s v="Aurora"/>
    <x v="22"/>
    <n v="80013"/>
    <x v="1"/>
    <s v="TEC-AC-10003657"/>
    <x v="2"/>
    <x v="11"/>
    <x v="151"/>
    <x v="157"/>
    <n v="2"/>
    <n v="0.2"/>
    <n v="1.359599999999995"/>
  </r>
  <r>
    <n v="4463"/>
    <s v="US-2014-125717"/>
    <x v="3"/>
    <x v="394"/>
    <d v="2014-10-02T00:00:00"/>
    <x v="2"/>
    <s v="DS-13030"/>
    <x v="284"/>
    <x v="2"/>
    <s v="United States"/>
    <s v="Aurora"/>
    <x v="22"/>
    <n v="80013"/>
    <x v="1"/>
    <s v="OFF-BI-10001718"/>
    <x v="1"/>
    <x v="8"/>
    <x v="1216"/>
    <x v="1996"/>
    <n v="4"/>
    <n v="0.7"/>
    <n v="-58.861599999999981"/>
  </r>
  <r>
    <n v="4464"/>
    <s v="US-2014-125717"/>
    <x v="3"/>
    <x v="394"/>
    <d v="2014-10-02T00:00:00"/>
    <x v="2"/>
    <s v="DS-13030"/>
    <x v="284"/>
    <x v="2"/>
    <s v="United States"/>
    <s v="Aurora"/>
    <x v="22"/>
    <n v="80013"/>
    <x v="1"/>
    <s v="OFF-PA-10003022"/>
    <x v="1"/>
    <x v="10"/>
    <x v="1644"/>
    <x v="646"/>
    <n v="3"/>
    <n v="0.2"/>
    <n v="5.2026000000000003"/>
  </r>
  <r>
    <n v="4465"/>
    <s v="US-2014-125717"/>
    <x v="3"/>
    <x v="394"/>
    <d v="2014-10-02T00:00:00"/>
    <x v="2"/>
    <s v="DS-13030"/>
    <x v="284"/>
    <x v="2"/>
    <s v="United States"/>
    <s v="Aurora"/>
    <x v="22"/>
    <n v="80013"/>
    <x v="1"/>
    <s v="OFF-AP-10000891"/>
    <x v="1"/>
    <x v="9"/>
    <x v="163"/>
    <x v="3389"/>
    <n v="2"/>
    <n v="0.2"/>
    <n v="26.22399999999999"/>
  </r>
  <r>
    <n v="4466"/>
    <s v="CA-2012-163895"/>
    <x v="1"/>
    <x v="976"/>
    <d v="2012-08-11T00:00:00"/>
    <x v="1"/>
    <s v="NS-18640"/>
    <x v="374"/>
    <x v="1"/>
    <s v="United States"/>
    <s v="Boise"/>
    <x v="45"/>
    <n v="83704"/>
    <x v="1"/>
    <s v="OFF-BI-10004970"/>
    <x v="1"/>
    <x v="8"/>
    <x v="908"/>
    <x v="106"/>
    <n v="1"/>
    <n v="0.2"/>
    <n v="1.1151"/>
  </r>
  <r>
    <n v="4467"/>
    <s v="CA-2014-168641"/>
    <x v="3"/>
    <x v="221"/>
    <d v="2014-12-02T00:00:00"/>
    <x v="1"/>
    <s v="KA-16525"/>
    <x v="567"/>
    <x v="0"/>
    <s v="United States"/>
    <s v="New York City"/>
    <x v="15"/>
    <n v="10035"/>
    <x v="3"/>
    <s v="OFF-AR-10003759"/>
    <x v="1"/>
    <x v="6"/>
    <x v="838"/>
    <x v="3390"/>
    <n v="9"/>
    <n v="0"/>
    <n v="7.3709999999999996"/>
  </r>
  <r>
    <n v="4468"/>
    <s v="CA-2014-168641"/>
    <x v="3"/>
    <x v="221"/>
    <d v="2014-12-02T00:00:00"/>
    <x v="1"/>
    <s v="KA-16525"/>
    <x v="567"/>
    <x v="0"/>
    <s v="United States"/>
    <s v="New York City"/>
    <x v="15"/>
    <n v="10035"/>
    <x v="3"/>
    <s v="OFF-EN-10003001"/>
    <x v="1"/>
    <x v="12"/>
    <x v="955"/>
    <x v="1244"/>
    <n v="2"/>
    <n v="0"/>
    <n v="78.941199999999995"/>
  </r>
  <r>
    <n v="4469"/>
    <s v="CA-2014-168641"/>
    <x v="3"/>
    <x v="221"/>
    <d v="2014-12-02T00:00:00"/>
    <x v="1"/>
    <s v="KA-16525"/>
    <x v="567"/>
    <x v="0"/>
    <s v="United States"/>
    <s v="New York City"/>
    <x v="15"/>
    <n v="10035"/>
    <x v="3"/>
    <s v="FUR-BO-10000780"/>
    <x v="0"/>
    <x v="0"/>
    <x v="1309"/>
    <x v="244"/>
    <n v="2"/>
    <n v="0.2"/>
    <n v="-16.078399999999988"/>
  </r>
  <r>
    <n v="4470"/>
    <s v="CA-2014-168641"/>
    <x v="3"/>
    <x v="221"/>
    <d v="2014-12-02T00:00:00"/>
    <x v="1"/>
    <s v="KA-16525"/>
    <x v="567"/>
    <x v="0"/>
    <s v="United States"/>
    <s v="New York City"/>
    <x v="15"/>
    <n v="10035"/>
    <x v="3"/>
    <s v="OFF-PA-10001972"/>
    <x v="1"/>
    <x v="10"/>
    <x v="1169"/>
    <x v="91"/>
    <n v="2"/>
    <n v="0"/>
    <n v="6.2208000000000006"/>
  </r>
  <r>
    <n v="4471"/>
    <s v="CA-2014-156895"/>
    <x v="3"/>
    <x v="540"/>
    <d v="2014-05-13T00:00:00"/>
    <x v="1"/>
    <s v="DJ-13510"/>
    <x v="137"/>
    <x v="1"/>
    <s v="United States"/>
    <s v="Philadelphia"/>
    <x v="9"/>
    <n v="19140"/>
    <x v="3"/>
    <s v="FUR-CH-10003535"/>
    <x v="0"/>
    <x v="1"/>
    <x v="1513"/>
    <x v="3391"/>
    <n v="3"/>
    <n v="0.3"/>
    <n v="-23.782199999999996"/>
  </r>
  <r>
    <n v="4472"/>
    <s v="CA-2014-121300"/>
    <x v="3"/>
    <x v="365"/>
    <d v="2014-09-30T00:00:00"/>
    <x v="3"/>
    <s v="MG-17680"/>
    <x v="67"/>
    <x v="2"/>
    <s v="United States"/>
    <s v="Mentor"/>
    <x v="24"/>
    <n v="44060"/>
    <x v="3"/>
    <s v="FUR-CH-10003774"/>
    <x v="0"/>
    <x v="1"/>
    <x v="1185"/>
    <x v="1346"/>
    <n v="1"/>
    <n v="0.3"/>
    <n v="-15.466600000000003"/>
  </r>
  <r>
    <n v="4473"/>
    <s v="CA-2014-121300"/>
    <x v="3"/>
    <x v="365"/>
    <d v="2014-09-30T00:00:00"/>
    <x v="3"/>
    <s v="MG-17680"/>
    <x v="67"/>
    <x v="2"/>
    <s v="United States"/>
    <s v="Mentor"/>
    <x v="24"/>
    <n v="44060"/>
    <x v="3"/>
    <s v="TEC-AC-10004571"/>
    <x v="2"/>
    <x v="11"/>
    <x v="404"/>
    <x v="1977"/>
    <n v="3"/>
    <n v="0.2"/>
    <n v="65.993400000000008"/>
  </r>
  <r>
    <n v="4474"/>
    <s v="CA-2014-121300"/>
    <x v="3"/>
    <x v="365"/>
    <d v="2014-09-30T00:00:00"/>
    <x v="3"/>
    <s v="MG-17680"/>
    <x v="67"/>
    <x v="2"/>
    <s v="United States"/>
    <s v="Mentor"/>
    <x v="24"/>
    <n v="44060"/>
    <x v="3"/>
    <s v="FUR-TA-10004442"/>
    <x v="0"/>
    <x v="3"/>
    <x v="1645"/>
    <x v="2458"/>
    <n v="2"/>
    <n v="0.4"/>
    <n v="-189.32100000000003"/>
  </r>
  <r>
    <n v="4475"/>
    <s v="CA-2014-121300"/>
    <x v="3"/>
    <x v="365"/>
    <d v="2014-09-30T00:00:00"/>
    <x v="3"/>
    <s v="MG-17680"/>
    <x v="67"/>
    <x v="2"/>
    <s v="United States"/>
    <s v="Mentor"/>
    <x v="24"/>
    <n v="44060"/>
    <x v="3"/>
    <s v="OFF-PA-10002787"/>
    <x v="1"/>
    <x v="10"/>
    <x v="1267"/>
    <x v="12"/>
    <n v="3"/>
    <n v="0.2"/>
    <n v="5.4432"/>
  </r>
  <r>
    <n v="4476"/>
    <s v="CA-2014-121300"/>
    <x v="3"/>
    <x v="365"/>
    <d v="2014-09-30T00:00:00"/>
    <x v="3"/>
    <s v="MG-17680"/>
    <x v="67"/>
    <x v="2"/>
    <s v="United States"/>
    <s v="Mentor"/>
    <x v="24"/>
    <n v="44060"/>
    <x v="3"/>
    <s v="FUR-FU-10004586"/>
    <x v="0"/>
    <x v="5"/>
    <x v="1473"/>
    <x v="3392"/>
    <n v="4"/>
    <n v="0.2"/>
    <n v="7.436799999999999"/>
  </r>
  <r>
    <n v="4477"/>
    <s v="CA-2014-121300"/>
    <x v="3"/>
    <x v="365"/>
    <d v="2014-09-30T00:00:00"/>
    <x v="3"/>
    <s v="MG-17680"/>
    <x v="67"/>
    <x v="2"/>
    <s v="United States"/>
    <s v="Mentor"/>
    <x v="24"/>
    <n v="44060"/>
    <x v="3"/>
    <s v="OFF-PA-10002606"/>
    <x v="1"/>
    <x v="10"/>
    <x v="1592"/>
    <x v="582"/>
    <n v="2"/>
    <n v="0.2"/>
    <n v="2.6399999999999997"/>
  </r>
  <r>
    <n v="4478"/>
    <s v="CA-2014-130211"/>
    <x v="3"/>
    <x v="760"/>
    <d v="2014-10-23T00:00:00"/>
    <x v="3"/>
    <s v="BD-11620"/>
    <x v="379"/>
    <x v="0"/>
    <s v="United States"/>
    <s v="Lawton"/>
    <x v="26"/>
    <n v="73505"/>
    <x v="2"/>
    <s v="OFF-ST-10000129"/>
    <x v="1"/>
    <x v="4"/>
    <x v="1646"/>
    <x v="3393"/>
    <n v="3"/>
    <n v="0"/>
    <n v="23.316299999999984"/>
  </r>
  <r>
    <n v="4479"/>
    <s v="CA-2014-130211"/>
    <x v="3"/>
    <x v="760"/>
    <d v="2014-10-23T00:00:00"/>
    <x v="3"/>
    <s v="BD-11620"/>
    <x v="379"/>
    <x v="0"/>
    <s v="United States"/>
    <s v="Lawton"/>
    <x v="26"/>
    <n v="73505"/>
    <x v="2"/>
    <s v="FUR-TA-10003748"/>
    <x v="0"/>
    <x v="3"/>
    <x v="208"/>
    <x v="3394"/>
    <n v="2"/>
    <n v="0"/>
    <n v="54.775599999999997"/>
  </r>
  <r>
    <n v="4480"/>
    <s v="CA-2011-147235"/>
    <x v="2"/>
    <x v="977"/>
    <d v="2011-03-28T00:00:00"/>
    <x v="1"/>
    <s v="CD-11920"/>
    <x v="303"/>
    <x v="0"/>
    <s v="United States"/>
    <s v="New York City"/>
    <x v="15"/>
    <n v="10024"/>
    <x v="3"/>
    <s v="OFF-PA-10004948"/>
    <x v="1"/>
    <x v="10"/>
    <x v="1647"/>
    <x v="1691"/>
    <n v="5"/>
    <n v="0"/>
    <n v="11.703000000000001"/>
  </r>
  <r>
    <n v="4481"/>
    <s v="CA-2013-109365"/>
    <x v="0"/>
    <x v="54"/>
    <d v="2013-11-09T00:00:00"/>
    <x v="1"/>
    <s v="XP-21865"/>
    <x v="190"/>
    <x v="0"/>
    <s v="United States"/>
    <s v="Los Angeles"/>
    <x v="1"/>
    <n v="90049"/>
    <x v="1"/>
    <s v="OFF-FA-10001561"/>
    <x v="1"/>
    <x v="13"/>
    <x v="831"/>
    <x v="53"/>
    <n v="7"/>
    <n v="0"/>
    <n v="5.0358000000000001"/>
  </r>
  <r>
    <n v="4482"/>
    <s v="CA-2013-109365"/>
    <x v="0"/>
    <x v="54"/>
    <d v="2013-11-09T00:00:00"/>
    <x v="1"/>
    <s v="XP-21865"/>
    <x v="190"/>
    <x v="0"/>
    <s v="United States"/>
    <s v="Los Angeles"/>
    <x v="1"/>
    <n v="90049"/>
    <x v="1"/>
    <s v="OFF-AP-10002998"/>
    <x v="1"/>
    <x v="9"/>
    <x v="1635"/>
    <x v="3395"/>
    <n v="2"/>
    <n v="0"/>
    <n v="14.295599999999997"/>
  </r>
  <r>
    <n v="4483"/>
    <s v="CA-2013-109365"/>
    <x v="0"/>
    <x v="54"/>
    <d v="2013-11-09T00:00:00"/>
    <x v="1"/>
    <s v="XP-21865"/>
    <x v="190"/>
    <x v="0"/>
    <s v="United States"/>
    <s v="Los Angeles"/>
    <x v="1"/>
    <n v="90049"/>
    <x v="1"/>
    <s v="OFF-BI-10003981"/>
    <x v="1"/>
    <x v="8"/>
    <x v="109"/>
    <x v="2226"/>
    <n v="12"/>
    <n v="0.2"/>
    <n v="15.799199999999999"/>
  </r>
  <r>
    <n v="4484"/>
    <s v="CA-2013-109365"/>
    <x v="0"/>
    <x v="54"/>
    <d v="2013-11-09T00:00:00"/>
    <x v="1"/>
    <s v="XP-21865"/>
    <x v="190"/>
    <x v="0"/>
    <s v="United States"/>
    <s v="Los Angeles"/>
    <x v="1"/>
    <n v="90049"/>
    <x v="1"/>
    <s v="OFF-PA-10001725"/>
    <x v="1"/>
    <x v="10"/>
    <x v="1648"/>
    <x v="2248"/>
    <n v="3"/>
    <n v="0"/>
    <n v="56.977199999999996"/>
  </r>
  <r>
    <n v="4485"/>
    <s v="CA-2013-109365"/>
    <x v="0"/>
    <x v="54"/>
    <d v="2013-11-09T00:00:00"/>
    <x v="1"/>
    <s v="XP-21865"/>
    <x v="190"/>
    <x v="0"/>
    <s v="United States"/>
    <s v="Los Angeles"/>
    <x v="1"/>
    <n v="90049"/>
    <x v="1"/>
    <s v="OFF-BI-10002071"/>
    <x v="1"/>
    <x v="8"/>
    <x v="692"/>
    <x v="3396"/>
    <n v="2"/>
    <n v="0.2"/>
    <n v="3.0211999999999994"/>
  </r>
  <r>
    <n v="4486"/>
    <s v="CA-2013-109365"/>
    <x v="0"/>
    <x v="54"/>
    <d v="2013-11-09T00:00:00"/>
    <x v="1"/>
    <s v="XP-21865"/>
    <x v="190"/>
    <x v="0"/>
    <s v="United States"/>
    <s v="Los Angeles"/>
    <x v="1"/>
    <n v="90049"/>
    <x v="1"/>
    <s v="OFF-PA-10000477"/>
    <x v="1"/>
    <x v="10"/>
    <x v="1261"/>
    <x v="541"/>
    <n v="3"/>
    <n v="0"/>
    <n v="9.3312000000000008"/>
  </r>
  <r>
    <n v="4487"/>
    <s v="CA-2013-109365"/>
    <x v="0"/>
    <x v="54"/>
    <d v="2013-11-09T00:00:00"/>
    <x v="1"/>
    <s v="XP-21865"/>
    <x v="190"/>
    <x v="0"/>
    <s v="United States"/>
    <s v="Los Angeles"/>
    <x v="1"/>
    <n v="90049"/>
    <x v="1"/>
    <s v="OFF-PA-10004359"/>
    <x v="1"/>
    <x v="10"/>
    <x v="1059"/>
    <x v="1836"/>
    <n v="3"/>
    <n v="0"/>
    <n v="150.98399999999998"/>
  </r>
  <r>
    <n v="4488"/>
    <s v="CA-2012-162621"/>
    <x v="1"/>
    <x v="577"/>
    <d v="2012-09-11T00:00:00"/>
    <x v="1"/>
    <s v="CA-12055"/>
    <x v="402"/>
    <x v="2"/>
    <s v="United States"/>
    <s v="Houston"/>
    <x v="5"/>
    <n v="77036"/>
    <x v="2"/>
    <s v="OFF-BI-10000962"/>
    <x v="1"/>
    <x v="8"/>
    <x v="1504"/>
    <x v="3397"/>
    <n v="5"/>
    <n v="0.8"/>
    <n v="-25.218500000000006"/>
  </r>
  <r>
    <n v="4489"/>
    <s v="CA-2012-162621"/>
    <x v="1"/>
    <x v="577"/>
    <d v="2012-09-11T00:00:00"/>
    <x v="1"/>
    <s v="CA-12055"/>
    <x v="402"/>
    <x v="2"/>
    <s v="United States"/>
    <s v="Houston"/>
    <x v="5"/>
    <n v="77036"/>
    <x v="2"/>
    <s v="OFF-SU-10003567"/>
    <x v="1"/>
    <x v="14"/>
    <x v="1489"/>
    <x v="3398"/>
    <n v="9"/>
    <n v="0.2"/>
    <n v="-14.687999999999999"/>
  </r>
  <r>
    <n v="4490"/>
    <s v="CA-2012-162621"/>
    <x v="1"/>
    <x v="577"/>
    <d v="2012-09-11T00:00:00"/>
    <x v="1"/>
    <s v="CA-12055"/>
    <x v="402"/>
    <x v="2"/>
    <s v="United States"/>
    <s v="Houston"/>
    <x v="5"/>
    <n v="77036"/>
    <x v="2"/>
    <s v="OFF-BI-10003708"/>
    <x v="1"/>
    <x v="8"/>
    <x v="969"/>
    <x v="3399"/>
    <n v="3"/>
    <n v="0.8"/>
    <n v="-7.8225000000000016"/>
  </r>
  <r>
    <n v="4491"/>
    <s v="CA-2014-105921"/>
    <x v="3"/>
    <x v="718"/>
    <d v="2014-08-22T00:00:00"/>
    <x v="1"/>
    <s v="JM-15250"/>
    <x v="49"/>
    <x v="0"/>
    <s v="United States"/>
    <s v="Los Angeles"/>
    <x v="1"/>
    <n v="90032"/>
    <x v="1"/>
    <s v="FUR-TA-10001095"/>
    <x v="0"/>
    <x v="3"/>
    <x v="611"/>
    <x v="3400"/>
    <n v="3"/>
    <n v="0.2"/>
    <n v="5.2287000000000035"/>
  </r>
  <r>
    <n v="4492"/>
    <s v="CA-2011-150798"/>
    <x v="2"/>
    <x v="588"/>
    <d v="2011-12-03T00:00:00"/>
    <x v="0"/>
    <s v="JK-15730"/>
    <x v="300"/>
    <x v="0"/>
    <s v="United States"/>
    <s v="Columbus"/>
    <x v="24"/>
    <n v="43229"/>
    <x v="3"/>
    <s v="TEC-CO-10001571"/>
    <x v="2"/>
    <x v="16"/>
    <x v="1554"/>
    <x v="3401"/>
    <n v="2"/>
    <n v="0.4"/>
    <n v="109.99799999999999"/>
  </r>
  <r>
    <n v="4493"/>
    <s v="CA-2011-150798"/>
    <x v="2"/>
    <x v="588"/>
    <d v="2011-12-03T00:00:00"/>
    <x v="0"/>
    <s v="JK-15730"/>
    <x v="300"/>
    <x v="0"/>
    <s v="United States"/>
    <s v="Columbus"/>
    <x v="24"/>
    <n v="43229"/>
    <x v="3"/>
    <s v="FUR-FU-10000221"/>
    <x v="0"/>
    <x v="5"/>
    <x v="529"/>
    <x v="3402"/>
    <n v="2"/>
    <n v="0.2"/>
    <n v="1.4223999999999997"/>
  </r>
  <r>
    <n v="4494"/>
    <s v="CA-2011-150798"/>
    <x v="2"/>
    <x v="588"/>
    <d v="2011-12-03T00:00:00"/>
    <x v="0"/>
    <s v="JK-15730"/>
    <x v="300"/>
    <x v="0"/>
    <s v="United States"/>
    <s v="Columbus"/>
    <x v="24"/>
    <n v="43229"/>
    <x v="3"/>
    <s v="OFF-PA-10001972"/>
    <x v="1"/>
    <x v="10"/>
    <x v="1169"/>
    <x v="1590"/>
    <n v="7"/>
    <n v="0.2"/>
    <n v="12.700800000000001"/>
  </r>
  <r>
    <n v="4495"/>
    <s v="CA-2011-150798"/>
    <x v="2"/>
    <x v="588"/>
    <d v="2011-12-03T00:00:00"/>
    <x v="0"/>
    <s v="JK-15730"/>
    <x v="300"/>
    <x v="0"/>
    <s v="United States"/>
    <s v="Columbus"/>
    <x v="24"/>
    <n v="43229"/>
    <x v="3"/>
    <s v="FUR-CH-10000015"/>
    <x v="0"/>
    <x v="1"/>
    <x v="373"/>
    <x v="3403"/>
    <n v="6"/>
    <n v="0.3"/>
    <n v="-51.983999999999924"/>
  </r>
  <r>
    <n v="4496"/>
    <s v="CA-2014-112753"/>
    <x v="3"/>
    <x v="978"/>
    <d v="2014-06-24T00:00:00"/>
    <x v="1"/>
    <s v="CC-12670"/>
    <x v="113"/>
    <x v="0"/>
    <s v="United States"/>
    <s v="Los Angeles"/>
    <x v="1"/>
    <n v="90032"/>
    <x v="1"/>
    <s v="FUR-BO-10004015"/>
    <x v="0"/>
    <x v="0"/>
    <x v="569"/>
    <x v="3404"/>
    <n v="9"/>
    <n v="0.15"/>
    <n v="75.593699999999899"/>
  </r>
  <r>
    <n v="4497"/>
    <s v="CA-2014-112753"/>
    <x v="3"/>
    <x v="978"/>
    <d v="2014-06-24T00:00:00"/>
    <x v="1"/>
    <s v="CC-12670"/>
    <x v="113"/>
    <x v="0"/>
    <s v="United States"/>
    <s v="Los Angeles"/>
    <x v="1"/>
    <n v="90032"/>
    <x v="1"/>
    <s v="OFF-PA-10002036"/>
    <x v="1"/>
    <x v="10"/>
    <x v="325"/>
    <x v="789"/>
    <n v="6"/>
    <n v="0"/>
    <n v="19.051200000000001"/>
  </r>
  <r>
    <n v="4498"/>
    <s v="CA-2014-155075"/>
    <x v="3"/>
    <x v="574"/>
    <d v="2014-12-10T00:00:00"/>
    <x v="1"/>
    <s v="GW-14605"/>
    <x v="543"/>
    <x v="0"/>
    <s v="United States"/>
    <s v="Philadelphia"/>
    <x v="9"/>
    <n v="19140"/>
    <x v="3"/>
    <s v="OFF-BI-10003650"/>
    <x v="1"/>
    <x v="8"/>
    <x v="115"/>
    <x v="3405"/>
    <n v="4"/>
    <n v="0.7"/>
    <n v="-462.86239999999998"/>
  </r>
  <r>
    <n v="4499"/>
    <s v="CA-2011-103401"/>
    <x v="2"/>
    <x v="871"/>
    <d v="2011-11-26T00:00:00"/>
    <x v="1"/>
    <s v="GR-14560"/>
    <x v="744"/>
    <x v="1"/>
    <s v="United States"/>
    <s v="San Francisco"/>
    <x v="1"/>
    <n v="94110"/>
    <x v="1"/>
    <s v="OFF-PA-10003309"/>
    <x v="1"/>
    <x v="10"/>
    <x v="1143"/>
    <x v="91"/>
    <n v="2"/>
    <n v="0"/>
    <n v="6.2208000000000006"/>
  </r>
  <r>
    <n v="4500"/>
    <s v="CA-2013-124814"/>
    <x v="0"/>
    <x v="342"/>
    <d v="2013-04-17T00:00:00"/>
    <x v="1"/>
    <s v="FM-14215"/>
    <x v="524"/>
    <x v="1"/>
    <s v="United States"/>
    <s v="Bakersfield"/>
    <x v="1"/>
    <n v="93309"/>
    <x v="1"/>
    <s v="OFF-PA-10002787"/>
    <x v="1"/>
    <x v="10"/>
    <x v="1267"/>
    <x v="91"/>
    <n v="2"/>
    <n v="0"/>
    <n v="6.2208000000000006"/>
  </r>
  <r>
    <n v="4501"/>
    <s v="CA-2013-124814"/>
    <x v="0"/>
    <x v="342"/>
    <d v="2013-04-17T00:00:00"/>
    <x v="1"/>
    <s v="FM-14215"/>
    <x v="524"/>
    <x v="1"/>
    <s v="United States"/>
    <s v="Bakersfield"/>
    <x v="1"/>
    <n v="93309"/>
    <x v="1"/>
    <s v="OFF-BI-10000174"/>
    <x v="1"/>
    <x v="8"/>
    <x v="1435"/>
    <x v="350"/>
    <n v="5"/>
    <n v="0.2"/>
    <n v="8.1199999999999974"/>
  </r>
  <r>
    <n v="4502"/>
    <s v="CA-2011-116757"/>
    <x v="2"/>
    <x v="479"/>
    <d v="2011-07-04T00:00:00"/>
    <x v="1"/>
    <s v="MS-17980"/>
    <x v="99"/>
    <x v="1"/>
    <s v="United States"/>
    <s v="Houston"/>
    <x v="5"/>
    <n v="77095"/>
    <x v="2"/>
    <s v="OFF-PA-10002005"/>
    <x v="1"/>
    <x v="10"/>
    <x v="505"/>
    <x v="233"/>
    <n v="5"/>
    <n v="0.2"/>
    <n v="9.0719999999999992"/>
  </r>
  <r>
    <n v="4503"/>
    <s v="CA-2011-116757"/>
    <x v="2"/>
    <x v="479"/>
    <d v="2011-07-04T00:00:00"/>
    <x v="1"/>
    <s v="MS-17980"/>
    <x v="99"/>
    <x v="1"/>
    <s v="United States"/>
    <s v="Houston"/>
    <x v="5"/>
    <n v="77095"/>
    <x v="2"/>
    <s v="OFF-FA-10002815"/>
    <x v="1"/>
    <x v="13"/>
    <x v="33"/>
    <x v="3406"/>
    <n v="6"/>
    <n v="0.2"/>
    <n v="7.1928000000000001"/>
  </r>
  <r>
    <n v="4504"/>
    <s v="US-2011-138247"/>
    <x v="2"/>
    <x v="163"/>
    <d v="2011-12-29T00:00:00"/>
    <x v="1"/>
    <s v="BF-11170"/>
    <x v="408"/>
    <x v="2"/>
    <s v="United States"/>
    <s v="Los Angeles"/>
    <x v="1"/>
    <n v="90045"/>
    <x v="1"/>
    <s v="TEC-PH-10000213"/>
    <x v="2"/>
    <x v="7"/>
    <x v="1649"/>
    <x v="3407"/>
    <n v="7"/>
    <n v="0.2"/>
    <n v="17.365599999999993"/>
  </r>
  <r>
    <n v="4505"/>
    <s v="US-2011-138247"/>
    <x v="2"/>
    <x v="163"/>
    <d v="2011-12-29T00:00:00"/>
    <x v="1"/>
    <s v="BF-11170"/>
    <x v="408"/>
    <x v="2"/>
    <s v="United States"/>
    <s v="Los Angeles"/>
    <x v="1"/>
    <n v="90045"/>
    <x v="1"/>
    <s v="OFF-AP-10000828"/>
    <x v="1"/>
    <x v="9"/>
    <x v="1087"/>
    <x v="2759"/>
    <n v="2"/>
    <n v="0"/>
    <n v="101.34879999999998"/>
  </r>
  <r>
    <n v="4506"/>
    <s v="US-2011-138247"/>
    <x v="2"/>
    <x v="163"/>
    <d v="2011-12-29T00:00:00"/>
    <x v="1"/>
    <s v="BF-11170"/>
    <x v="408"/>
    <x v="2"/>
    <s v="United States"/>
    <s v="Los Angeles"/>
    <x v="1"/>
    <n v="90045"/>
    <x v="1"/>
    <s v="TEC-AC-10004708"/>
    <x v="2"/>
    <x v="11"/>
    <x v="337"/>
    <x v="3408"/>
    <n v="3"/>
    <n v="0"/>
    <n v="13.198499999999999"/>
  </r>
  <r>
    <n v="4507"/>
    <s v="US-2011-138247"/>
    <x v="2"/>
    <x v="163"/>
    <d v="2011-12-29T00:00:00"/>
    <x v="1"/>
    <s v="BF-11170"/>
    <x v="408"/>
    <x v="2"/>
    <s v="United States"/>
    <s v="Los Angeles"/>
    <x v="1"/>
    <n v="90045"/>
    <x v="1"/>
    <s v="TEC-PH-10001530"/>
    <x v="2"/>
    <x v="7"/>
    <x v="632"/>
    <x v="3409"/>
    <n v="3"/>
    <n v="0.2"/>
    <n v="51.148499999999984"/>
  </r>
  <r>
    <n v="4508"/>
    <s v="US-2011-138247"/>
    <x v="2"/>
    <x v="163"/>
    <d v="2011-12-29T00:00:00"/>
    <x v="1"/>
    <s v="BF-11170"/>
    <x v="408"/>
    <x v="2"/>
    <s v="United States"/>
    <s v="Los Angeles"/>
    <x v="1"/>
    <n v="90045"/>
    <x v="1"/>
    <s v="OFF-ST-10002301"/>
    <x v="1"/>
    <x v="4"/>
    <x v="1490"/>
    <x v="2422"/>
    <n v="1"/>
    <n v="0"/>
    <n v="0.20339999999999847"/>
  </r>
  <r>
    <n v="4509"/>
    <s v="US-2011-138247"/>
    <x v="2"/>
    <x v="163"/>
    <d v="2011-12-29T00:00:00"/>
    <x v="1"/>
    <s v="BF-11170"/>
    <x v="408"/>
    <x v="2"/>
    <s v="United States"/>
    <s v="Los Angeles"/>
    <x v="1"/>
    <n v="90045"/>
    <x v="1"/>
    <s v="FUR-FU-10002554"/>
    <x v="0"/>
    <x v="5"/>
    <x v="912"/>
    <x v="1169"/>
    <n v="1"/>
    <n v="0"/>
    <n v="5.5176999999999978"/>
  </r>
  <r>
    <n v="4510"/>
    <s v="CA-2014-167003"/>
    <x v="3"/>
    <x v="979"/>
    <d v="2014-05-30T00:00:00"/>
    <x v="1"/>
    <s v="VS-21820"/>
    <x v="745"/>
    <x v="0"/>
    <s v="United States"/>
    <s v="Los Angeles"/>
    <x v="1"/>
    <n v="90036"/>
    <x v="1"/>
    <s v="FUR-TA-10001520"/>
    <x v="0"/>
    <x v="3"/>
    <x v="711"/>
    <x v="2473"/>
    <n v="3"/>
    <n v="0.2"/>
    <n v="-6.423300000000026"/>
  </r>
  <r>
    <n v="4511"/>
    <s v="CA-2013-119935"/>
    <x v="0"/>
    <x v="338"/>
    <d v="2013-11-15T00:00:00"/>
    <x v="1"/>
    <s v="KM-16225"/>
    <x v="366"/>
    <x v="1"/>
    <s v="United States"/>
    <s v="Springfield"/>
    <x v="25"/>
    <n v="65807"/>
    <x v="2"/>
    <s v="FUR-FU-10001085"/>
    <x v="0"/>
    <x v="5"/>
    <x v="1590"/>
    <x v="3410"/>
    <n v="2"/>
    <n v="0"/>
    <n v="17.157999999999998"/>
  </r>
  <r>
    <n v="4512"/>
    <s v="CA-2013-119935"/>
    <x v="0"/>
    <x v="338"/>
    <d v="2013-11-15T00:00:00"/>
    <x v="1"/>
    <s v="KM-16225"/>
    <x v="366"/>
    <x v="1"/>
    <s v="United States"/>
    <s v="Springfield"/>
    <x v="25"/>
    <n v="65807"/>
    <x v="2"/>
    <s v="OFF-BI-10001597"/>
    <x v="1"/>
    <x v="8"/>
    <x v="790"/>
    <x v="3411"/>
    <n v="2"/>
    <n v="0"/>
    <n v="39.340799999999994"/>
  </r>
  <r>
    <n v="4513"/>
    <s v="CA-2013-118969"/>
    <x v="0"/>
    <x v="824"/>
    <d v="2013-10-04T00:00:00"/>
    <x v="2"/>
    <s v="LP-17095"/>
    <x v="431"/>
    <x v="0"/>
    <s v="United States"/>
    <s v="Phoenix"/>
    <x v="16"/>
    <n v="85023"/>
    <x v="1"/>
    <s v="OFF-BI-10002429"/>
    <x v="1"/>
    <x v="8"/>
    <x v="467"/>
    <x v="3412"/>
    <n v="6"/>
    <n v="0.7"/>
    <n v="-40.180799999999991"/>
  </r>
  <r>
    <n v="4514"/>
    <s v="CA-2013-145240"/>
    <x v="0"/>
    <x v="47"/>
    <d v="2013-09-09T00:00:00"/>
    <x v="2"/>
    <s v="BG-11740"/>
    <x v="696"/>
    <x v="0"/>
    <s v="United States"/>
    <s v="Houston"/>
    <x v="5"/>
    <n v="77070"/>
    <x v="2"/>
    <s v="OFF-ST-10001590"/>
    <x v="1"/>
    <x v="4"/>
    <x v="146"/>
    <x v="3413"/>
    <n v="1"/>
    <n v="0.2"/>
    <n v="0.8087999999999993"/>
  </r>
  <r>
    <n v="4515"/>
    <s v="CA-2013-120873"/>
    <x v="0"/>
    <x v="189"/>
    <d v="2013-11-02T00:00:00"/>
    <x v="0"/>
    <s v="BW-11200"/>
    <x v="572"/>
    <x v="0"/>
    <s v="United States"/>
    <s v="Hampton"/>
    <x v="17"/>
    <n v="23666"/>
    <x v="0"/>
    <s v="FUR-CH-10000847"/>
    <x v="0"/>
    <x v="1"/>
    <x v="986"/>
    <x v="3414"/>
    <n v="1"/>
    <n v="0"/>
    <n v="75.654799999999994"/>
  </r>
  <r>
    <n v="4516"/>
    <s v="US-2014-111920"/>
    <x v="3"/>
    <x v="760"/>
    <d v="2014-10-27T00:00:00"/>
    <x v="1"/>
    <s v="PS-18970"/>
    <x v="28"/>
    <x v="2"/>
    <s v="United States"/>
    <s v="Tulsa"/>
    <x v="26"/>
    <n v="74133"/>
    <x v="2"/>
    <s v="OFF-AR-10003179"/>
    <x v="1"/>
    <x v="6"/>
    <x v="1565"/>
    <x v="2978"/>
    <n v="4"/>
    <n v="0"/>
    <n v="12.025199999999998"/>
  </r>
  <r>
    <n v="4517"/>
    <s v="US-2013-128678"/>
    <x v="0"/>
    <x v="306"/>
    <d v="2013-09-21T00:00:00"/>
    <x v="1"/>
    <s v="RB-19570"/>
    <x v="262"/>
    <x v="0"/>
    <s v="United States"/>
    <s v="Seattle"/>
    <x v="4"/>
    <n v="98105"/>
    <x v="1"/>
    <s v="OFF-PA-10000807"/>
    <x v="1"/>
    <x v="10"/>
    <x v="1650"/>
    <x v="1591"/>
    <n v="5"/>
    <n v="0"/>
    <n v="10.058"/>
  </r>
  <r>
    <n v="4518"/>
    <s v="US-2013-128678"/>
    <x v="0"/>
    <x v="306"/>
    <d v="2013-09-21T00:00:00"/>
    <x v="1"/>
    <s v="RB-19570"/>
    <x v="262"/>
    <x v="0"/>
    <s v="United States"/>
    <s v="Seattle"/>
    <x v="4"/>
    <n v="98105"/>
    <x v="1"/>
    <s v="OFF-BI-10002103"/>
    <x v="1"/>
    <x v="8"/>
    <x v="525"/>
    <x v="3415"/>
    <n v="7"/>
    <n v="0.2"/>
    <n v="15.815799999999999"/>
  </r>
  <r>
    <n v="4519"/>
    <s v="CA-2013-101385"/>
    <x v="0"/>
    <x v="477"/>
    <d v="2013-10-02T00:00:00"/>
    <x v="1"/>
    <s v="JW-16075"/>
    <x v="493"/>
    <x v="0"/>
    <s v="United States"/>
    <s v="San Francisco"/>
    <x v="1"/>
    <n v="94109"/>
    <x v="1"/>
    <s v="OFF-AR-10004441"/>
    <x v="1"/>
    <x v="6"/>
    <x v="153"/>
    <x v="3416"/>
    <n v="4"/>
    <n v="0"/>
    <n v="6.9551999999999996"/>
  </r>
  <r>
    <n v="4520"/>
    <s v="CA-2014-107167"/>
    <x v="3"/>
    <x v="193"/>
    <d v="2014-06-15T00:00:00"/>
    <x v="1"/>
    <s v="ND-18460"/>
    <x v="540"/>
    <x v="1"/>
    <s v="United States"/>
    <s v="Jacksonville"/>
    <x v="2"/>
    <n v="32216"/>
    <x v="0"/>
    <s v="OFF-ST-10003805"/>
    <x v="1"/>
    <x v="4"/>
    <x v="1651"/>
    <x v="3417"/>
    <n v="8"/>
    <n v="0.2"/>
    <n v="84.219999999999857"/>
  </r>
  <r>
    <n v="4521"/>
    <s v="CA-2011-109491"/>
    <x v="2"/>
    <x v="980"/>
    <d v="2011-02-27T00:00:00"/>
    <x v="1"/>
    <s v="LC-16930"/>
    <x v="18"/>
    <x v="1"/>
    <s v="United States"/>
    <s v="Richmond"/>
    <x v="14"/>
    <n v="47374"/>
    <x v="2"/>
    <s v="TEC-AC-10001284"/>
    <x v="2"/>
    <x v="11"/>
    <x v="1172"/>
    <x v="1038"/>
    <n v="3"/>
    <n v="0"/>
    <n v="22.4316"/>
  </r>
  <r>
    <n v="4522"/>
    <s v="CA-2011-109491"/>
    <x v="2"/>
    <x v="980"/>
    <d v="2011-02-27T00:00:00"/>
    <x v="1"/>
    <s v="LC-16930"/>
    <x v="18"/>
    <x v="1"/>
    <s v="United States"/>
    <s v="Richmond"/>
    <x v="14"/>
    <n v="47374"/>
    <x v="2"/>
    <s v="FUR-FU-10000221"/>
    <x v="0"/>
    <x v="5"/>
    <x v="529"/>
    <x v="2352"/>
    <n v="4"/>
    <n v="0"/>
    <n v="6.9087999999999994"/>
  </r>
  <r>
    <n v="4523"/>
    <s v="CA-2014-105445"/>
    <x v="3"/>
    <x v="297"/>
    <d v="2014-02-26T00:00:00"/>
    <x v="0"/>
    <s v="BP-11095"/>
    <x v="162"/>
    <x v="1"/>
    <s v="United States"/>
    <s v="Louisville"/>
    <x v="22"/>
    <n v="80027"/>
    <x v="1"/>
    <s v="OFF-FA-10001229"/>
    <x v="1"/>
    <x v="13"/>
    <x v="33"/>
    <x v="3418"/>
    <n v="3"/>
    <n v="0.2"/>
    <n v="3.065399999999999"/>
  </r>
  <r>
    <n v="4524"/>
    <s v="CA-2011-107454"/>
    <x v="2"/>
    <x v="981"/>
    <d v="2011-11-06T00:00:00"/>
    <x v="1"/>
    <s v="RD-19720"/>
    <x v="742"/>
    <x v="0"/>
    <s v="United States"/>
    <s v="New York City"/>
    <x v="15"/>
    <n v="10024"/>
    <x v="3"/>
    <s v="OFF-LA-10001569"/>
    <x v="1"/>
    <x v="2"/>
    <x v="633"/>
    <x v="1981"/>
    <n v="7"/>
    <n v="0"/>
    <n v="16.035599999999999"/>
  </r>
  <r>
    <n v="4525"/>
    <s v="CA-2011-107454"/>
    <x v="2"/>
    <x v="981"/>
    <d v="2011-11-06T00:00:00"/>
    <x v="1"/>
    <s v="RD-19720"/>
    <x v="742"/>
    <x v="0"/>
    <s v="United States"/>
    <s v="New York City"/>
    <x v="15"/>
    <n v="10024"/>
    <x v="3"/>
    <s v="FUR-FU-10004018"/>
    <x v="0"/>
    <x v="5"/>
    <x v="927"/>
    <x v="3419"/>
    <n v="6"/>
    <n v="0"/>
    <n v="24.121800000000004"/>
  </r>
  <r>
    <n v="4526"/>
    <s v="US-2014-105046"/>
    <x v="3"/>
    <x v="729"/>
    <d v="2014-07-24T00:00:00"/>
    <x v="1"/>
    <s v="BE-11335"/>
    <x v="336"/>
    <x v="2"/>
    <s v="United States"/>
    <s v="Rome"/>
    <x v="15"/>
    <n v="13440"/>
    <x v="3"/>
    <s v="TEC-PH-10004536"/>
    <x v="2"/>
    <x v="7"/>
    <x v="149"/>
    <x v="3420"/>
    <n v="2"/>
    <n v="0"/>
    <n v="67.495000000000005"/>
  </r>
  <r>
    <n v="4527"/>
    <s v="US-2014-105046"/>
    <x v="3"/>
    <x v="729"/>
    <d v="2014-07-24T00:00:00"/>
    <x v="1"/>
    <s v="BE-11335"/>
    <x v="336"/>
    <x v="2"/>
    <s v="United States"/>
    <s v="Rome"/>
    <x v="15"/>
    <n v="13440"/>
    <x v="3"/>
    <s v="OFF-PA-10004353"/>
    <x v="1"/>
    <x v="10"/>
    <x v="1652"/>
    <x v="3421"/>
    <n v="5"/>
    <n v="0"/>
    <n v="47.952000000000005"/>
  </r>
  <r>
    <n v="4528"/>
    <s v="US-2014-105046"/>
    <x v="3"/>
    <x v="729"/>
    <d v="2014-07-24T00:00:00"/>
    <x v="1"/>
    <s v="BE-11335"/>
    <x v="336"/>
    <x v="2"/>
    <s v="United States"/>
    <s v="Rome"/>
    <x v="15"/>
    <n v="13440"/>
    <x v="3"/>
    <s v="FUR-FU-10004848"/>
    <x v="0"/>
    <x v="5"/>
    <x v="1301"/>
    <x v="3422"/>
    <n v="4"/>
    <n v="0"/>
    <n v="14.459599999999998"/>
  </r>
  <r>
    <n v="4529"/>
    <s v="CA-2014-152856"/>
    <x v="3"/>
    <x v="565"/>
    <d v="2014-09-11T00:00:00"/>
    <x v="0"/>
    <s v="RS-19765"/>
    <x v="276"/>
    <x v="1"/>
    <s v="United States"/>
    <s v="Marion"/>
    <x v="24"/>
    <n v="43302"/>
    <x v="3"/>
    <s v="TEC-AC-10004864"/>
    <x v="2"/>
    <x v="11"/>
    <x v="1289"/>
    <x v="3423"/>
    <n v="4"/>
    <n v="0.2"/>
    <n v="33.589200000000005"/>
  </r>
  <r>
    <n v="4530"/>
    <s v="CA-2013-134691"/>
    <x v="0"/>
    <x v="696"/>
    <d v="2013-11-19T00:00:00"/>
    <x v="1"/>
    <s v="KC-16540"/>
    <x v="110"/>
    <x v="0"/>
    <s v="United States"/>
    <s v="Houston"/>
    <x v="5"/>
    <n v="77041"/>
    <x v="2"/>
    <s v="OFF-BI-10002393"/>
    <x v="1"/>
    <x v="8"/>
    <x v="1188"/>
    <x v="3424"/>
    <n v="2"/>
    <n v="0.8"/>
    <n v="-3.9032000000000009"/>
  </r>
  <r>
    <n v="4531"/>
    <s v="CA-2013-118759"/>
    <x v="0"/>
    <x v="696"/>
    <d v="2013-11-18T00:00:00"/>
    <x v="2"/>
    <s v="MB-17305"/>
    <x v="93"/>
    <x v="0"/>
    <s v="United States"/>
    <s v="New York City"/>
    <x v="15"/>
    <n v="10009"/>
    <x v="3"/>
    <s v="FUR-CH-10002335"/>
    <x v="0"/>
    <x v="1"/>
    <x v="623"/>
    <x v="1262"/>
    <n v="2"/>
    <n v="0.1"/>
    <n v="72.534400000000005"/>
  </r>
  <r>
    <n v="4532"/>
    <s v="CA-2013-118759"/>
    <x v="0"/>
    <x v="696"/>
    <d v="2013-11-18T00:00:00"/>
    <x v="2"/>
    <s v="MB-17305"/>
    <x v="93"/>
    <x v="0"/>
    <s v="United States"/>
    <s v="New York City"/>
    <x v="15"/>
    <n v="10009"/>
    <x v="3"/>
    <s v="OFF-ST-10001590"/>
    <x v="1"/>
    <x v="4"/>
    <x v="146"/>
    <x v="3425"/>
    <n v="3"/>
    <n v="0"/>
    <n v="10.514399999999998"/>
  </r>
  <r>
    <n v="4533"/>
    <s v="CA-2011-140403"/>
    <x v="2"/>
    <x v="982"/>
    <d v="2011-10-10T00:00:00"/>
    <x v="3"/>
    <s v="TN-21040"/>
    <x v="184"/>
    <x v="2"/>
    <s v="United States"/>
    <s v="Manteca"/>
    <x v="1"/>
    <n v="95336"/>
    <x v="1"/>
    <s v="FUR-CH-10002774"/>
    <x v="0"/>
    <x v="1"/>
    <x v="23"/>
    <x v="1919"/>
    <n v="3"/>
    <n v="0.2"/>
    <n v="13.764599999999994"/>
  </r>
  <r>
    <n v="4534"/>
    <s v="CA-2011-140403"/>
    <x v="2"/>
    <x v="982"/>
    <d v="2011-10-10T00:00:00"/>
    <x v="3"/>
    <s v="TN-21040"/>
    <x v="184"/>
    <x v="2"/>
    <s v="United States"/>
    <s v="Manteca"/>
    <x v="1"/>
    <n v="95336"/>
    <x v="1"/>
    <s v="OFF-EN-10001219"/>
    <x v="1"/>
    <x v="12"/>
    <x v="583"/>
    <x v="770"/>
    <n v="2"/>
    <n v="0"/>
    <n v="7.4871999999999996"/>
  </r>
  <r>
    <n v="4535"/>
    <s v="CA-2012-163104"/>
    <x v="1"/>
    <x v="531"/>
    <d v="2012-03-26T00:00:00"/>
    <x v="1"/>
    <s v="MC-18130"/>
    <x v="305"/>
    <x v="1"/>
    <s v="United States"/>
    <s v="Los Angeles"/>
    <x v="1"/>
    <n v="90004"/>
    <x v="1"/>
    <s v="OFF-PA-10001947"/>
    <x v="1"/>
    <x v="10"/>
    <x v="354"/>
    <x v="493"/>
    <n v="2"/>
    <n v="0"/>
    <n v="5.8604000000000003"/>
  </r>
  <r>
    <n v="4536"/>
    <s v="CA-2014-138464"/>
    <x v="3"/>
    <x v="141"/>
    <d v="2014-07-13T00:00:00"/>
    <x v="1"/>
    <s v="VF-21715"/>
    <x v="665"/>
    <x v="2"/>
    <s v="United States"/>
    <s v="Seattle"/>
    <x v="4"/>
    <n v="98115"/>
    <x v="1"/>
    <s v="FUR-FU-10003142"/>
    <x v="0"/>
    <x v="5"/>
    <x v="1201"/>
    <x v="3426"/>
    <n v="3"/>
    <n v="0"/>
    <n v="4.9103999999999992"/>
  </r>
  <r>
    <n v="4537"/>
    <s v="CA-2014-138464"/>
    <x v="3"/>
    <x v="141"/>
    <d v="2014-07-13T00:00:00"/>
    <x v="1"/>
    <s v="VF-21715"/>
    <x v="665"/>
    <x v="2"/>
    <s v="United States"/>
    <s v="Seattle"/>
    <x v="4"/>
    <n v="98115"/>
    <x v="1"/>
    <s v="OFF-BI-10001543"/>
    <x v="1"/>
    <x v="8"/>
    <x v="375"/>
    <x v="1808"/>
    <n v="3"/>
    <n v="0.2"/>
    <n v="30.231600000000007"/>
  </r>
  <r>
    <n v="4538"/>
    <s v="CA-2014-138464"/>
    <x v="3"/>
    <x v="141"/>
    <d v="2014-07-13T00:00:00"/>
    <x v="1"/>
    <s v="VF-21715"/>
    <x v="665"/>
    <x v="2"/>
    <s v="United States"/>
    <s v="Seattle"/>
    <x v="4"/>
    <n v="98115"/>
    <x v="1"/>
    <s v="OFF-AR-10003560"/>
    <x v="1"/>
    <x v="6"/>
    <x v="482"/>
    <x v="2614"/>
    <n v="3"/>
    <n v="0"/>
    <n v="6.2015999999999991"/>
  </r>
  <r>
    <n v="4539"/>
    <s v="CA-2014-138464"/>
    <x v="3"/>
    <x v="141"/>
    <d v="2014-07-13T00:00:00"/>
    <x v="1"/>
    <s v="VF-21715"/>
    <x v="665"/>
    <x v="2"/>
    <s v="United States"/>
    <s v="Seattle"/>
    <x v="4"/>
    <n v="98115"/>
    <x v="1"/>
    <s v="OFF-AR-10004757"/>
    <x v="1"/>
    <x v="6"/>
    <x v="342"/>
    <x v="2805"/>
    <n v="4"/>
    <n v="0"/>
    <n v="4.3295999999999992"/>
  </r>
  <r>
    <n v="4540"/>
    <s v="CA-2012-104129"/>
    <x v="1"/>
    <x v="914"/>
    <d v="2012-03-02T00:00:00"/>
    <x v="1"/>
    <s v="ES-14080"/>
    <x v="20"/>
    <x v="1"/>
    <s v="United States"/>
    <s v="Providence"/>
    <x v="34"/>
    <n v="2908"/>
    <x v="3"/>
    <s v="TEC-PH-10003800"/>
    <x v="2"/>
    <x v="7"/>
    <x v="504"/>
    <x v="2815"/>
    <n v="2"/>
    <n v="0"/>
    <n v="1.0597999999999956"/>
  </r>
  <r>
    <n v="4541"/>
    <s v="CA-2012-104129"/>
    <x v="1"/>
    <x v="914"/>
    <d v="2012-03-02T00:00:00"/>
    <x v="1"/>
    <s v="ES-14080"/>
    <x v="20"/>
    <x v="1"/>
    <s v="United States"/>
    <s v="Providence"/>
    <x v="34"/>
    <n v="2908"/>
    <x v="3"/>
    <s v="FUR-TA-10004152"/>
    <x v="0"/>
    <x v="3"/>
    <x v="1507"/>
    <x v="3427"/>
    <n v="7"/>
    <n v="0.3"/>
    <n v="-28.22399999999999"/>
  </r>
  <r>
    <n v="4542"/>
    <s v="US-2014-132206"/>
    <x v="3"/>
    <x v="114"/>
    <d v="2014-06-22T00:00:00"/>
    <x v="1"/>
    <s v="MK-17905"/>
    <x v="149"/>
    <x v="1"/>
    <s v="United States"/>
    <s v="Chicago"/>
    <x v="10"/>
    <n v="60653"/>
    <x v="2"/>
    <s v="OFF-BI-10000756"/>
    <x v="1"/>
    <x v="8"/>
    <x v="15"/>
    <x v="3428"/>
    <n v="7"/>
    <n v="0.8"/>
    <n v="-8.9040000000000035"/>
  </r>
  <r>
    <n v="4543"/>
    <s v="CA-2014-113474"/>
    <x v="3"/>
    <x v="983"/>
    <d v="2014-04-01T00:00:00"/>
    <x v="2"/>
    <s v="TM-21490"/>
    <x v="746"/>
    <x v="0"/>
    <s v="United States"/>
    <s v="Oklahoma City"/>
    <x v="26"/>
    <n v="73120"/>
    <x v="2"/>
    <s v="OFF-EN-10004206"/>
    <x v="1"/>
    <x v="12"/>
    <x v="1653"/>
    <x v="3429"/>
    <n v="2"/>
    <n v="0"/>
    <n v="149.8956"/>
  </r>
  <r>
    <n v="4544"/>
    <s v="CA-2012-126557"/>
    <x v="1"/>
    <x v="984"/>
    <d v="2012-07-17T00:00:00"/>
    <x v="0"/>
    <s v="RL-19615"/>
    <x v="210"/>
    <x v="0"/>
    <s v="United States"/>
    <s v="Chicago"/>
    <x v="10"/>
    <n v="60610"/>
    <x v="2"/>
    <s v="FUR-CH-10004477"/>
    <x v="0"/>
    <x v="1"/>
    <x v="211"/>
    <x v="3430"/>
    <n v="9"/>
    <n v="0.3"/>
    <n v="-5.4801000000000215"/>
  </r>
  <r>
    <n v="4545"/>
    <s v="CA-2012-126557"/>
    <x v="1"/>
    <x v="984"/>
    <d v="2012-07-17T00:00:00"/>
    <x v="0"/>
    <s v="RL-19615"/>
    <x v="210"/>
    <x v="0"/>
    <s v="United States"/>
    <s v="Chicago"/>
    <x v="10"/>
    <n v="60610"/>
    <x v="2"/>
    <s v="TEC-PH-10003505"/>
    <x v="2"/>
    <x v="7"/>
    <x v="901"/>
    <x v="1490"/>
    <n v="2"/>
    <n v="0.2"/>
    <n v="16.703999999999986"/>
  </r>
  <r>
    <n v="4546"/>
    <s v="CA-2012-126557"/>
    <x v="1"/>
    <x v="984"/>
    <d v="2012-07-17T00:00:00"/>
    <x v="0"/>
    <s v="RL-19615"/>
    <x v="210"/>
    <x v="0"/>
    <s v="United States"/>
    <s v="Chicago"/>
    <x v="10"/>
    <n v="60610"/>
    <x v="2"/>
    <s v="TEC-PH-10000526"/>
    <x v="2"/>
    <x v="7"/>
    <x v="1463"/>
    <x v="3431"/>
    <n v="7"/>
    <n v="0.2"/>
    <n v="53.754400000000004"/>
  </r>
  <r>
    <n v="4547"/>
    <s v="CA-2012-126557"/>
    <x v="1"/>
    <x v="984"/>
    <d v="2012-07-17T00:00:00"/>
    <x v="0"/>
    <s v="RL-19615"/>
    <x v="210"/>
    <x v="0"/>
    <s v="United States"/>
    <s v="Chicago"/>
    <x v="10"/>
    <n v="60610"/>
    <x v="2"/>
    <s v="OFF-BI-10003314"/>
    <x v="1"/>
    <x v="8"/>
    <x v="305"/>
    <x v="3432"/>
    <n v="2"/>
    <n v="0.8"/>
    <n v="-2.9884000000000004"/>
  </r>
  <r>
    <n v="4548"/>
    <s v="CA-2012-126557"/>
    <x v="1"/>
    <x v="984"/>
    <d v="2012-07-17T00:00:00"/>
    <x v="0"/>
    <s v="RL-19615"/>
    <x v="210"/>
    <x v="0"/>
    <s v="United States"/>
    <s v="Chicago"/>
    <x v="10"/>
    <n v="60610"/>
    <x v="2"/>
    <s v="OFF-AR-10003190"/>
    <x v="1"/>
    <x v="6"/>
    <x v="643"/>
    <x v="2789"/>
    <n v="3"/>
    <n v="0.2"/>
    <n v="0.69120000000000026"/>
  </r>
  <r>
    <n v="4549"/>
    <s v="CA-2012-126557"/>
    <x v="1"/>
    <x v="984"/>
    <d v="2012-07-17T00:00:00"/>
    <x v="0"/>
    <s v="RL-19615"/>
    <x v="210"/>
    <x v="0"/>
    <s v="United States"/>
    <s v="Chicago"/>
    <x v="10"/>
    <n v="60610"/>
    <x v="2"/>
    <s v="FUR-FU-10001861"/>
    <x v="0"/>
    <x v="5"/>
    <x v="272"/>
    <x v="3433"/>
    <n v="1"/>
    <n v="0.6"/>
    <n v="-2.1340000000000003"/>
  </r>
  <r>
    <n v="4550"/>
    <s v="CA-2012-126557"/>
    <x v="1"/>
    <x v="984"/>
    <d v="2012-07-17T00:00:00"/>
    <x v="0"/>
    <s v="RL-19615"/>
    <x v="210"/>
    <x v="0"/>
    <s v="United States"/>
    <s v="Chicago"/>
    <x v="10"/>
    <n v="60610"/>
    <x v="2"/>
    <s v="TEC-PH-10003963"/>
    <x v="2"/>
    <x v="7"/>
    <x v="512"/>
    <x v="3434"/>
    <n v="4"/>
    <n v="0.2"/>
    <n v="49.437599999999975"/>
  </r>
  <r>
    <n v="4551"/>
    <s v="US-2014-107636"/>
    <x v="3"/>
    <x v="504"/>
    <d v="2014-05-03T00:00:00"/>
    <x v="2"/>
    <s v="NM-18520"/>
    <x v="392"/>
    <x v="0"/>
    <s v="United States"/>
    <s v="Manchester"/>
    <x v="29"/>
    <n v="6040"/>
    <x v="3"/>
    <s v="OFF-LA-10003388"/>
    <x v="1"/>
    <x v="2"/>
    <x v="1654"/>
    <x v="1784"/>
    <n v="2"/>
    <n v="0"/>
    <n v="2.8224"/>
  </r>
  <r>
    <n v="4552"/>
    <s v="US-2011-165862"/>
    <x v="2"/>
    <x v="985"/>
    <d v="2011-07-17T00:00:00"/>
    <x v="1"/>
    <s v="GK-14620"/>
    <x v="136"/>
    <x v="1"/>
    <s v="United States"/>
    <s v="Los Angeles"/>
    <x v="1"/>
    <n v="90049"/>
    <x v="1"/>
    <s v="FUR-TA-10002855"/>
    <x v="0"/>
    <x v="3"/>
    <x v="1189"/>
    <x v="3435"/>
    <n v="3"/>
    <n v="0.2"/>
    <n v="4.3901999999999788"/>
  </r>
  <r>
    <n v="4553"/>
    <s v="US-2011-106334"/>
    <x v="2"/>
    <x v="422"/>
    <d v="2012-01-02T00:00:00"/>
    <x v="1"/>
    <s v="JF-15490"/>
    <x v="223"/>
    <x v="0"/>
    <s v="United States"/>
    <s v="San Francisco"/>
    <x v="1"/>
    <n v="94122"/>
    <x v="1"/>
    <s v="FUR-CH-10004886"/>
    <x v="0"/>
    <x v="1"/>
    <x v="366"/>
    <x v="2186"/>
    <n v="3"/>
    <n v="0.2"/>
    <n v="23.027999999999992"/>
  </r>
  <r>
    <n v="4554"/>
    <s v="US-2011-106334"/>
    <x v="2"/>
    <x v="422"/>
    <d v="2012-01-02T00:00:00"/>
    <x v="1"/>
    <s v="JF-15490"/>
    <x v="223"/>
    <x v="0"/>
    <s v="United States"/>
    <s v="San Francisco"/>
    <x v="1"/>
    <n v="94122"/>
    <x v="1"/>
    <s v="OFF-PA-10003657"/>
    <x v="1"/>
    <x v="10"/>
    <x v="624"/>
    <x v="1387"/>
    <n v="3"/>
    <n v="0"/>
    <n v="5.7779999999999987"/>
  </r>
  <r>
    <n v="4555"/>
    <s v="CA-2013-101448"/>
    <x v="0"/>
    <x v="535"/>
    <d v="2013-03-02T00:00:00"/>
    <x v="0"/>
    <s v="EB-13930"/>
    <x v="518"/>
    <x v="0"/>
    <s v="United States"/>
    <s v="La Crosse"/>
    <x v="6"/>
    <n v="54601"/>
    <x v="2"/>
    <s v="OFF-BI-10004738"/>
    <x v="1"/>
    <x v="8"/>
    <x v="92"/>
    <x v="3436"/>
    <n v="3"/>
    <n v="0"/>
    <n v="28.410000000000004"/>
  </r>
  <r>
    <n v="4556"/>
    <s v="CA-2012-130218"/>
    <x v="1"/>
    <x v="391"/>
    <d v="2012-03-26T00:00:00"/>
    <x v="2"/>
    <s v="SG-20470"/>
    <x v="495"/>
    <x v="0"/>
    <s v="United States"/>
    <s v="Florence"/>
    <x v="20"/>
    <n v="29501"/>
    <x v="0"/>
    <s v="OFF-FA-10003112"/>
    <x v="1"/>
    <x v="13"/>
    <x v="33"/>
    <x v="1629"/>
    <n v="4"/>
    <n v="0"/>
    <n v="14.201999999999998"/>
  </r>
  <r>
    <n v="4557"/>
    <s v="CA-2012-130218"/>
    <x v="1"/>
    <x v="391"/>
    <d v="2012-03-26T00:00:00"/>
    <x v="2"/>
    <s v="SG-20470"/>
    <x v="495"/>
    <x v="0"/>
    <s v="United States"/>
    <s v="Florence"/>
    <x v="20"/>
    <n v="29501"/>
    <x v="0"/>
    <s v="OFF-ST-10002486"/>
    <x v="1"/>
    <x v="4"/>
    <x v="693"/>
    <x v="3386"/>
    <n v="4"/>
    <n v="0"/>
    <n v="0.5583999999999989"/>
  </r>
  <r>
    <n v="4558"/>
    <s v="US-2014-117331"/>
    <x v="3"/>
    <x v="208"/>
    <d v="2014-10-29T00:00:00"/>
    <x v="1"/>
    <s v="ND-18370"/>
    <x v="444"/>
    <x v="0"/>
    <s v="United States"/>
    <s v="Glendale"/>
    <x v="16"/>
    <n v="85301"/>
    <x v="1"/>
    <s v="OFF-BI-10003984"/>
    <x v="1"/>
    <x v="8"/>
    <x v="690"/>
    <x v="3437"/>
    <n v="1"/>
    <n v="0.7"/>
    <n v="-6.5618999999999996"/>
  </r>
  <r>
    <n v="4559"/>
    <s v="CA-2011-127383"/>
    <x v="2"/>
    <x v="520"/>
    <d v="2012-01-05T00:00:00"/>
    <x v="1"/>
    <s v="CM-11815"/>
    <x v="698"/>
    <x v="1"/>
    <s v="United States"/>
    <s v="El Paso"/>
    <x v="5"/>
    <n v="79907"/>
    <x v="2"/>
    <s v="OFF-EN-10004773"/>
    <x v="1"/>
    <x v="12"/>
    <x v="33"/>
    <x v="2000"/>
    <n v="2"/>
    <n v="0.2"/>
    <n v="17.968399999999995"/>
  </r>
  <r>
    <n v="4560"/>
    <s v="CA-2011-110219"/>
    <x v="2"/>
    <x v="952"/>
    <d v="2011-05-08T00:00:00"/>
    <x v="2"/>
    <s v="EB-13870"/>
    <x v="12"/>
    <x v="0"/>
    <s v="United States"/>
    <s v="San Antonio"/>
    <x v="5"/>
    <n v="78207"/>
    <x v="2"/>
    <s v="FUR-CH-10001146"/>
    <x v="0"/>
    <x v="1"/>
    <x v="64"/>
    <x v="3438"/>
    <n v="3"/>
    <n v="0.3"/>
    <n v="-9.1335000000000122"/>
  </r>
  <r>
    <n v="4561"/>
    <s v="CA-2012-118871"/>
    <x v="1"/>
    <x v="784"/>
    <d v="2012-12-09T00:00:00"/>
    <x v="0"/>
    <s v="HM-14860"/>
    <x v="447"/>
    <x v="1"/>
    <s v="United States"/>
    <s v="Los Angeles"/>
    <x v="1"/>
    <n v="90049"/>
    <x v="1"/>
    <s v="OFF-EN-10003296"/>
    <x v="1"/>
    <x v="12"/>
    <x v="229"/>
    <x v="3439"/>
    <n v="3"/>
    <n v="0"/>
    <n v="122.148"/>
  </r>
  <r>
    <n v="4562"/>
    <s v="CA-2012-118871"/>
    <x v="1"/>
    <x v="784"/>
    <d v="2012-12-09T00:00:00"/>
    <x v="0"/>
    <s v="HM-14860"/>
    <x v="447"/>
    <x v="1"/>
    <s v="United States"/>
    <s v="Los Angeles"/>
    <x v="1"/>
    <n v="90049"/>
    <x v="1"/>
    <s v="TEC-PH-10000193"/>
    <x v="2"/>
    <x v="7"/>
    <x v="1655"/>
    <x v="3440"/>
    <n v="3"/>
    <n v="0.2"/>
    <n v="8.2763999999999953"/>
  </r>
  <r>
    <n v="4563"/>
    <s v="CA-2012-118871"/>
    <x v="1"/>
    <x v="784"/>
    <d v="2012-12-09T00:00:00"/>
    <x v="0"/>
    <s v="HM-14860"/>
    <x v="447"/>
    <x v="1"/>
    <s v="United States"/>
    <s v="Los Angeles"/>
    <x v="1"/>
    <n v="90049"/>
    <x v="1"/>
    <s v="FUR-FU-10002111"/>
    <x v="0"/>
    <x v="5"/>
    <x v="1656"/>
    <x v="3441"/>
    <n v="5"/>
    <n v="0"/>
    <n v="13.832000000000001"/>
  </r>
  <r>
    <n v="4564"/>
    <s v="CA-2014-129490"/>
    <x v="3"/>
    <x v="986"/>
    <d v="2014-10-01T00:00:00"/>
    <x v="1"/>
    <s v="SJ-20125"/>
    <x v="319"/>
    <x v="2"/>
    <s v="United States"/>
    <s v="Miramar"/>
    <x v="2"/>
    <n v="33023"/>
    <x v="0"/>
    <s v="FUR-CH-10003298"/>
    <x v="0"/>
    <x v="1"/>
    <x v="1567"/>
    <x v="3442"/>
    <n v="4"/>
    <n v="0.2"/>
    <n v="-57.631200000000035"/>
  </r>
  <r>
    <n v="4565"/>
    <s v="CA-2011-101175"/>
    <x v="2"/>
    <x v="337"/>
    <d v="2011-12-14T00:00:00"/>
    <x v="1"/>
    <s v="DM-12955"/>
    <x v="678"/>
    <x v="1"/>
    <s v="United States"/>
    <s v="Mesa"/>
    <x v="16"/>
    <n v="85204"/>
    <x v="1"/>
    <s v="OFF-ST-10004950"/>
    <x v="1"/>
    <x v="4"/>
    <x v="1000"/>
    <x v="997"/>
    <n v="6"/>
    <n v="0.2"/>
    <n v="-1.2588000000000008"/>
  </r>
  <r>
    <n v="4566"/>
    <s v="US-2014-149510"/>
    <x v="3"/>
    <x v="734"/>
    <d v="2014-12-11T00:00:00"/>
    <x v="1"/>
    <s v="MC-17575"/>
    <x v="430"/>
    <x v="0"/>
    <s v="United States"/>
    <s v="Fayetteville"/>
    <x v="3"/>
    <n v="28314"/>
    <x v="0"/>
    <s v="OFF-AP-10002350"/>
    <x v="1"/>
    <x v="9"/>
    <x v="545"/>
    <x v="962"/>
    <n v="3"/>
    <n v="0.2"/>
    <n v="4.5215999999999994"/>
  </r>
  <r>
    <n v="4567"/>
    <s v="US-2014-149510"/>
    <x v="3"/>
    <x v="734"/>
    <d v="2014-12-11T00:00:00"/>
    <x v="1"/>
    <s v="MC-17575"/>
    <x v="430"/>
    <x v="0"/>
    <s v="United States"/>
    <s v="Fayetteville"/>
    <x v="3"/>
    <n v="28314"/>
    <x v="0"/>
    <s v="OFF-BI-10004233"/>
    <x v="1"/>
    <x v="8"/>
    <x v="1377"/>
    <x v="3443"/>
    <n v="6"/>
    <n v="0.7"/>
    <n v="-21.1068"/>
  </r>
  <r>
    <n v="4568"/>
    <s v="US-2014-149510"/>
    <x v="3"/>
    <x v="734"/>
    <d v="2014-12-11T00:00:00"/>
    <x v="1"/>
    <s v="MC-17575"/>
    <x v="430"/>
    <x v="0"/>
    <s v="United States"/>
    <s v="Fayetteville"/>
    <x v="3"/>
    <n v="28314"/>
    <x v="0"/>
    <s v="OFF-PA-10001892"/>
    <x v="1"/>
    <x v="10"/>
    <x v="815"/>
    <x v="671"/>
    <n v="4"/>
    <n v="0.2"/>
    <n v="8.8623999999999992"/>
  </r>
  <r>
    <n v="4569"/>
    <s v="CA-2012-111990"/>
    <x v="1"/>
    <x v="627"/>
    <d v="2012-11-13T00:00:00"/>
    <x v="1"/>
    <s v="DB-13660"/>
    <x v="551"/>
    <x v="0"/>
    <s v="United States"/>
    <s v="Houston"/>
    <x v="5"/>
    <n v="77095"/>
    <x v="2"/>
    <s v="OFF-BI-10003291"/>
    <x v="1"/>
    <x v="8"/>
    <x v="44"/>
    <x v="3444"/>
    <n v="6"/>
    <n v="0.8"/>
    <n v="-17.285400000000006"/>
  </r>
  <r>
    <n v="4570"/>
    <s v="CA-2011-169460"/>
    <x v="2"/>
    <x v="987"/>
    <d v="2011-04-21T00:00:00"/>
    <x v="0"/>
    <s v="NF-18595"/>
    <x v="376"/>
    <x v="2"/>
    <s v="United States"/>
    <s v="San Jose"/>
    <x v="1"/>
    <n v="95123"/>
    <x v="1"/>
    <s v="FUR-FU-10004017"/>
    <x v="0"/>
    <x v="5"/>
    <x v="1570"/>
    <x v="3001"/>
    <n v="3"/>
    <n v="0"/>
    <n v="26.648999999999997"/>
  </r>
  <r>
    <n v="4571"/>
    <s v="US-2012-152128"/>
    <x v="1"/>
    <x v="442"/>
    <d v="2012-05-27T00:00:00"/>
    <x v="0"/>
    <s v="NM-18445"/>
    <x v="134"/>
    <x v="2"/>
    <s v="United States"/>
    <s v="Wichita"/>
    <x v="41"/>
    <n v="67212"/>
    <x v="2"/>
    <s v="OFF-AR-10002445"/>
    <x v="1"/>
    <x v="6"/>
    <x v="1637"/>
    <x v="3355"/>
    <n v="3"/>
    <n v="0"/>
    <n v="8.071200000000001"/>
  </r>
  <r>
    <n v="4572"/>
    <s v="US-2012-152128"/>
    <x v="1"/>
    <x v="442"/>
    <d v="2012-05-27T00:00:00"/>
    <x v="0"/>
    <s v="NM-18445"/>
    <x v="134"/>
    <x v="2"/>
    <s v="United States"/>
    <s v="Wichita"/>
    <x v="41"/>
    <n v="67212"/>
    <x v="2"/>
    <s v="OFF-BI-10001718"/>
    <x v="1"/>
    <x v="8"/>
    <x v="1216"/>
    <x v="3445"/>
    <n v="2"/>
    <n v="0"/>
    <n v="60.141199999999998"/>
  </r>
  <r>
    <n v="4573"/>
    <s v="CA-2014-126662"/>
    <x v="3"/>
    <x v="729"/>
    <d v="2014-07-22T00:00:00"/>
    <x v="1"/>
    <s v="AB-10255"/>
    <x v="437"/>
    <x v="2"/>
    <s v="United States"/>
    <s v="Los Angeles"/>
    <x v="1"/>
    <n v="90036"/>
    <x v="1"/>
    <s v="TEC-CO-10004202"/>
    <x v="2"/>
    <x v="16"/>
    <x v="836"/>
    <x v="2006"/>
    <n v="2"/>
    <n v="0.2"/>
    <n v="89.996999999999986"/>
  </r>
  <r>
    <n v="4574"/>
    <s v="CA-2013-139395"/>
    <x v="0"/>
    <x v="939"/>
    <d v="2013-12-19T00:00:00"/>
    <x v="1"/>
    <s v="MG-17650"/>
    <x v="377"/>
    <x v="2"/>
    <s v="United States"/>
    <s v="Jackson"/>
    <x v="12"/>
    <n v="49201"/>
    <x v="2"/>
    <s v="TEC-PH-10002103"/>
    <x v="2"/>
    <x v="7"/>
    <x v="534"/>
    <x v="2854"/>
    <n v="7"/>
    <n v="0"/>
    <n v="184.22039999999998"/>
  </r>
  <r>
    <n v="4575"/>
    <s v="CA-2013-139395"/>
    <x v="0"/>
    <x v="939"/>
    <d v="2013-12-19T00:00:00"/>
    <x v="1"/>
    <s v="MG-17650"/>
    <x v="377"/>
    <x v="2"/>
    <s v="United States"/>
    <s v="Jackson"/>
    <x v="12"/>
    <n v="49201"/>
    <x v="2"/>
    <s v="FUR-FU-10003724"/>
    <x v="0"/>
    <x v="5"/>
    <x v="887"/>
    <x v="3446"/>
    <n v="4"/>
    <n v="0"/>
    <n v="8.7047999999999988"/>
  </r>
  <r>
    <n v="4576"/>
    <s v="CA-2013-139395"/>
    <x v="0"/>
    <x v="939"/>
    <d v="2013-12-19T00:00:00"/>
    <x v="1"/>
    <s v="MG-17650"/>
    <x v="377"/>
    <x v="2"/>
    <s v="United States"/>
    <s v="Jackson"/>
    <x v="12"/>
    <n v="49201"/>
    <x v="2"/>
    <s v="OFF-AR-10003732"/>
    <x v="1"/>
    <x v="6"/>
    <x v="321"/>
    <x v="2255"/>
    <n v="5"/>
    <n v="0"/>
    <n v="3.6139999999999994"/>
  </r>
  <r>
    <n v="4577"/>
    <s v="CA-2013-139395"/>
    <x v="0"/>
    <x v="939"/>
    <d v="2013-12-19T00:00:00"/>
    <x v="1"/>
    <s v="MG-17650"/>
    <x v="377"/>
    <x v="2"/>
    <s v="United States"/>
    <s v="Jackson"/>
    <x v="12"/>
    <n v="49201"/>
    <x v="2"/>
    <s v="OFF-ST-10000885"/>
    <x v="1"/>
    <x v="4"/>
    <x v="1657"/>
    <x v="3447"/>
    <n v="2"/>
    <n v="0"/>
    <n v="6.7149999999999999"/>
  </r>
  <r>
    <n v="4578"/>
    <s v="US-2011-121734"/>
    <x v="2"/>
    <x v="909"/>
    <d v="2011-04-16T00:00:00"/>
    <x v="1"/>
    <s v="SE-20110"/>
    <x v="339"/>
    <x v="0"/>
    <s v="United States"/>
    <s v="Lewiston"/>
    <x v="45"/>
    <n v="83501"/>
    <x v="1"/>
    <s v="OFF-BI-10004817"/>
    <x v="1"/>
    <x v="8"/>
    <x v="1199"/>
    <x v="2094"/>
    <n v="1"/>
    <n v="0.2"/>
    <n v="3.3543999999999996"/>
  </r>
  <r>
    <n v="4579"/>
    <s v="CA-2012-110947"/>
    <x v="1"/>
    <x v="988"/>
    <d v="2012-06-15T00:00:00"/>
    <x v="1"/>
    <s v="AG-10765"/>
    <x v="326"/>
    <x v="2"/>
    <s v="United States"/>
    <s v="Hampton"/>
    <x v="17"/>
    <n v="23666"/>
    <x v="0"/>
    <s v="OFF-BI-10001670"/>
    <x v="1"/>
    <x v="8"/>
    <x v="438"/>
    <x v="3448"/>
    <n v="3"/>
    <n v="0"/>
    <n v="56.550000000000004"/>
  </r>
  <r>
    <n v="4580"/>
    <s v="US-2011-150126"/>
    <x v="2"/>
    <x v="923"/>
    <d v="2011-08-02T00:00:00"/>
    <x v="1"/>
    <s v="AS-10045"/>
    <x v="442"/>
    <x v="1"/>
    <s v="United States"/>
    <s v="New York City"/>
    <x v="15"/>
    <n v="10035"/>
    <x v="3"/>
    <s v="OFF-PA-10002709"/>
    <x v="1"/>
    <x v="10"/>
    <x v="1658"/>
    <x v="3449"/>
    <n v="11"/>
    <n v="0"/>
    <n v="32.232199999999999"/>
  </r>
  <r>
    <n v="4581"/>
    <s v="CA-2012-164427"/>
    <x v="1"/>
    <x v="374"/>
    <d v="2012-08-06T00:00:00"/>
    <x v="1"/>
    <s v="AR-10405"/>
    <x v="153"/>
    <x v="1"/>
    <s v="United States"/>
    <s v="Hattiesburg"/>
    <x v="35"/>
    <n v="39401"/>
    <x v="0"/>
    <s v="TEC-AC-10004469"/>
    <x v="2"/>
    <x v="11"/>
    <x v="238"/>
    <x v="3450"/>
    <n v="6"/>
    <n v="0"/>
    <n v="105.46800000000002"/>
  </r>
  <r>
    <n v="4582"/>
    <s v="CA-2013-120250"/>
    <x v="0"/>
    <x v="251"/>
    <d v="2013-09-23T00:00:00"/>
    <x v="2"/>
    <s v="AP-10720"/>
    <x v="399"/>
    <x v="2"/>
    <s v="United States"/>
    <s v="Philadelphia"/>
    <x v="9"/>
    <n v="19140"/>
    <x v="3"/>
    <s v="FUR-FU-10003424"/>
    <x v="0"/>
    <x v="5"/>
    <x v="1659"/>
    <x v="3451"/>
    <n v="3"/>
    <n v="0.2"/>
    <n v="3.8447999999999967"/>
  </r>
  <r>
    <n v="4583"/>
    <s v="CA-2013-121993"/>
    <x v="0"/>
    <x v="224"/>
    <d v="2013-06-13T00:00:00"/>
    <x v="2"/>
    <s v="JB-16000"/>
    <x v="677"/>
    <x v="0"/>
    <s v="United States"/>
    <s v="Philadelphia"/>
    <x v="9"/>
    <n v="19140"/>
    <x v="3"/>
    <s v="OFF-LA-10003720"/>
    <x v="1"/>
    <x v="2"/>
    <x v="1627"/>
    <x v="3452"/>
    <n v="8"/>
    <n v="0.2"/>
    <n v="7.9703999999999997"/>
  </r>
  <r>
    <n v="4584"/>
    <s v="US-2013-100405"/>
    <x v="0"/>
    <x v="370"/>
    <d v="2013-08-29T00:00:00"/>
    <x v="0"/>
    <s v="TS-21430"/>
    <x v="747"/>
    <x v="1"/>
    <s v="United States"/>
    <s v="Los Angeles"/>
    <x v="1"/>
    <n v="90045"/>
    <x v="1"/>
    <s v="OFF-AR-10000390"/>
    <x v="1"/>
    <x v="6"/>
    <x v="105"/>
    <x v="341"/>
    <n v="2"/>
    <n v="0"/>
    <n v="3.7995999999999999"/>
  </r>
  <r>
    <n v="4585"/>
    <s v="US-2014-163790"/>
    <x v="3"/>
    <x v="808"/>
    <d v="2014-11-05T00:00:00"/>
    <x v="0"/>
    <s v="NL-18310"/>
    <x v="644"/>
    <x v="2"/>
    <s v="United States"/>
    <s v="Danville"/>
    <x v="1"/>
    <n v="94526"/>
    <x v="1"/>
    <s v="OFF-EN-10001335"/>
    <x v="1"/>
    <x v="12"/>
    <x v="462"/>
    <x v="3453"/>
    <n v="7"/>
    <n v="0"/>
    <n v="38.29"/>
  </r>
  <r>
    <n v="4586"/>
    <s v="US-2014-163790"/>
    <x v="3"/>
    <x v="808"/>
    <d v="2014-11-05T00:00:00"/>
    <x v="0"/>
    <s v="NL-18310"/>
    <x v="644"/>
    <x v="2"/>
    <s v="United States"/>
    <s v="Danville"/>
    <x v="1"/>
    <n v="94526"/>
    <x v="1"/>
    <s v="OFF-AR-10003469"/>
    <x v="1"/>
    <x v="6"/>
    <x v="1249"/>
    <x v="3454"/>
    <n v="5"/>
    <n v="0"/>
    <n v="4.2240000000000002"/>
  </r>
  <r>
    <n v="4587"/>
    <s v="US-2014-163790"/>
    <x v="3"/>
    <x v="808"/>
    <d v="2014-11-05T00:00:00"/>
    <x v="0"/>
    <s v="NL-18310"/>
    <x v="644"/>
    <x v="2"/>
    <s v="United States"/>
    <s v="Danville"/>
    <x v="1"/>
    <n v="94526"/>
    <x v="1"/>
    <s v="OFF-BI-10003718"/>
    <x v="1"/>
    <x v="8"/>
    <x v="1660"/>
    <x v="3455"/>
    <n v="6"/>
    <n v="0.2"/>
    <n v="206.62319999999997"/>
  </r>
  <r>
    <n v="4588"/>
    <s v="US-2014-163790"/>
    <x v="3"/>
    <x v="808"/>
    <d v="2014-11-05T00:00:00"/>
    <x v="0"/>
    <s v="NL-18310"/>
    <x v="644"/>
    <x v="2"/>
    <s v="United States"/>
    <s v="Danville"/>
    <x v="1"/>
    <n v="94526"/>
    <x v="1"/>
    <s v="OFF-FA-10004838"/>
    <x v="1"/>
    <x v="13"/>
    <x v="792"/>
    <x v="2271"/>
    <n v="3"/>
    <n v="0"/>
    <n v="0.16740000000000022"/>
  </r>
  <r>
    <n v="4589"/>
    <s v="US-2014-163790"/>
    <x v="3"/>
    <x v="808"/>
    <d v="2014-11-05T00:00:00"/>
    <x v="0"/>
    <s v="NL-18310"/>
    <x v="644"/>
    <x v="2"/>
    <s v="United States"/>
    <s v="Danville"/>
    <x v="1"/>
    <n v="94526"/>
    <x v="1"/>
    <s v="FUR-FU-10002508"/>
    <x v="0"/>
    <x v="5"/>
    <x v="1661"/>
    <x v="3456"/>
    <n v="3"/>
    <n v="0"/>
    <n v="10.508400000000002"/>
  </r>
  <r>
    <n v="4590"/>
    <s v="US-2014-163790"/>
    <x v="3"/>
    <x v="808"/>
    <d v="2014-11-05T00:00:00"/>
    <x v="0"/>
    <s v="NL-18310"/>
    <x v="644"/>
    <x v="2"/>
    <s v="United States"/>
    <s v="Danville"/>
    <x v="1"/>
    <n v="94526"/>
    <x v="1"/>
    <s v="OFF-ST-10001511"/>
    <x v="1"/>
    <x v="4"/>
    <x v="551"/>
    <x v="3457"/>
    <n v="7"/>
    <n v="0"/>
    <n v="22.627499999999962"/>
  </r>
  <r>
    <n v="4591"/>
    <s v="CA-2013-129868"/>
    <x v="0"/>
    <x v="482"/>
    <d v="2014-01-01T00:00:00"/>
    <x v="1"/>
    <s v="MC-18130"/>
    <x v="305"/>
    <x v="1"/>
    <s v="United States"/>
    <s v="Los Angeles"/>
    <x v="1"/>
    <n v="90004"/>
    <x v="1"/>
    <s v="OFF-SU-10000952"/>
    <x v="1"/>
    <x v="14"/>
    <x v="1256"/>
    <x v="2788"/>
    <n v="2"/>
    <n v="0"/>
    <n v="4.9728000000000012"/>
  </r>
  <r>
    <n v="4592"/>
    <s v="CA-2013-129868"/>
    <x v="0"/>
    <x v="482"/>
    <d v="2014-01-01T00:00:00"/>
    <x v="1"/>
    <s v="MC-18130"/>
    <x v="305"/>
    <x v="1"/>
    <s v="United States"/>
    <s v="Los Angeles"/>
    <x v="1"/>
    <n v="90004"/>
    <x v="1"/>
    <s v="TEC-PH-10002275"/>
    <x v="2"/>
    <x v="7"/>
    <x v="7"/>
    <x v="3164"/>
    <n v="2"/>
    <n v="0.2"/>
    <n v="30.238400000000013"/>
  </r>
  <r>
    <n v="4593"/>
    <s v="CA-2013-129868"/>
    <x v="0"/>
    <x v="482"/>
    <d v="2014-01-01T00:00:00"/>
    <x v="1"/>
    <s v="MC-18130"/>
    <x v="305"/>
    <x v="1"/>
    <s v="United States"/>
    <s v="Los Angeles"/>
    <x v="1"/>
    <n v="90004"/>
    <x v="1"/>
    <s v="FUR-CH-10003535"/>
    <x v="0"/>
    <x v="1"/>
    <x v="1513"/>
    <x v="1770"/>
    <n v="3"/>
    <n v="0.2"/>
    <n v="-5.4882000000000062"/>
  </r>
  <r>
    <n v="4594"/>
    <s v="CA-2013-129868"/>
    <x v="0"/>
    <x v="482"/>
    <d v="2014-01-01T00:00:00"/>
    <x v="1"/>
    <s v="MC-18130"/>
    <x v="305"/>
    <x v="1"/>
    <s v="United States"/>
    <s v="Los Angeles"/>
    <x v="1"/>
    <n v="90004"/>
    <x v="1"/>
    <s v="OFF-AP-10004052"/>
    <x v="1"/>
    <x v="9"/>
    <x v="1662"/>
    <x v="2307"/>
    <n v="2"/>
    <n v="0"/>
    <n v="2.0540000000000003"/>
  </r>
  <r>
    <n v="4595"/>
    <s v="CA-2013-129868"/>
    <x v="0"/>
    <x v="482"/>
    <d v="2014-01-01T00:00:00"/>
    <x v="1"/>
    <s v="MC-18130"/>
    <x v="305"/>
    <x v="1"/>
    <s v="United States"/>
    <s v="Los Angeles"/>
    <x v="1"/>
    <n v="90004"/>
    <x v="1"/>
    <s v="FUR-TA-10003473"/>
    <x v="0"/>
    <x v="3"/>
    <x v="214"/>
    <x v="3458"/>
    <n v="3"/>
    <n v="0.2"/>
    <n v="33.851700000000051"/>
  </r>
  <r>
    <n v="4596"/>
    <s v="CA-2013-129868"/>
    <x v="0"/>
    <x v="482"/>
    <d v="2014-01-01T00:00:00"/>
    <x v="1"/>
    <s v="MC-18130"/>
    <x v="305"/>
    <x v="1"/>
    <s v="United States"/>
    <s v="Los Angeles"/>
    <x v="1"/>
    <n v="90004"/>
    <x v="1"/>
    <s v="OFF-AR-10001897"/>
    <x v="1"/>
    <x v="6"/>
    <x v="640"/>
    <x v="3459"/>
    <n v="3"/>
    <n v="0"/>
    <n v="15.111600000000001"/>
  </r>
  <r>
    <n v="4597"/>
    <s v="CA-2013-140564"/>
    <x v="0"/>
    <x v="5"/>
    <d v="2013-12-11T00:00:00"/>
    <x v="0"/>
    <s v="TC-21475"/>
    <x v="679"/>
    <x v="2"/>
    <s v="United States"/>
    <s v="Washington"/>
    <x v="40"/>
    <n v="20016"/>
    <x v="3"/>
    <s v="OFF-AR-10000034"/>
    <x v="1"/>
    <x v="6"/>
    <x v="744"/>
    <x v="3460"/>
    <n v="8"/>
    <n v="0"/>
    <n v="13.2288"/>
  </r>
  <r>
    <n v="4598"/>
    <s v="US-2014-169502"/>
    <x v="3"/>
    <x v="735"/>
    <d v="2014-09-02T00:00:00"/>
    <x v="1"/>
    <s v="MG-17650"/>
    <x v="377"/>
    <x v="2"/>
    <s v="United States"/>
    <s v="Milwaukee"/>
    <x v="6"/>
    <n v="53209"/>
    <x v="2"/>
    <s v="OFF-SU-10004115"/>
    <x v="1"/>
    <x v="14"/>
    <x v="510"/>
    <x v="3461"/>
    <n v="3"/>
    <n v="0"/>
    <n v="5.8887000000000009"/>
  </r>
  <r>
    <n v="4599"/>
    <s v="US-2014-169502"/>
    <x v="3"/>
    <x v="735"/>
    <d v="2014-09-02T00:00:00"/>
    <x v="1"/>
    <s v="MG-17650"/>
    <x v="377"/>
    <x v="2"/>
    <s v="United States"/>
    <s v="Milwaukee"/>
    <x v="6"/>
    <n v="53209"/>
    <x v="2"/>
    <s v="OFF-AP-10001947"/>
    <x v="1"/>
    <x v="9"/>
    <x v="1528"/>
    <x v="3462"/>
    <n v="5"/>
    <n v="0"/>
    <n v="26.563999999999997"/>
  </r>
  <r>
    <n v="4600"/>
    <s v="CA-2012-146948"/>
    <x v="1"/>
    <x v="747"/>
    <d v="2012-07-20T00:00:00"/>
    <x v="1"/>
    <s v="MG-17890"/>
    <x v="450"/>
    <x v="2"/>
    <s v="United States"/>
    <s v="Baltimore"/>
    <x v="39"/>
    <n v="21215"/>
    <x v="3"/>
    <s v="FUR-CH-10004853"/>
    <x v="0"/>
    <x v="1"/>
    <x v="526"/>
    <x v="3463"/>
    <n v="1"/>
    <n v="0"/>
    <n v="43.784199999999984"/>
  </r>
  <r>
    <n v="4601"/>
    <s v="CA-2012-146948"/>
    <x v="1"/>
    <x v="747"/>
    <d v="2012-07-20T00:00:00"/>
    <x v="1"/>
    <s v="MG-17890"/>
    <x v="450"/>
    <x v="2"/>
    <s v="United States"/>
    <s v="Baltimore"/>
    <x v="39"/>
    <n v="21215"/>
    <x v="3"/>
    <s v="OFF-EN-10000483"/>
    <x v="1"/>
    <x v="12"/>
    <x v="369"/>
    <x v="3464"/>
    <n v="9"/>
    <n v="0"/>
    <n v="63.134999999999991"/>
  </r>
  <r>
    <n v="4602"/>
    <s v="CA-2012-146948"/>
    <x v="1"/>
    <x v="747"/>
    <d v="2012-07-20T00:00:00"/>
    <x v="1"/>
    <s v="MG-17890"/>
    <x v="450"/>
    <x v="2"/>
    <s v="United States"/>
    <s v="Baltimore"/>
    <x v="39"/>
    <n v="21215"/>
    <x v="3"/>
    <s v="OFF-FA-10001332"/>
    <x v="1"/>
    <x v="13"/>
    <x v="1561"/>
    <x v="132"/>
    <n v="4"/>
    <n v="0"/>
    <n v="5.4143999999999997"/>
  </r>
  <r>
    <n v="4603"/>
    <s v="US-2012-113327"/>
    <x v="1"/>
    <x v="989"/>
    <d v="2012-05-29T00:00:00"/>
    <x v="0"/>
    <s v="BF-11170"/>
    <x v="408"/>
    <x v="2"/>
    <s v="United States"/>
    <s v="Jacksonville"/>
    <x v="3"/>
    <n v="28540"/>
    <x v="0"/>
    <s v="OFF-PA-10003790"/>
    <x v="1"/>
    <x v="10"/>
    <x v="1250"/>
    <x v="3465"/>
    <n v="1"/>
    <n v="0.2"/>
    <n v="5.9383999999999988"/>
  </r>
  <r>
    <n v="4604"/>
    <s v="US-2012-113327"/>
    <x v="1"/>
    <x v="989"/>
    <d v="2012-05-29T00:00:00"/>
    <x v="0"/>
    <s v="BF-11170"/>
    <x v="408"/>
    <x v="2"/>
    <s v="United States"/>
    <s v="Jacksonville"/>
    <x v="3"/>
    <n v="28540"/>
    <x v="0"/>
    <s v="OFF-PA-10003134"/>
    <x v="1"/>
    <x v="10"/>
    <x v="1663"/>
    <x v="3466"/>
    <n v="4"/>
    <n v="0.2"/>
    <n v="53.804799999999986"/>
  </r>
  <r>
    <n v="4605"/>
    <s v="US-2012-113327"/>
    <x v="1"/>
    <x v="989"/>
    <d v="2012-05-29T00:00:00"/>
    <x v="0"/>
    <s v="BF-11170"/>
    <x v="408"/>
    <x v="2"/>
    <s v="United States"/>
    <s v="Jacksonville"/>
    <x v="3"/>
    <n v="28540"/>
    <x v="0"/>
    <s v="OFF-EN-10004459"/>
    <x v="1"/>
    <x v="12"/>
    <x v="655"/>
    <x v="2096"/>
    <n v="2"/>
    <n v="0.2"/>
    <n v="4.4311999999999996"/>
  </r>
  <r>
    <n v="4606"/>
    <s v="US-2012-113327"/>
    <x v="1"/>
    <x v="989"/>
    <d v="2012-05-29T00:00:00"/>
    <x v="0"/>
    <s v="BF-11170"/>
    <x v="408"/>
    <x v="2"/>
    <s v="United States"/>
    <s v="Jacksonville"/>
    <x v="3"/>
    <n v="28540"/>
    <x v="0"/>
    <s v="TEC-AC-10003628"/>
    <x v="2"/>
    <x v="11"/>
    <x v="244"/>
    <x v="3467"/>
    <n v="7"/>
    <n v="0.2"/>
    <n v="50.383200000000016"/>
  </r>
  <r>
    <n v="4607"/>
    <s v="CA-2012-135020"/>
    <x v="1"/>
    <x v="71"/>
    <d v="2012-06-02T00:00:00"/>
    <x v="1"/>
    <s v="MS-17770"/>
    <x v="474"/>
    <x v="0"/>
    <s v="United States"/>
    <s v="Rochester"/>
    <x v="15"/>
    <n v="14609"/>
    <x v="3"/>
    <s v="TEC-PH-10004093"/>
    <x v="2"/>
    <x v="7"/>
    <x v="40"/>
    <x v="3468"/>
    <n v="1"/>
    <n v="0"/>
    <n v="13.3371"/>
  </r>
  <r>
    <n v="4608"/>
    <s v="CA-2012-135020"/>
    <x v="1"/>
    <x v="71"/>
    <d v="2012-06-02T00:00:00"/>
    <x v="1"/>
    <s v="MS-17770"/>
    <x v="474"/>
    <x v="0"/>
    <s v="United States"/>
    <s v="Rochester"/>
    <x v="15"/>
    <n v="14609"/>
    <x v="3"/>
    <s v="OFF-ST-10001490"/>
    <x v="1"/>
    <x v="4"/>
    <x v="513"/>
    <x v="3469"/>
    <n v="3"/>
    <n v="0"/>
    <n v="160.62299999999993"/>
  </r>
  <r>
    <n v="4609"/>
    <s v="CA-2012-135020"/>
    <x v="1"/>
    <x v="71"/>
    <d v="2012-06-02T00:00:00"/>
    <x v="1"/>
    <s v="MS-17770"/>
    <x v="474"/>
    <x v="0"/>
    <s v="United States"/>
    <s v="Rochester"/>
    <x v="15"/>
    <n v="14609"/>
    <x v="3"/>
    <s v="OFF-BI-10000605"/>
    <x v="1"/>
    <x v="8"/>
    <x v="531"/>
    <x v="861"/>
    <n v="2"/>
    <n v="0.2"/>
    <n v="2.0573999999999995"/>
  </r>
  <r>
    <n v="4610"/>
    <s v="CA-2012-135020"/>
    <x v="1"/>
    <x v="71"/>
    <d v="2012-06-02T00:00:00"/>
    <x v="1"/>
    <s v="MS-17770"/>
    <x v="474"/>
    <x v="0"/>
    <s v="United States"/>
    <s v="Rochester"/>
    <x v="15"/>
    <n v="14609"/>
    <x v="3"/>
    <s v="OFF-PA-10004255"/>
    <x v="1"/>
    <x v="10"/>
    <x v="1306"/>
    <x v="1568"/>
    <n v="7"/>
    <n v="0"/>
    <n v="21.772800000000004"/>
  </r>
  <r>
    <n v="4611"/>
    <s v="US-2014-141852"/>
    <x v="3"/>
    <x v="45"/>
    <d v="2014-11-15T00:00:00"/>
    <x v="1"/>
    <s v="JE-15745"/>
    <x v="32"/>
    <x v="0"/>
    <s v="United States"/>
    <s v="Oceanside"/>
    <x v="1"/>
    <n v="92054"/>
    <x v="1"/>
    <s v="FUR-FU-10000023"/>
    <x v="0"/>
    <x v="5"/>
    <x v="322"/>
    <x v="349"/>
    <n v="8"/>
    <n v="0"/>
    <n v="20.732800000000001"/>
  </r>
  <r>
    <n v="4612"/>
    <s v="CA-2013-109407"/>
    <x v="0"/>
    <x v="990"/>
    <d v="2013-01-26T00:00:00"/>
    <x v="0"/>
    <s v="HG-14965"/>
    <x v="428"/>
    <x v="1"/>
    <s v="United States"/>
    <s v="Gulfport"/>
    <x v="35"/>
    <n v="39503"/>
    <x v="0"/>
    <s v="OFF-BI-10000285"/>
    <x v="1"/>
    <x v="8"/>
    <x v="456"/>
    <x v="3470"/>
    <n v="4"/>
    <n v="0"/>
    <n v="15.68"/>
  </r>
  <r>
    <n v="4613"/>
    <s v="US-2014-165953"/>
    <x v="3"/>
    <x v="413"/>
    <d v="2014-01-07T00:00:00"/>
    <x v="1"/>
    <s v="EP-13915"/>
    <x v="212"/>
    <x v="0"/>
    <s v="United States"/>
    <s v="Jacksonville"/>
    <x v="2"/>
    <n v="32216"/>
    <x v="0"/>
    <s v="OFF-AR-10000588"/>
    <x v="1"/>
    <x v="6"/>
    <x v="393"/>
    <x v="1662"/>
    <n v="3"/>
    <n v="0.2"/>
    <n v="3.571200000000001"/>
  </r>
  <r>
    <n v="4614"/>
    <s v="US-2014-165953"/>
    <x v="3"/>
    <x v="413"/>
    <d v="2014-01-07T00:00:00"/>
    <x v="1"/>
    <s v="EP-13915"/>
    <x v="212"/>
    <x v="0"/>
    <s v="United States"/>
    <s v="Jacksonville"/>
    <x v="2"/>
    <n v="32216"/>
    <x v="0"/>
    <s v="OFF-PA-10002250"/>
    <x v="1"/>
    <x v="10"/>
    <x v="699"/>
    <x v="3471"/>
    <n v="5"/>
    <n v="0.2"/>
    <n v="8.218"/>
  </r>
  <r>
    <n v="4615"/>
    <s v="CA-2013-144540"/>
    <x v="0"/>
    <x v="64"/>
    <d v="2013-09-11T00:00:00"/>
    <x v="1"/>
    <s v="GH-14410"/>
    <x v="689"/>
    <x v="2"/>
    <s v="United States"/>
    <s v="Houston"/>
    <x v="5"/>
    <n v="77070"/>
    <x v="2"/>
    <s v="OFF-AP-10002457"/>
    <x v="1"/>
    <x v="9"/>
    <x v="544"/>
    <x v="3472"/>
    <n v="3"/>
    <n v="0.8"/>
    <n v="-166.39350000000002"/>
  </r>
  <r>
    <n v="4616"/>
    <s v="CA-2013-144540"/>
    <x v="0"/>
    <x v="64"/>
    <d v="2013-09-11T00:00:00"/>
    <x v="1"/>
    <s v="GH-14410"/>
    <x v="689"/>
    <x v="2"/>
    <s v="United States"/>
    <s v="Houston"/>
    <x v="5"/>
    <n v="77070"/>
    <x v="2"/>
    <s v="OFF-FA-10002763"/>
    <x v="1"/>
    <x v="13"/>
    <x v="1411"/>
    <x v="2696"/>
    <n v="9"/>
    <n v="0.2"/>
    <n v="4.2659999999999973"/>
  </r>
  <r>
    <n v="4617"/>
    <s v="CA-2012-159863"/>
    <x v="1"/>
    <x v="406"/>
    <d v="2012-09-07T00:00:00"/>
    <x v="0"/>
    <s v="DS-13180"/>
    <x v="103"/>
    <x v="1"/>
    <s v="United States"/>
    <s v="Houston"/>
    <x v="5"/>
    <n v="77095"/>
    <x v="2"/>
    <s v="TEC-AC-10000109"/>
    <x v="2"/>
    <x v="11"/>
    <x v="200"/>
    <x v="3473"/>
    <n v="3"/>
    <n v="0.2"/>
    <n v="6.7188000000000088"/>
  </r>
  <r>
    <n v="4618"/>
    <s v="CA-2012-117800"/>
    <x v="1"/>
    <x v="481"/>
    <d v="2012-09-26T00:00:00"/>
    <x v="1"/>
    <s v="TH-21550"/>
    <x v="274"/>
    <x v="2"/>
    <s v="United States"/>
    <s v="Everett"/>
    <x v="31"/>
    <n v="2149"/>
    <x v="3"/>
    <s v="TEC-PH-10002415"/>
    <x v="2"/>
    <x v="7"/>
    <x v="1517"/>
    <x v="3474"/>
    <n v="2"/>
    <n v="0"/>
    <n v="147.47500000000002"/>
  </r>
  <r>
    <n v="4619"/>
    <s v="CA-2012-117800"/>
    <x v="1"/>
    <x v="481"/>
    <d v="2012-09-26T00:00:00"/>
    <x v="1"/>
    <s v="TH-21550"/>
    <x v="274"/>
    <x v="2"/>
    <s v="United States"/>
    <s v="Everett"/>
    <x v="31"/>
    <n v="2149"/>
    <x v="3"/>
    <s v="FUR-CH-10000785"/>
    <x v="0"/>
    <x v="1"/>
    <x v="320"/>
    <x v="3116"/>
    <n v="3"/>
    <n v="0"/>
    <n v="141.1644"/>
  </r>
  <r>
    <n v="4620"/>
    <s v="CA-2014-145219"/>
    <x v="3"/>
    <x v="165"/>
    <d v="2014-12-26T00:00:00"/>
    <x v="2"/>
    <s v="RM-19675"/>
    <x v="84"/>
    <x v="2"/>
    <s v="United States"/>
    <s v="Los Angeles"/>
    <x v="1"/>
    <n v="90049"/>
    <x v="1"/>
    <s v="TEC-CO-10001449"/>
    <x v="2"/>
    <x v="16"/>
    <x v="303"/>
    <x v="3475"/>
    <n v="6"/>
    <n v="0.2"/>
    <n v="1007.9831999999999"/>
  </r>
  <r>
    <n v="4621"/>
    <s v="CA-2014-145219"/>
    <x v="3"/>
    <x v="165"/>
    <d v="2014-12-26T00:00:00"/>
    <x v="2"/>
    <s v="RM-19675"/>
    <x v="84"/>
    <x v="2"/>
    <s v="United States"/>
    <s v="Los Angeles"/>
    <x v="1"/>
    <n v="90049"/>
    <x v="1"/>
    <s v="OFF-BI-10001670"/>
    <x v="1"/>
    <x v="8"/>
    <x v="438"/>
    <x v="3476"/>
    <n v="3"/>
    <n v="0.2"/>
    <n v="33.93"/>
  </r>
  <r>
    <n v="4622"/>
    <s v="CA-2012-161214"/>
    <x v="1"/>
    <x v="348"/>
    <d v="2012-10-08T00:00:00"/>
    <x v="0"/>
    <s v="SF-20965"/>
    <x v="245"/>
    <x v="1"/>
    <s v="United States"/>
    <s v="Wilmington"/>
    <x v="13"/>
    <n v="19805"/>
    <x v="3"/>
    <s v="OFF-ST-10001328"/>
    <x v="1"/>
    <x v="4"/>
    <x v="176"/>
    <x v="3477"/>
    <n v="5"/>
    <n v="0"/>
    <n v="21.714000000000002"/>
  </r>
  <r>
    <n v="4623"/>
    <s v="CA-2014-147228"/>
    <x v="3"/>
    <x v="428"/>
    <d v="2014-09-15T00:00:00"/>
    <x v="1"/>
    <s v="SO-20335"/>
    <x v="2"/>
    <x v="0"/>
    <s v="United States"/>
    <s v="Columbia"/>
    <x v="18"/>
    <n v="38401"/>
    <x v="0"/>
    <s v="OFF-SU-10001225"/>
    <x v="1"/>
    <x v="14"/>
    <x v="33"/>
    <x v="3478"/>
    <n v="3"/>
    <n v="0.2"/>
    <n v="-1.9872000000000005"/>
  </r>
  <r>
    <n v="4624"/>
    <s v="CA-2014-147228"/>
    <x v="3"/>
    <x v="428"/>
    <d v="2014-09-15T00:00:00"/>
    <x v="1"/>
    <s v="SO-20335"/>
    <x v="2"/>
    <x v="0"/>
    <s v="United States"/>
    <s v="Columbia"/>
    <x v="18"/>
    <n v="38401"/>
    <x v="0"/>
    <s v="OFF-PA-10000357"/>
    <x v="1"/>
    <x v="10"/>
    <x v="1219"/>
    <x v="3479"/>
    <n v="4"/>
    <n v="0.2"/>
    <n v="62.137599999999992"/>
  </r>
  <r>
    <n v="4625"/>
    <s v="CA-2014-147228"/>
    <x v="3"/>
    <x v="428"/>
    <d v="2014-09-15T00:00:00"/>
    <x v="1"/>
    <s v="SO-20335"/>
    <x v="2"/>
    <x v="0"/>
    <s v="United States"/>
    <s v="Columbia"/>
    <x v="18"/>
    <n v="38401"/>
    <x v="0"/>
    <s v="OFF-ST-10000046"/>
    <x v="1"/>
    <x v="4"/>
    <x v="757"/>
    <x v="3480"/>
    <n v="2"/>
    <n v="0.2"/>
    <n v="-3.2309999999999945"/>
  </r>
  <r>
    <n v="4626"/>
    <s v="CA-2014-147228"/>
    <x v="3"/>
    <x v="428"/>
    <d v="2014-09-15T00:00:00"/>
    <x v="1"/>
    <s v="SO-20335"/>
    <x v="2"/>
    <x v="0"/>
    <s v="United States"/>
    <s v="Columbia"/>
    <x v="18"/>
    <n v="38401"/>
    <x v="0"/>
    <s v="FUR-FU-10000023"/>
    <x v="0"/>
    <x v="5"/>
    <x v="322"/>
    <x v="3481"/>
    <n v="3"/>
    <n v="0.2"/>
    <n v="4.240800000000001"/>
  </r>
  <r>
    <n v="4627"/>
    <s v="CA-2013-101336"/>
    <x v="0"/>
    <x v="373"/>
    <d v="2013-11-19T00:00:00"/>
    <x v="1"/>
    <s v="CK-12760"/>
    <x v="316"/>
    <x v="1"/>
    <s v="United States"/>
    <s v="New York City"/>
    <x v="15"/>
    <n v="10011"/>
    <x v="3"/>
    <s v="OFF-ST-10003455"/>
    <x v="1"/>
    <x v="4"/>
    <x v="169"/>
    <x v="3477"/>
    <n v="5"/>
    <n v="0"/>
    <n v="20.163000000000004"/>
  </r>
  <r>
    <n v="4628"/>
    <s v="CA-2013-101336"/>
    <x v="0"/>
    <x v="373"/>
    <d v="2013-11-19T00:00:00"/>
    <x v="1"/>
    <s v="CK-12760"/>
    <x v="316"/>
    <x v="1"/>
    <s v="United States"/>
    <s v="New York City"/>
    <x v="15"/>
    <n v="10011"/>
    <x v="3"/>
    <s v="OFF-ST-10000876"/>
    <x v="1"/>
    <x v="4"/>
    <x v="251"/>
    <x v="3482"/>
    <n v="2"/>
    <n v="0"/>
    <n v="6.9664000000000001"/>
  </r>
  <r>
    <n v="4629"/>
    <s v="CA-2013-101336"/>
    <x v="0"/>
    <x v="373"/>
    <d v="2013-11-19T00:00:00"/>
    <x v="1"/>
    <s v="CK-12760"/>
    <x v="316"/>
    <x v="1"/>
    <s v="United States"/>
    <s v="New York City"/>
    <x v="15"/>
    <n v="10011"/>
    <x v="3"/>
    <s v="OFF-AR-10003582"/>
    <x v="1"/>
    <x v="6"/>
    <x v="1451"/>
    <x v="3483"/>
    <n v="5"/>
    <n v="0"/>
    <n v="39.410000000000011"/>
  </r>
  <r>
    <n v="4630"/>
    <s v="CA-2013-101336"/>
    <x v="0"/>
    <x v="373"/>
    <d v="2013-11-19T00:00:00"/>
    <x v="1"/>
    <s v="CK-12760"/>
    <x v="316"/>
    <x v="1"/>
    <s v="United States"/>
    <s v="New York City"/>
    <x v="15"/>
    <n v="10011"/>
    <x v="3"/>
    <s v="OFF-ST-10004258"/>
    <x v="1"/>
    <x v="4"/>
    <x v="754"/>
    <x v="905"/>
    <n v="3"/>
    <n v="0"/>
    <n v="9.8901000000000039"/>
  </r>
  <r>
    <n v="4631"/>
    <s v="US-2012-126235"/>
    <x v="1"/>
    <x v="52"/>
    <d v="2012-10-15T00:00:00"/>
    <x v="3"/>
    <s v="GA-14725"/>
    <x v="315"/>
    <x v="0"/>
    <s v="United States"/>
    <s v="Mount Pleasant"/>
    <x v="12"/>
    <n v="48858"/>
    <x v="2"/>
    <s v="FUR-FU-10000719"/>
    <x v="0"/>
    <x v="5"/>
    <x v="1664"/>
    <x v="1819"/>
    <n v="2"/>
    <n v="0"/>
    <n v="6.1704000000000008"/>
  </r>
  <r>
    <n v="4632"/>
    <s v="CA-2014-168396"/>
    <x v="3"/>
    <x v="646"/>
    <d v="2014-08-09T00:00:00"/>
    <x v="0"/>
    <s v="BD-11725"/>
    <x v="232"/>
    <x v="0"/>
    <s v="United States"/>
    <s v="San Francisco"/>
    <x v="1"/>
    <n v="94122"/>
    <x v="1"/>
    <s v="OFF-LA-10001297"/>
    <x v="1"/>
    <x v="2"/>
    <x v="483"/>
    <x v="2678"/>
    <n v="5"/>
    <n v="0"/>
    <n v="24.84"/>
  </r>
  <r>
    <n v="4633"/>
    <s v="CA-2014-168396"/>
    <x v="3"/>
    <x v="646"/>
    <d v="2014-08-09T00:00:00"/>
    <x v="0"/>
    <s v="BD-11725"/>
    <x v="232"/>
    <x v="0"/>
    <s v="United States"/>
    <s v="San Francisco"/>
    <x v="1"/>
    <n v="94122"/>
    <x v="1"/>
    <s v="FUR-FU-10000723"/>
    <x v="0"/>
    <x v="5"/>
    <x v="475"/>
    <x v="3484"/>
    <n v="3"/>
    <n v="0"/>
    <n v="11.156400000000005"/>
  </r>
  <r>
    <n v="4634"/>
    <s v="CA-2012-130456"/>
    <x v="1"/>
    <x v="291"/>
    <d v="2012-08-26T00:00:00"/>
    <x v="1"/>
    <s v="DS-13180"/>
    <x v="103"/>
    <x v="1"/>
    <s v="United States"/>
    <s v="San Francisco"/>
    <x v="1"/>
    <n v="94122"/>
    <x v="1"/>
    <s v="FUR-BO-10003893"/>
    <x v="0"/>
    <x v="0"/>
    <x v="1665"/>
    <x v="3485"/>
    <n v="6"/>
    <n v="0.15"/>
    <n v="34.493999999999971"/>
  </r>
  <r>
    <n v="4635"/>
    <s v="CA-2012-130456"/>
    <x v="1"/>
    <x v="291"/>
    <d v="2012-08-26T00:00:00"/>
    <x v="1"/>
    <s v="DS-13180"/>
    <x v="103"/>
    <x v="1"/>
    <s v="United States"/>
    <s v="San Francisco"/>
    <x v="1"/>
    <n v="94122"/>
    <x v="1"/>
    <s v="OFF-ST-10000736"/>
    <x v="1"/>
    <x v="4"/>
    <x v="455"/>
    <x v="1240"/>
    <n v="1"/>
    <n v="0"/>
    <n v="3.2391999999999967"/>
  </r>
  <r>
    <n v="4636"/>
    <s v="CA-2014-116288"/>
    <x v="3"/>
    <x v="846"/>
    <d v="2014-03-18T00:00:00"/>
    <x v="1"/>
    <s v="BS-11380"/>
    <x v="510"/>
    <x v="1"/>
    <s v="United States"/>
    <s v="San Francisco"/>
    <x v="1"/>
    <n v="94122"/>
    <x v="1"/>
    <s v="OFF-ST-10000736"/>
    <x v="1"/>
    <x v="4"/>
    <x v="455"/>
    <x v="423"/>
    <n v="3"/>
    <n v="0"/>
    <n v="9.7175999999999902"/>
  </r>
  <r>
    <n v="4637"/>
    <s v="CA-2014-168228"/>
    <x v="3"/>
    <x v="842"/>
    <d v="2014-04-30T00:00:00"/>
    <x v="2"/>
    <s v="AP-10915"/>
    <x v="275"/>
    <x v="0"/>
    <s v="United States"/>
    <s v="Los Angeles"/>
    <x v="1"/>
    <n v="90045"/>
    <x v="1"/>
    <s v="OFF-AR-10003373"/>
    <x v="1"/>
    <x v="6"/>
    <x v="287"/>
    <x v="1862"/>
    <n v="4"/>
    <n v="0"/>
    <n v="33.458399999999997"/>
  </r>
  <r>
    <n v="4638"/>
    <s v="CA-2014-168228"/>
    <x v="3"/>
    <x v="842"/>
    <d v="2014-04-30T00:00:00"/>
    <x v="2"/>
    <s v="AP-10915"/>
    <x v="275"/>
    <x v="0"/>
    <s v="United States"/>
    <s v="Los Angeles"/>
    <x v="1"/>
    <n v="90045"/>
    <x v="1"/>
    <s v="OFF-AR-10000390"/>
    <x v="1"/>
    <x v="6"/>
    <x v="105"/>
    <x v="714"/>
    <n v="3"/>
    <n v="0"/>
    <n v="5.6993999999999998"/>
  </r>
  <r>
    <n v="4639"/>
    <s v="CA-2014-168228"/>
    <x v="3"/>
    <x v="842"/>
    <d v="2014-04-30T00:00:00"/>
    <x v="2"/>
    <s v="AP-10915"/>
    <x v="275"/>
    <x v="0"/>
    <s v="United States"/>
    <s v="Los Angeles"/>
    <x v="1"/>
    <n v="90045"/>
    <x v="1"/>
    <s v="OFF-AR-10001725"/>
    <x v="1"/>
    <x v="6"/>
    <x v="1540"/>
    <x v="2885"/>
    <n v="2"/>
    <n v="0"/>
    <n v="12.298000000000002"/>
  </r>
  <r>
    <n v="4640"/>
    <s v="CA-2013-102162"/>
    <x v="0"/>
    <x v="108"/>
    <d v="2013-09-17T00:00:00"/>
    <x v="1"/>
    <s v="JF-15565"/>
    <x v="535"/>
    <x v="0"/>
    <s v="United States"/>
    <s v="Newport News"/>
    <x v="17"/>
    <n v="23602"/>
    <x v="0"/>
    <s v="TEC-CO-10001943"/>
    <x v="2"/>
    <x v="16"/>
    <x v="1666"/>
    <x v="3486"/>
    <n v="8"/>
    <n v="0"/>
    <n v="751.9624"/>
  </r>
  <r>
    <n v="4641"/>
    <s v="CA-2013-102162"/>
    <x v="0"/>
    <x v="108"/>
    <d v="2013-09-17T00:00:00"/>
    <x v="1"/>
    <s v="JF-15565"/>
    <x v="535"/>
    <x v="0"/>
    <s v="United States"/>
    <s v="Newport News"/>
    <x v="17"/>
    <n v="23602"/>
    <x v="0"/>
    <s v="OFF-EN-10002312"/>
    <x v="1"/>
    <x v="12"/>
    <x v="1453"/>
    <x v="3487"/>
    <n v="1"/>
    <n v="0"/>
    <n v="5.4340999999999999"/>
  </r>
  <r>
    <n v="4642"/>
    <s v="CA-2014-130141"/>
    <x v="3"/>
    <x v="760"/>
    <d v="2014-10-25T00:00:00"/>
    <x v="0"/>
    <s v="HA-14905"/>
    <x v="456"/>
    <x v="0"/>
    <s v="United States"/>
    <s v="Fort Collins"/>
    <x v="22"/>
    <n v="80525"/>
    <x v="1"/>
    <s v="OFF-BI-10000831"/>
    <x v="1"/>
    <x v="8"/>
    <x v="441"/>
    <x v="3488"/>
    <n v="4"/>
    <n v="0.7"/>
    <n v="-2.5343999999999998"/>
  </r>
  <r>
    <n v="4643"/>
    <s v="CA-2014-130141"/>
    <x v="3"/>
    <x v="760"/>
    <d v="2014-10-25T00:00:00"/>
    <x v="0"/>
    <s v="HA-14905"/>
    <x v="456"/>
    <x v="0"/>
    <s v="United States"/>
    <s v="Fort Collins"/>
    <x v="22"/>
    <n v="80525"/>
    <x v="1"/>
    <s v="FUR-CH-10000749"/>
    <x v="0"/>
    <x v="1"/>
    <x v="1667"/>
    <x v="1087"/>
    <n v="4"/>
    <n v="0.2"/>
    <n v="-28.95679999999993"/>
  </r>
  <r>
    <n v="4644"/>
    <s v="CA-2012-147501"/>
    <x v="1"/>
    <x v="991"/>
    <d v="2012-08-06T00:00:00"/>
    <x v="1"/>
    <s v="Co-12640"/>
    <x v="476"/>
    <x v="0"/>
    <s v="United States"/>
    <s v="Seattle"/>
    <x v="4"/>
    <n v="98105"/>
    <x v="1"/>
    <s v="OFF-BI-10002003"/>
    <x v="1"/>
    <x v="8"/>
    <x v="1384"/>
    <x v="2925"/>
    <n v="2"/>
    <n v="0.2"/>
    <n v="2.1492"/>
  </r>
  <r>
    <n v="4645"/>
    <s v="CA-2012-147501"/>
    <x v="1"/>
    <x v="991"/>
    <d v="2012-08-06T00:00:00"/>
    <x v="1"/>
    <s v="Co-12640"/>
    <x v="476"/>
    <x v="0"/>
    <s v="United States"/>
    <s v="Seattle"/>
    <x v="4"/>
    <n v="98105"/>
    <x v="1"/>
    <s v="TEC-MA-10001972"/>
    <x v="2"/>
    <x v="15"/>
    <x v="1469"/>
    <x v="2729"/>
    <n v="2"/>
    <n v="0.2"/>
    <n v="41.880000000000024"/>
  </r>
  <r>
    <n v="4646"/>
    <s v="CA-2013-143910"/>
    <x v="0"/>
    <x v="399"/>
    <d v="2013-08-17T00:00:00"/>
    <x v="1"/>
    <s v="BC-11125"/>
    <x v="604"/>
    <x v="2"/>
    <s v="United States"/>
    <s v="New York City"/>
    <x v="15"/>
    <n v="10011"/>
    <x v="3"/>
    <s v="FUR-CH-10000225"/>
    <x v="0"/>
    <x v="1"/>
    <x v="401"/>
    <x v="3489"/>
    <n v="2"/>
    <n v="0.1"/>
    <n v="-8.0980000000000167"/>
  </r>
  <r>
    <n v="4647"/>
    <s v="CA-2011-146885"/>
    <x v="2"/>
    <x v="992"/>
    <d v="2011-06-05T00:00:00"/>
    <x v="1"/>
    <s v="EB-13840"/>
    <x v="225"/>
    <x v="1"/>
    <s v="United States"/>
    <s v="Richmond"/>
    <x v="17"/>
    <n v="23223"/>
    <x v="0"/>
    <s v="OFF-PA-10001622"/>
    <x v="1"/>
    <x v="10"/>
    <x v="695"/>
    <x v="3490"/>
    <n v="3"/>
    <n v="0"/>
    <n v="6.1289999999999996"/>
  </r>
  <r>
    <n v="4648"/>
    <s v="CA-2013-139556"/>
    <x v="0"/>
    <x v="993"/>
    <d v="2013-05-02T00:00:00"/>
    <x v="1"/>
    <s v="DB-13360"/>
    <x v="748"/>
    <x v="2"/>
    <s v="United States"/>
    <s v="New York City"/>
    <x v="15"/>
    <n v="10009"/>
    <x v="3"/>
    <s v="FUR-CH-10004983"/>
    <x v="0"/>
    <x v="1"/>
    <x v="1560"/>
    <x v="3491"/>
    <n v="3"/>
    <n v="0.1"/>
    <n v="62.782199999999975"/>
  </r>
  <r>
    <n v="4649"/>
    <s v="CA-2014-129357"/>
    <x v="3"/>
    <x v="304"/>
    <d v="2014-05-20T00:00:00"/>
    <x v="1"/>
    <s v="KB-16585"/>
    <x v="10"/>
    <x v="1"/>
    <s v="United States"/>
    <s v="Seattle"/>
    <x v="4"/>
    <n v="98103"/>
    <x v="1"/>
    <s v="OFF-PA-10003228"/>
    <x v="1"/>
    <x v="10"/>
    <x v="1668"/>
    <x v="3492"/>
    <n v="9"/>
    <n v="0"/>
    <n v="206.88929999999996"/>
  </r>
  <r>
    <n v="4650"/>
    <s v="CA-2014-129357"/>
    <x v="3"/>
    <x v="304"/>
    <d v="2014-05-20T00:00:00"/>
    <x v="1"/>
    <s v="KB-16585"/>
    <x v="10"/>
    <x v="1"/>
    <s v="United States"/>
    <s v="Seattle"/>
    <x v="4"/>
    <n v="98103"/>
    <x v="1"/>
    <s v="OFF-SU-10004498"/>
    <x v="1"/>
    <x v="14"/>
    <x v="500"/>
    <x v="3493"/>
    <n v="5"/>
    <n v="0"/>
    <n v="1.9320000000000004"/>
  </r>
  <r>
    <n v="4651"/>
    <s v="CA-2014-150987"/>
    <x v="3"/>
    <x v="798"/>
    <d v="2014-04-13T00:00:00"/>
    <x v="1"/>
    <s v="AH-10120"/>
    <x v="571"/>
    <x v="2"/>
    <s v="United States"/>
    <s v="San Francisco"/>
    <x v="1"/>
    <n v="94110"/>
    <x v="1"/>
    <s v="OFF-PA-10001878"/>
    <x v="1"/>
    <x v="10"/>
    <x v="1161"/>
    <x v="1672"/>
    <n v="5"/>
    <n v="0"/>
    <n v="114.93849999999998"/>
  </r>
  <r>
    <n v="4652"/>
    <s v="CA-2014-150987"/>
    <x v="3"/>
    <x v="798"/>
    <d v="2014-04-13T00:00:00"/>
    <x v="1"/>
    <s v="AH-10120"/>
    <x v="571"/>
    <x v="2"/>
    <s v="United States"/>
    <s v="San Francisco"/>
    <x v="1"/>
    <n v="94110"/>
    <x v="1"/>
    <s v="OFF-PA-10002923"/>
    <x v="1"/>
    <x v="10"/>
    <x v="1417"/>
    <x v="3494"/>
    <n v="4"/>
    <n v="0"/>
    <n v="97.88"/>
  </r>
  <r>
    <n v="4653"/>
    <s v="CA-2014-132647"/>
    <x v="3"/>
    <x v="922"/>
    <d v="2014-02-24T00:00:00"/>
    <x v="1"/>
    <s v="GH-14410"/>
    <x v="689"/>
    <x v="2"/>
    <s v="United States"/>
    <s v="Perth Amboy"/>
    <x v="30"/>
    <n v="8861"/>
    <x v="3"/>
    <s v="OFF-PA-10001838"/>
    <x v="1"/>
    <x v="10"/>
    <x v="999"/>
    <x v="2722"/>
    <n v="2"/>
    <n v="0"/>
    <n v="5.7623999999999995"/>
  </r>
  <r>
    <n v="4654"/>
    <s v="CA-2014-132647"/>
    <x v="3"/>
    <x v="922"/>
    <d v="2014-02-24T00:00:00"/>
    <x v="1"/>
    <s v="GH-14410"/>
    <x v="689"/>
    <x v="2"/>
    <s v="United States"/>
    <s v="Perth Amboy"/>
    <x v="30"/>
    <n v="8861"/>
    <x v="3"/>
    <s v="OFF-ST-10003123"/>
    <x v="1"/>
    <x v="4"/>
    <x v="1268"/>
    <x v="3495"/>
    <n v="5"/>
    <n v="0"/>
    <n v="39.947999999999993"/>
  </r>
  <r>
    <n v="4655"/>
    <s v="CA-2014-159107"/>
    <x v="3"/>
    <x v="92"/>
    <d v="2014-06-27T00:00:00"/>
    <x v="0"/>
    <s v="KT-16480"/>
    <x v="409"/>
    <x v="0"/>
    <s v="United States"/>
    <s v="San Francisco"/>
    <x v="1"/>
    <n v="94110"/>
    <x v="1"/>
    <s v="OFF-FA-10001332"/>
    <x v="1"/>
    <x v="13"/>
    <x v="1561"/>
    <x v="709"/>
    <n v="1"/>
    <n v="0"/>
    <n v="1.3535999999999999"/>
  </r>
  <r>
    <n v="4656"/>
    <s v="CA-2011-160738"/>
    <x v="2"/>
    <x v="952"/>
    <d v="2011-05-10T00:00:00"/>
    <x v="1"/>
    <s v="KH-16330"/>
    <x v="542"/>
    <x v="1"/>
    <s v="United States"/>
    <s v="Freeport"/>
    <x v="10"/>
    <n v="61032"/>
    <x v="2"/>
    <s v="OFF-ST-10003442"/>
    <x v="1"/>
    <x v="4"/>
    <x v="86"/>
    <x v="3496"/>
    <n v="2"/>
    <n v="0.2"/>
    <n v="3.9591999999999992"/>
  </r>
  <r>
    <n v="4657"/>
    <s v="CA-2012-112130"/>
    <x v="1"/>
    <x v="910"/>
    <d v="2012-05-07T00:00:00"/>
    <x v="1"/>
    <s v="SV-20785"/>
    <x v="647"/>
    <x v="0"/>
    <s v="United States"/>
    <s v="Philadelphia"/>
    <x v="9"/>
    <n v="19140"/>
    <x v="3"/>
    <s v="OFF-AR-10001468"/>
    <x v="1"/>
    <x v="6"/>
    <x v="718"/>
    <x v="3497"/>
    <n v="2"/>
    <n v="0.2"/>
    <n v="14.227200000000003"/>
  </r>
  <r>
    <n v="4658"/>
    <s v="CA-2012-112130"/>
    <x v="1"/>
    <x v="910"/>
    <d v="2012-05-07T00:00:00"/>
    <x v="1"/>
    <s v="SV-20785"/>
    <x v="647"/>
    <x v="0"/>
    <s v="United States"/>
    <s v="Philadelphia"/>
    <x v="9"/>
    <n v="19140"/>
    <x v="3"/>
    <s v="OFF-AP-10003266"/>
    <x v="1"/>
    <x v="9"/>
    <x v="661"/>
    <x v="775"/>
    <n v="2"/>
    <n v="0.2"/>
    <n v="6.5164"/>
  </r>
  <r>
    <n v="4659"/>
    <s v="CA-2012-112130"/>
    <x v="1"/>
    <x v="910"/>
    <d v="2012-05-07T00:00:00"/>
    <x v="1"/>
    <s v="SV-20785"/>
    <x v="647"/>
    <x v="0"/>
    <s v="United States"/>
    <s v="Philadelphia"/>
    <x v="9"/>
    <n v="19140"/>
    <x v="3"/>
    <s v="OFF-PA-10002230"/>
    <x v="1"/>
    <x v="10"/>
    <x v="384"/>
    <x v="892"/>
    <n v="2"/>
    <n v="0.2"/>
    <n v="2.8884000000000007"/>
  </r>
  <r>
    <n v="4660"/>
    <s v="CA-2012-112130"/>
    <x v="1"/>
    <x v="910"/>
    <d v="2012-05-07T00:00:00"/>
    <x v="1"/>
    <s v="SV-20785"/>
    <x v="647"/>
    <x v="0"/>
    <s v="United States"/>
    <s v="Philadelphia"/>
    <x v="9"/>
    <n v="19140"/>
    <x v="3"/>
    <s v="OFF-AP-10003622"/>
    <x v="1"/>
    <x v="9"/>
    <x v="188"/>
    <x v="3498"/>
    <n v="7"/>
    <n v="0.2"/>
    <n v="2.0474999999999994"/>
  </r>
  <r>
    <n v="4661"/>
    <s v="CA-2012-112130"/>
    <x v="1"/>
    <x v="910"/>
    <d v="2012-05-07T00:00:00"/>
    <x v="1"/>
    <s v="SV-20785"/>
    <x v="647"/>
    <x v="0"/>
    <s v="United States"/>
    <s v="Philadelphia"/>
    <x v="9"/>
    <n v="19140"/>
    <x v="3"/>
    <s v="TEC-AC-10001542"/>
    <x v="2"/>
    <x v="11"/>
    <x v="1669"/>
    <x v="289"/>
    <n v="3"/>
    <n v="0.2"/>
    <n v="-0.3444000000000047"/>
  </r>
  <r>
    <n v="4662"/>
    <s v="CA-2012-112130"/>
    <x v="1"/>
    <x v="910"/>
    <d v="2012-05-07T00:00:00"/>
    <x v="1"/>
    <s v="SV-20785"/>
    <x v="647"/>
    <x v="0"/>
    <s v="United States"/>
    <s v="Philadelphia"/>
    <x v="9"/>
    <n v="19140"/>
    <x v="3"/>
    <s v="FUR-CH-10002965"/>
    <x v="0"/>
    <x v="1"/>
    <x v="226"/>
    <x v="2818"/>
    <n v="6"/>
    <n v="0.3"/>
    <n v="-36.176400000000001"/>
  </r>
  <r>
    <n v="4663"/>
    <s v="CA-2012-112130"/>
    <x v="1"/>
    <x v="910"/>
    <d v="2012-05-07T00:00:00"/>
    <x v="1"/>
    <s v="SV-20785"/>
    <x v="647"/>
    <x v="0"/>
    <s v="United States"/>
    <s v="Philadelphia"/>
    <x v="9"/>
    <n v="19140"/>
    <x v="3"/>
    <s v="OFF-ST-10000563"/>
    <x v="1"/>
    <x v="4"/>
    <x v="894"/>
    <x v="3499"/>
    <n v="3"/>
    <n v="0.2"/>
    <n v="-9.5940000000000012"/>
  </r>
  <r>
    <n v="4664"/>
    <s v="CA-2013-111409"/>
    <x v="0"/>
    <x v="31"/>
    <d v="2013-09-23T00:00:00"/>
    <x v="1"/>
    <s v="PO-18850"/>
    <x v="138"/>
    <x v="0"/>
    <s v="United States"/>
    <s v="Jacksonville"/>
    <x v="2"/>
    <n v="32216"/>
    <x v="0"/>
    <s v="OFF-LA-10002787"/>
    <x v="1"/>
    <x v="2"/>
    <x v="542"/>
    <x v="3500"/>
    <n v="1"/>
    <n v="0.2"/>
    <n v="1.0499999999999998"/>
  </r>
  <r>
    <n v="4665"/>
    <s v="CA-2013-116232"/>
    <x v="0"/>
    <x v="897"/>
    <d v="2013-09-27T00:00:00"/>
    <x v="1"/>
    <s v="AC-10450"/>
    <x v="549"/>
    <x v="0"/>
    <s v="United States"/>
    <s v="Pembroke Pines"/>
    <x v="2"/>
    <n v="33024"/>
    <x v="0"/>
    <s v="OFF-BI-10004022"/>
    <x v="1"/>
    <x v="8"/>
    <x v="748"/>
    <x v="3501"/>
    <n v="9"/>
    <n v="0.7"/>
    <n v="-6.0047999999999977"/>
  </r>
  <r>
    <n v="4666"/>
    <s v="CA-2013-116232"/>
    <x v="0"/>
    <x v="897"/>
    <d v="2013-09-27T00:00:00"/>
    <x v="1"/>
    <s v="AC-10450"/>
    <x v="549"/>
    <x v="0"/>
    <s v="United States"/>
    <s v="Pembroke Pines"/>
    <x v="2"/>
    <n v="33024"/>
    <x v="0"/>
    <s v="OFF-LA-10001158"/>
    <x v="1"/>
    <x v="2"/>
    <x v="319"/>
    <x v="3416"/>
    <n v="2"/>
    <n v="0.2"/>
    <n v="5.7960000000000003"/>
  </r>
  <r>
    <n v="4667"/>
    <s v="CA-2013-116547"/>
    <x v="0"/>
    <x v="994"/>
    <d v="2013-01-17T00:00:00"/>
    <x v="1"/>
    <s v="KB-16585"/>
    <x v="10"/>
    <x v="1"/>
    <s v="United States"/>
    <s v="Seattle"/>
    <x v="4"/>
    <n v="98115"/>
    <x v="1"/>
    <s v="FUR-FU-10000076"/>
    <x v="0"/>
    <x v="5"/>
    <x v="875"/>
    <x v="710"/>
    <n v="4"/>
    <n v="0"/>
    <n v="34.365600000000008"/>
  </r>
  <r>
    <n v="4668"/>
    <s v="CA-2013-116547"/>
    <x v="0"/>
    <x v="994"/>
    <d v="2013-01-17T00:00:00"/>
    <x v="1"/>
    <s v="KB-16585"/>
    <x v="10"/>
    <x v="1"/>
    <s v="United States"/>
    <s v="Seattle"/>
    <x v="4"/>
    <n v="98115"/>
    <x v="1"/>
    <s v="TEC-AC-10002335"/>
    <x v="2"/>
    <x v="11"/>
    <x v="339"/>
    <x v="3502"/>
    <n v="2"/>
    <n v="0"/>
    <n v="13.296199999999999"/>
  </r>
  <r>
    <n v="4669"/>
    <s v="US-2014-133200"/>
    <x v="3"/>
    <x v="636"/>
    <d v="2014-05-12T00:00:00"/>
    <x v="1"/>
    <s v="DB-13555"/>
    <x v="587"/>
    <x v="1"/>
    <s v="United States"/>
    <s v="Fort Worth"/>
    <x v="5"/>
    <n v="76106"/>
    <x v="2"/>
    <s v="OFF-BI-10002827"/>
    <x v="1"/>
    <x v="8"/>
    <x v="549"/>
    <x v="3503"/>
    <n v="10"/>
    <n v="0.8"/>
    <n v="-18.802"/>
  </r>
  <r>
    <n v="4670"/>
    <s v="US-2014-133200"/>
    <x v="3"/>
    <x v="636"/>
    <d v="2014-05-12T00:00:00"/>
    <x v="1"/>
    <s v="DB-13555"/>
    <x v="587"/>
    <x v="1"/>
    <s v="United States"/>
    <s v="Fort Worth"/>
    <x v="5"/>
    <n v="76106"/>
    <x v="2"/>
    <s v="FUR-BO-10001601"/>
    <x v="0"/>
    <x v="0"/>
    <x v="414"/>
    <x v="3504"/>
    <n v="7"/>
    <n v="0.32"/>
    <n v="-119.19180000000006"/>
  </r>
  <r>
    <n v="4671"/>
    <s v="US-2014-133200"/>
    <x v="3"/>
    <x v="636"/>
    <d v="2014-05-12T00:00:00"/>
    <x v="1"/>
    <s v="DB-13555"/>
    <x v="587"/>
    <x v="1"/>
    <s v="United States"/>
    <s v="Fort Worth"/>
    <x v="5"/>
    <n v="76106"/>
    <x v="2"/>
    <s v="OFF-ST-10001932"/>
    <x v="1"/>
    <x v="4"/>
    <x v="1641"/>
    <x v="3505"/>
    <n v="5"/>
    <n v="0.2"/>
    <n v="-57.950999999999993"/>
  </r>
  <r>
    <n v="4672"/>
    <s v="CA-2013-133550"/>
    <x v="0"/>
    <x v="995"/>
    <d v="2013-08-07T00:00:00"/>
    <x v="1"/>
    <s v="KL-16645"/>
    <x v="107"/>
    <x v="0"/>
    <s v="United States"/>
    <s v="Detroit"/>
    <x v="12"/>
    <n v="48205"/>
    <x v="2"/>
    <s v="OFF-AP-10001005"/>
    <x v="1"/>
    <x v="9"/>
    <x v="1131"/>
    <x v="3506"/>
    <n v="4"/>
    <n v="0.1"/>
    <n v="72.357999999999976"/>
  </r>
  <r>
    <n v="4673"/>
    <s v="CA-2013-133550"/>
    <x v="0"/>
    <x v="995"/>
    <d v="2013-08-07T00:00:00"/>
    <x v="1"/>
    <s v="KL-16645"/>
    <x v="107"/>
    <x v="0"/>
    <s v="United States"/>
    <s v="Detroit"/>
    <x v="12"/>
    <n v="48205"/>
    <x v="2"/>
    <s v="TEC-PH-10004042"/>
    <x v="2"/>
    <x v="7"/>
    <x v="553"/>
    <x v="3507"/>
    <n v="4"/>
    <n v="0"/>
    <n v="165.34960000000001"/>
  </r>
  <r>
    <n v="4674"/>
    <s v="CA-2013-133550"/>
    <x v="0"/>
    <x v="995"/>
    <d v="2013-08-07T00:00:00"/>
    <x v="1"/>
    <s v="KL-16645"/>
    <x v="107"/>
    <x v="0"/>
    <s v="United States"/>
    <s v="Detroit"/>
    <x v="12"/>
    <n v="48205"/>
    <x v="2"/>
    <s v="TEC-PH-10001079"/>
    <x v="2"/>
    <x v="7"/>
    <x v="1246"/>
    <x v="3508"/>
    <n v="1"/>
    <n v="0"/>
    <n v="33.3172"/>
  </r>
  <r>
    <n v="4675"/>
    <s v="CA-2013-133550"/>
    <x v="0"/>
    <x v="995"/>
    <d v="2013-08-07T00:00:00"/>
    <x v="1"/>
    <s v="KL-16645"/>
    <x v="107"/>
    <x v="0"/>
    <s v="United States"/>
    <s v="Detroit"/>
    <x v="12"/>
    <n v="48205"/>
    <x v="2"/>
    <s v="FUR-FU-10002918"/>
    <x v="0"/>
    <x v="5"/>
    <x v="266"/>
    <x v="1050"/>
    <n v="3"/>
    <n v="0"/>
    <n v="30.023400000000009"/>
  </r>
  <r>
    <n v="4676"/>
    <s v="CA-2014-139416"/>
    <x v="3"/>
    <x v="996"/>
    <d v="2014-03-30T00:00:00"/>
    <x v="0"/>
    <s v="AG-10270"/>
    <x v="8"/>
    <x v="0"/>
    <s v="United States"/>
    <s v="Philadelphia"/>
    <x v="9"/>
    <n v="19120"/>
    <x v="3"/>
    <s v="FUR-FU-10003832"/>
    <x v="0"/>
    <x v="5"/>
    <x v="1420"/>
    <x v="1660"/>
    <n v="2"/>
    <n v="0.2"/>
    <n v="1.5007999999999999"/>
  </r>
  <r>
    <n v="4677"/>
    <s v="CA-2011-114510"/>
    <x v="2"/>
    <x v="619"/>
    <d v="2011-03-19T00:00:00"/>
    <x v="1"/>
    <s v="JF-15295"/>
    <x v="639"/>
    <x v="0"/>
    <s v="United States"/>
    <s v="Logan"/>
    <x v="7"/>
    <n v="84321"/>
    <x v="1"/>
    <s v="OFF-BI-10001617"/>
    <x v="1"/>
    <x v="8"/>
    <x v="1315"/>
    <x v="3509"/>
    <n v="4"/>
    <n v="0.2"/>
    <n v="11.167199999999999"/>
  </r>
  <r>
    <n v="4678"/>
    <s v="CA-2011-114510"/>
    <x v="2"/>
    <x v="619"/>
    <d v="2011-03-19T00:00:00"/>
    <x v="1"/>
    <s v="JF-15295"/>
    <x v="639"/>
    <x v="0"/>
    <s v="United States"/>
    <s v="Logan"/>
    <x v="7"/>
    <n v="84321"/>
    <x v="1"/>
    <s v="OFF-ST-10000736"/>
    <x v="1"/>
    <x v="4"/>
    <x v="455"/>
    <x v="1240"/>
    <n v="1"/>
    <n v="0"/>
    <n v="3.2391999999999967"/>
  </r>
  <r>
    <n v="4679"/>
    <s v="CA-2011-114510"/>
    <x v="2"/>
    <x v="619"/>
    <d v="2011-03-19T00:00:00"/>
    <x v="1"/>
    <s v="JF-15295"/>
    <x v="639"/>
    <x v="0"/>
    <s v="United States"/>
    <s v="Logan"/>
    <x v="7"/>
    <n v="84321"/>
    <x v="1"/>
    <s v="TEC-AC-10004877"/>
    <x v="2"/>
    <x v="11"/>
    <x v="1670"/>
    <x v="137"/>
    <n v="12"/>
    <n v="0"/>
    <n v="6.6239999999999952"/>
  </r>
  <r>
    <n v="4680"/>
    <s v="CA-2011-114510"/>
    <x v="2"/>
    <x v="619"/>
    <d v="2011-03-19T00:00:00"/>
    <x v="1"/>
    <s v="JF-15295"/>
    <x v="639"/>
    <x v="0"/>
    <s v="United States"/>
    <s v="Logan"/>
    <x v="7"/>
    <n v="84321"/>
    <x v="1"/>
    <s v="OFF-ST-10003221"/>
    <x v="1"/>
    <x v="4"/>
    <x v="33"/>
    <x v="794"/>
    <n v="2"/>
    <n v="0"/>
    <n v="5.7672000000000008"/>
  </r>
  <r>
    <n v="4681"/>
    <s v="CA-2011-114510"/>
    <x v="2"/>
    <x v="619"/>
    <d v="2011-03-19T00:00:00"/>
    <x v="1"/>
    <s v="JF-15295"/>
    <x v="639"/>
    <x v="0"/>
    <s v="United States"/>
    <s v="Logan"/>
    <x v="7"/>
    <n v="84321"/>
    <x v="1"/>
    <s v="OFF-BI-10003007"/>
    <x v="1"/>
    <x v="8"/>
    <x v="1542"/>
    <x v="3510"/>
    <n v="2"/>
    <n v="0.2"/>
    <n v="20.165599999999998"/>
  </r>
  <r>
    <n v="4682"/>
    <s v="CA-2013-169215"/>
    <x v="0"/>
    <x v="216"/>
    <d v="2013-07-19T00:00:00"/>
    <x v="0"/>
    <s v="RE-19450"/>
    <x v="681"/>
    <x v="0"/>
    <s v="United States"/>
    <s v="Auburn"/>
    <x v="15"/>
    <n v="13021"/>
    <x v="3"/>
    <s v="OFF-FA-10000936"/>
    <x v="1"/>
    <x v="13"/>
    <x v="1298"/>
    <x v="3511"/>
    <n v="9"/>
    <n v="0"/>
    <n v="13.324499999999999"/>
  </r>
  <r>
    <n v="4683"/>
    <s v="CA-2013-127698"/>
    <x v="0"/>
    <x v="49"/>
    <d v="2013-12-02T00:00:00"/>
    <x v="3"/>
    <s v="MV-18190"/>
    <x v="160"/>
    <x v="0"/>
    <s v="United States"/>
    <s v="Raleigh"/>
    <x v="3"/>
    <n v="27604"/>
    <x v="0"/>
    <s v="TEC-PH-10003811"/>
    <x v="2"/>
    <x v="7"/>
    <x v="1187"/>
    <x v="3512"/>
    <n v="9"/>
    <n v="0.2"/>
    <n v="86.392799999999994"/>
  </r>
  <r>
    <n v="4684"/>
    <s v="CA-2013-159912"/>
    <x v="0"/>
    <x v="48"/>
    <d v="2013-09-04T00:00:00"/>
    <x v="1"/>
    <s v="GB-14530"/>
    <x v="334"/>
    <x v="1"/>
    <s v="United States"/>
    <s v="Philadelphia"/>
    <x v="9"/>
    <n v="19120"/>
    <x v="3"/>
    <s v="FUR-TA-10004152"/>
    <x v="0"/>
    <x v="3"/>
    <x v="1507"/>
    <x v="3513"/>
    <n v="4"/>
    <n v="0.4"/>
    <n v="-56.448000000000008"/>
  </r>
  <r>
    <n v="4685"/>
    <s v="CA-2013-159912"/>
    <x v="0"/>
    <x v="48"/>
    <d v="2013-09-04T00:00:00"/>
    <x v="1"/>
    <s v="GB-14530"/>
    <x v="334"/>
    <x v="1"/>
    <s v="United States"/>
    <s v="Philadelphia"/>
    <x v="9"/>
    <n v="19120"/>
    <x v="3"/>
    <s v="FUR-BO-10002853"/>
    <x v="0"/>
    <x v="0"/>
    <x v="1613"/>
    <x v="3514"/>
    <n v="4"/>
    <n v="0.5"/>
    <n v="-81.94"/>
  </r>
  <r>
    <n v="4686"/>
    <s v="CA-2013-159912"/>
    <x v="0"/>
    <x v="48"/>
    <d v="2013-09-04T00:00:00"/>
    <x v="1"/>
    <s v="GB-14530"/>
    <x v="334"/>
    <x v="1"/>
    <s v="United States"/>
    <s v="Philadelphia"/>
    <x v="9"/>
    <n v="19120"/>
    <x v="3"/>
    <s v="OFF-BI-10002071"/>
    <x v="1"/>
    <x v="8"/>
    <x v="692"/>
    <x v="3515"/>
    <n v="2"/>
    <n v="0.7"/>
    <n v="-2.7887999999999993"/>
  </r>
  <r>
    <n v="4687"/>
    <s v="CA-2013-159912"/>
    <x v="0"/>
    <x v="48"/>
    <d v="2013-09-04T00:00:00"/>
    <x v="1"/>
    <s v="GB-14530"/>
    <x v="334"/>
    <x v="1"/>
    <s v="United States"/>
    <s v="Philadelphia"/>
    <x v="9"/>
    <n v="19120"/>
    <x v="3"/>
    <s v="OFF-FA-10000053"/>
    <x v="1"/>
    <x v="13"/>
    <x v="953"/>
    <x v="1814"/>
    <n v="7"/>
    <n v="0.2"/>
    <n v="-2.3813999999999993"/>
  </r>
  <r>
    <n v="4688"/>
    <s v="CA-2013-101987"/>
    <x v="0"/>
    <x v="890"/>
    <d v="2013-07-01T00:00:00"/>
    <x v="1"/>
    <s v="HL-15040"/>
    <x v="332"/>
    <x v="0"/>
    <s v="United States"/>
    <s v="Richmond"/>
    <x v="14"/>
    <n v="47374"/>
    <x v="2"/>
    <s v="TEC-PH-10001305"/>
    <x v="2"/>
    <x v="7"/>
    <x v="1671"/>
    <x v="3516"/>
    <n v="9"/>
    <n v="0"/>
    <n v="123.45480000000005"/>
  </r>
  <r>
    <n v="4689"/>
    <s v="US-2014-154851"/>
    <x v="3"/>
    <x v="983"/>
    <d v="2014-04-04T00:00:00"/>
    <x v="1"/>
    <s v="BP-11155"/>
    <x v="669"/>
    <x v="0"/>
    <s v="United States"/>
    <s v="Lancaster"/>
    <x v="9"/>
    <n v="17602"/>
    <x v="3"/>
    <s v="OFF-BI-10001525"/>
    <x v="1"/>
    <x v="8"/>
    <x v="31"/>
    <x v="3517"/>
    <n v="5"/>
    <n v="0.7"/>
    <n v="-4.7625000000000011"/>
  </r>
  <r>
    <n v="4690"/>
    <s v="CA-2011-138681"/>
    <x v="2"/>
    <x v="414"/>
    <d v="2011-12-22T00:00:00"/>
    <x v="2"/>
    <s v="CT-11995"/>
    <x v="564"/>
    <x v="0"/>
    <s v="United States"/>
    <s v="Tucson"/>
    <x v="16"/>
    <n v="85705"/>
    <x v="1"/>
    <s v="FUR-FU-10001876"/>
    <x v="0"/>
    <x v="5"/>
    <x v="1394"/>
    <x v="3518"/>
    <n v="2"/>
    <n v="0.2"/>
    <n v="10.393599999999998"/>
  </r>
  <r>
    <n v="4691"/>
    <s v="CA-2011-138681"/>
    <x v="2"/>
    <x v="414"/>
    <d v="2011-12-22T00:00:00"/>
    <x v="2"/>
    <s v="CT-11995"/>
    <x v="564"/>
    <x v="0"/>
    <s v="United States"/>
    <s v="Tucson"/>
    <x v="16"/>
    <n v="85705"/>
    <x v="1"/>
    <s v="TEC-AC-10003628"/>
    <x v="2"/>
    <x v="11"/>
    <x v="244"/>
    <x v="981"/>
    <n v="3"/>
    <n v="0.2"/>
    <n v="21.592800000000011"/>
  </r>
  <r>
    <n v="4692"/>
    <s v="CA-2011-138681"/>
    <x v="2"/>
    <x v="414"/>
    <d v="2011-12-22T00:00:00"/>
    <x v="2"/>
    <s v="CT-11995"/>
    <x v="564"/>
    <x v="0"/>
    <s v="United States"/>
    <s v="Tucson"/>
    <x v="16"/>
    <n v="85705"/>
    <x v="1"/>
    <s v="FUR-CH-10004860"/>
    <x v="0"/>
    <x v="1"/>
    <x v="210"/>
    <x v="2516"/>
    <n v="3"/>
    <n v="0.2"/>
    <n v="-42.411600000000035"/>
  </r>
  <r>
    <n v="4693"/>
    <s v="CA-2011-138681"/>
    <x v="2"/>
    <x v="414"/>
    <d v="2011-12-22T00:00:00"/>
    <x v="2"/>
    <s v="CT-11995"/>
    <x v="564"/>
    <x v="0"/>
    <s v="United States"/>
    <s v="Tucson"/>
    <x v="16"/>
    <n v="85705"/>
    <x v="1"/>
    <s v="OFF-PA-10000357"/>
    <x v="1"/>
    <x v="10"/>
    <x v="1219"/>
    <x v="3519"/>
    <n v="5"/>
    <n v="0.2"/>
    <n v="77.671999999999983"/>
  </r>
  <r>
    <n v="4694"/>
    <s v="CA-2011-138681"/>
    <x v="2"/>
    <x v="414"/>
    <d v="2011-12-22T00:00:00"/>
    <x v="2"/>
    <s v="CT-11995"/>
    <x v="564"/>
    <x v="0"/>
    <s v="United States"/>
    <s v="Tucson"/>
    <x v="16"/>
    <n v="85705"/>
    <x v="1"/>
    <s v="OFF-PA-10003270"/>
    <x v="1"/>
    <x v="10"/>
    <x v="1415"/>
    <x v="582"/>
    <n v="2"/>
    <n v="0.2"/>
    <n v="2.6399999999999997"/>
  </r>
  <r>
    <n v="4695"/>
    <s v="US-2012-138121"/>
    <x v="1"/>
    <x v="997"/>
    <d v="2012-12-17T00:00:00"/>
    <x v="3"/>
    <s v="JL-15835"/>
    <x v="252"/>
    <x v="0"/>
    <s v="United States"/>
    <s v="Detroit"/>
    <x v="12"/>
    <n v="48205"/>
    <x v="2"/>
    <s v="OFF-BI-10000320"/>
    <x v="1"/>
    <x v="8"/>
    <x v="768"/>
    <x v="3520"/>
    <n v="4"/>
    <n v="0"/>
    <n v="14.4648"/>
  </r>
  <r>
    <n v="4696"/>
    <s v="US-2012-138121"/>
    <x v="1"/>
    <x v="997"/>
    <d v="2012-12-17T00:00:00"/>
    <x v="3"/>
    <s v="JL-15835"/>
    <x v="252"/>
    <x v="0"/>
    <s v="United States"/>
    <s v="Detroit"/>
    <x v="12"/>
    <n v="48205"/>
    <x v="2"/>
    <s v="FUR-CH-10003846"/>
    <x v="0"/>
    <x v="1"/>
    <x v="915"/>
    <x v="3367"/>
    <n v="3"/>
    <n v="0"/>
    <n v="48.470400000000012"/>
  </r>
  <r>
    <n v="4697"/>
    <s v="US-2012-138121"/>
    <x v="1"/>
    <x v="997"/>
    <d v="2012-12-17T00:00:00"/>
    <x v="3"/>
    <s v="JL-15835"/>
    <x v="252"/>
    <x v="0"/>
    <s v="United States"/>
    <s v="Detroit"/>
    <x v="12"/>
    <n v="48205"/>
    <x v="2"/>
    <s v="FUR-CH-10004875"/>
    <x v="0"/>
    <x v="1"/>
    <x v="1436"/>
    <x v="3521"/>
    <n v="2"/>
    <n v="0"/>
    <n v="38.437200000000004"/>
  </r>
  <r>
    <n v="4698"/>
    <s v="US-2012-138121"/>
    <x v="1"/>
    <x v="997"/>
    <d v="2012-12-17T00:00:00"/>
    <x v="3"/>
    <s v="JL-15835"/>
    <x v="252"/>
    <x v="0"/>
    <s v="United States"/>
    <s v="Detroit"/>
    <x v="12"/>
    <n v="48205"/>
    <x v="2"/>
    <s v="FUR-CH-10003817"/>
    <x v="0"/>
    <x v="1"/>
    <x v="162"/>
    <x v="3522"/>
    <n v="9"/>
    <n v="0"/>
    <n v="136.66500000000002"/>
  </r>
  <r>
    <n v="4699"/>
    <s v="US-2012-138121"/>
    <x v="1"/>
    <x v="997"/>
    <d v="2012-12-17T00:00:00"/>
    <x v="3"/>
    <s v="JL-15835"/>
    <x v="252"/>
    <x v="0"/>
    <s v="United States"/>
    <s v="Detroit"/>
    <x v="12"/>
    <n v="48205"/>
    <x v="2"/>
    <s v="FUR-FU-10002116"/>
    <x v="0"/>
    <x v="5"/>
    <x v="1431"/>
    <x v="3523"/>
    <n v="3"/>
    <n v="0"/>
    <n v="14.849099999999979"/>
  </r>
  <r>
    <n v="4700"/>
    <s v="CA-2014-140298"/>
    <x v="3"/>
    <x v="943"/>
    <d v="2014-05-18T00:00:00"/>
    <x v="1"/>
    <s v="JK-16120"/>
    <x v="451"/>
    <x v="2"/>
    <s v="United States"/>
    <s v="Austin"/>
    <x v="5"/>
    <n v="78745"/>
    <x v="2"/>
    <s v="OFF-AR-10003481"/>
    <x v="1"/>
    <x v="6"/>
    <x v="1591"/>
    <x v="797"/>
    <n v="2"/>
    <n v="0.2"/>
    <n v="0.59039999999999915"/>
  </r>
  <r>
    <n v="4701"/>
    <s v="CA-2014-140298"/>
    <x v="3"/>
    <x v="943"/>
    <d v="2014-05-18T00:00:00"/>
    <x v="1"/>
    <s v="JK-16120"/>
    <x v="451"/>
    <x v="2"/>
    <s v="United States"/>
    <s v="Austin"/>
    <x v="5"/>
    <n v="78745"/>
    <x v="2"/>
    <s v="OFF-ST-10004180"/>
    <x v="1"/>
    <x v="4"/>
    <x v="241"/>
    <x v="3524"/>
    <n v="2"/>
    <n v="0.2"/>
    <n v="-14.883200000000002"/>
  </r>
  <r>
    <n v="4702"/>
    <s v="CA-2014-140298"/>
    <x v="3"/>
    <x v="943"/>
    <d v="2014-05-18T00:00:00"/>
    <x v="1"/>
    <s v="JK-16120"/>
    <x v="451"/>
    <x v="2"/>
    <s v="United States"/>
    <s v="Austin"/>
    <x v="5"/>
    <n v="78745"/>
    <x v="2"/>
    <s v="OFF-PA-10003657"/>
    <x v="1"/>
    <x v="10"/>
    <x v="624"/>
    <x v="1312"/>
    <n v="2"/>
    <n v="0.2"/>
    <n v="2.1399999999999992"/>
  </r>
  <r>
    <n v="4703"/>
    <s v="CA-2014-140298"/>
    <x v="3"/>
    <x v="943"/>
    <d v="2014-05-18T00:00:00"/>
    <x v="1"/>
    <s v="JK-16120"/>
    <x v="451"/>
    <x v="2"/>
    <s v="United States"/>
    <s v="Austin"/>
    <x v="5"/>
    <n v="78745"/>
    <x v="2"/>
    <s v="FUR-FU-10001967"/>
    <x v="0"/>
    <x v="5"/>
    <x v="293"/>
    <x v="3525"/>
    <n v="1"/>
    <n v="0.6"/>
    <n v="-6.9964999999999993"/>
  </r>
  <r>
    <n v="4704"/>
    <s v="CA-2013-166240"/>
    <x v="0"/>
    <x v="890"/>
    <d v="2013-06-29T00:00:00"/>
    <x v="1"/>
    <s v="DH-13075"/>
    <x v="704"/>
    <x v="1"/>
    <s v="United States"/>
    <s v="Houston"/>
    <x v="5"/>
    <n v="77095"/>
    <x v="2"/>
    <s v="OFF-AP-10002082"/>
    <x v="1"/>
    <x v="9"/>
    <x v="1092"/>
    <x v="3526"/>
    <n v="2"/>
    <n v="0.8"/>
    <n v="-19.602000000000007"/>
  </r>
  <r>
    <n v="4705"/>
    <s v="CA-2013-158435"/>
    <x v="0"/>
    <x v="624"/>
    <d v="2013-05-19T00:00:00"/>
    <x v="2"/>
    <s v="AG-10900"/>
    <x v="151"/>
    <x v="0"/>
    <s v="United States"/>
    <s v="Waterbury"/>
    <x v="29"/>
    <n v="6708"/>
    <x v="3"/>
    <s v="OFF-SU-10000381"/>
    <x v="1"/>
    <x v="14"/>
    <x v="654"/>
    <x v="3527"/>
    <n v="7"/>
    <n v="0"/>
    <n v="18.899299999999997"/>
  </r>
  <r>
    <n v="4706"/>
    <s v="CA-2013-158435"/>
    <x v="0"/>
    <x v="624"/>
    <d v="2013-05-19T00:00:00"/>
    <x v="2"/>
    <s v="AG-10900"/>
    <x v="151"/>
    <x v="0"/>
    <s v="United States"/>
    <s v="Waterbury"/>
    <x v="29"/>
    <n v="6708"/>
    <x v="3"/>
    <s v="OFF-LA-10002475"/>
    <x v="1"/>
    <x v="2"/>
    <x v="148"/>
    <x v="2"/>
    <n v="2"/>
    <n v="0"/>
    <n v="6.8713999999999995"/>
  </r>
  <r>
    <n v="4707"/>
    <s v="CA-2013-158435"/>
    <x v="0"/>
    <x v="624"/>
    <d v="2013-05-19T00:00:00"/>
    <x v="2"/>
    <s v="AG-10900"/>
    <x v="151"/>
    <x v="0"/>
    <s v="United States"/>
    <s v="Waterbury"/>
    <x v="29"/>
    <n v="6708"/>
    <x v="3"/>
    <s v="FUR-FU-10003975"/>
    <x v="0"/>
    <x v="5"/>
    <x v="775"/>
    <x v="3528"/>
    <n v="4"/>
    <n v="0"/>
    <n v="17.323999999999984"/>
  </r>
  <r>
    <n v="4708"/>
    <s v="CA-2014-138149"/>
    <x v="3"/>
    <x v="222"/>
    <d v="2014-07-01T00:00:00"/>
    <x v="2"/>
    <s v="WB-21850"/>
    <x v="576"/>
    <x v="0"/>
    <s v="United States"/>
    <s v="Los Angeles"/>
    <x v="1"/>
    <n v="90049"/>
    <x v="1"/>
    <s v="OFF-BI-10003091"/>
    <x v="1"/>
    <x v="8"/>
    <x v="1165"/>
    <x v="1658"/>
    <n v="5"/>
    <n v="0.2"/>
    <n v="302.37299999999993"/>
  </r>
  <r>
    <n v="4709"/>
    <s v="CA-2014-138149"/>
    <x v="3"/>
    <x v="222"/>
    <d v="2014-07-01T00:00:00"/>
    <x v="2"/>
    <s v="WB-21850"/>
    <x v="576"/>
    <x v="0"/>
    <s v="United States"/>
    <s v="Los Angeles"/>
    <x v="1"/>
    <n v="90049"/>
    <x v="1"/>
    <s v="OFF-ST-10002974"/>
    <x v="1"/>
    <x v="4"/>
    <x v="123"/>
    <x v="3529"/>
    <n v="3"/>
    <n v="0"/>
    <n v="39.212999999999994"/>
  </r>
  <r>
    <n v="4710"/>
    <s v="CA-2014-138149"/>
    <x v="3"/>
    <x v="222"/>
    <d v="2014-07-01T00:00:00"/>
    <x v="2"/>
    <s v="WB-21850"/>
    <x v="576"/>
    <x v="0"/>
    <s v="United States"/>
    <s v="Los Angeles"/>
    <x v="1"/>
    <n v="90049"/>
    <x v="1"/>
    <s v="OFF-AR-10000255"/>
    <x v="1"/>
    <x v="6"/>
    <x v="799"/>
    <x v="2643"/>
    <n v="2"/>
    <n v="0"/>
    <n v="3.0367999999999995"/>
  </r>
  <r>
    <n v="4711"/>
    <s v="CA-2014-138149"/>
    <x v="3"/>
    <x v="222"/>
    <d v="2014-07-01T00:00:00"/>
    <x v="2"/>
    <s v="WB-21850"/>
    <x v="576"/>
    <x v="0"/>
    <s v="United States"/>
    <s v="Los Angeles"/>
    <x v="1"/>
    <n v="90049"/>
    <x v="1"/>
    <s v="TEC-AC-10001284"/>
    <x v="2"/>
    <x v="11"/>
    <x v="1172"/>
    <x v="1038"/>
    <n v="3"/>
    <n v="0"/>
    <n v="22.4316"/>
  </r>
  <r>
    <n v="4712"/>
    <s v="CA-2011-112403"/>
    <x v="2"/>
    <x v="691"/>
    <d v="2011-03-31T00:00:00"/>
    <x v="3"/>
    <s v="JO-15280"/>
    <x v="123"/>
    <x v="0"/>
    <s v="United States"/>
    <s v="Philadelphia"/>
    <x v="9"/>
    <n v="19120"/>
    <x v="3"/>
    <s v="OFF-BI-10003529"/>
    <x v="1"/>
    <x v="8"/>
    <x v="788"/>
    <x v="3530"/>
    <n v="1"/>
    <n v="0.7"/>
    <n v="-0.59639999999999982"/>
  </r>
  <r>
    <n v="4713"/>
    <s v="CA-2011-108273"/>
    <x v="2"/>
    <x v="757"/>
    <d v="2011-12-21T00:00:00"/>
    <x v="1"/>
    <s v="EJ-13720"/>
    <x v="719"/>
    <x v="0"/>
    <s v="United States"/>
    <s v="Huntsville"/>
    <x v="5"/>
    <n v="77340"/>
    <x v="2"/>
    <s v="OFF-PA-10000029"/>
    <x v="1"/>
    <x v="10"/>
    <x v="803"/>
    <x v="1590"/>
    <n v="7"/>
    <n v="0.2"/>
    <n v="12.700800000000001"/>
  </r>
  <r>
    <n v="4714"/>
    <s v="CA-2011-108273"/>
    <x v="2"/>
    <x v="757"/>
    <d v="2011-12-21T00:00:00"/>
    <x v="1"/>
    <s v="EJ-13720"/>
    <x v="719"/>
    <x v="0"/>
    <s v="United States"/>
    <s v="Huntsville"/>
    <x v="5"/>
    <n v="77340"/>
    <x v="2"/>
    <s v="FUR-FU-10002116"/>
    <x v="0"/>
    <x v="5"/>
    <x v="1431"/>
    <x v="3531"/>
    <n v="2"/>
    <n v="0.6"/>
    <n v="-74.952600000000004"/>
  </r>
  <r>
    <n v="4715"/>
    <s v="CA-2014-121643"/>
    <x v="3"/>
    <x v="796"/>
    <d v="2014-05-21T00:00:00"/>
    <x v="2"/>
    <s v="AB-10105"/>
    <x v="455"/>
    <x v="0"/>
    <s v="United States"/>
    <s v="Portland"/>
    <x v="21"/>
    <n v="97206"/>
    <x v="1"/>
    <s v="TEC-PH-10002200"/>
    <x v="2"/>
    <x v="7"/>
    <x v="1471"/>
    <x v="3532"/>
    <n v="2"/>
    <n v="0.2"/>
    <n v="38.779199999999989"/>
  </r>
  <r>
    <n v="4716"/>
    <s v="US-2012-122910"/>
    <x v="1"/>
    <x v="793"/>
    <d v="2012-05-16T00:00:00"/>
    <x v="1"/>
    <s v="LT-16765"/>
    <x v="398"/>
    <x v="0"/>
    <s v="United States"/>
    <s v="Louisville"/>
    <x v="22"/>
    <n v="80027"/>
    <x v="1"/>
    <s v="TEC-PH-10000441"/>
    <x v="2"/>
    <x v="7"/>
    <x v="1046"/>
    <x v="1227"/>
    <n v="2"/>
    <n v="0.2"/>
    <n v="20.158400000000015"/>
  </r>
  <r>
    <n v="4717"/>
    <s v="CA-2014-143126"/>
    <x v="3"/>
    <x v="734"/>
    <d v="2014-12-08T00:00:00"/>
    <x v="0"/>
    <s v="CM-12655"/>
    <x v="475"/>
    <x v="2"/>
    <s v="United States"/>
    <s v="Seattle"/>
    <x v="4"/>
    <n v="98115"/>
    <x v="1"/>
    <s v="FUR-TA-10002958"/>
    <x v="0"/>
    <x v="3"/>
    <x v="956"/>
    <x v="3533"/>
    <n v="2"/>
    <n v="0"/>
    <n v="88.733199999999954"/>
  </r>
  <r>
    <n v="4718"/>
    <s v="CA-2012-129042"/>
    <x v="1"/>
    <x v="295"/>
    <d v="2012-12-17T00:00:00"/>
    <x v="1"/>
    <s v="EM-13960"/>
    <x v="75"/>
    <x v="0"/>
    <s v="United States"/>
    <s v="Baltimore"/>
    <x v="39"/>
    <n v="21215"/>
    <x v="3"/>
    <s v="OFF-AR-10001662"/>
    <x v="1"/>
    <x v="6"/>
    <x v="443"/>
    <x v="3534"/>
    <n v="3"/>
    <n v="0"/>
    <n v="2.2194000000000007"/>
  </r>
  <r>
    <n v="4719"/>
    <s v="CA-2012-109736"/>
    <x v="1"/>
    <x v="998"/>
    <d v="2012-10-11T00:00:00"/>
    <x v="2"/>
    <s v="DJ-13420"/>
    <x v="249"/>
    <x v="1"/>
    <s v="United States"/>
    <s v="San Francisco"/>
    <x v="1"/>
    <n v="94109"/>
    <x v="1"/>
    <s v="OFF-PA-10004101"/>
    <x v="1"/>
    <x v="10"/>
    <x v="506"/>
    <x v="1568"/>
    <n v="7"/>
    <n v="0"/>
    <n v="21.772800000000004"/>
  </r>
  <r>
    <n v="4720"/>
    <s v="CA-2012-142601"/>
    <x v="1"/>
    <x v="24"/>
    <d v="2012-04-20T00:00:00"/>
    <x v="0"/>
    <s v="DE-13255"/>
    <x v="368"/>
    <x v="2"/>
    <s v="United States"/>
    <s v="Los Angeles"/>
    <x v="1"/>
    <n v="90004"/>
    <x v="1"/>
    <s v="OFF-ST-10002756"/>
    <x v="1"/>
    <x v="4"/>
    <x v="270"/>
    <x v="3535"/>
    <n v="7"/>
    <n v="0"/>
    <n v="9.4717000000000837"/>
  </r>
  <r>
    <n v="4721"/>
    <s v="CA-2012-142601"/>
    <x v="1"/>
    <x v="24"/>
    <d v="2012-04-20T00:00:00"/>
    <x v="0"/>
    <s v="DE-13255"/>
    <x v="368"/>
    <x v="2"/>
    <s v="United States"/>
    <s v="Los Angeles"/>
    <x v="1"/>
    <n v="90004"/>
    <x v="1"/>
    <s v="OFF-PA-10000483"/>
    <x v="1"/>
    <x v="10"/>
    <x v="1672"/>
    <x v="1168"/>
    <n v="2"/>
    <n v="0"/>
    <n v="27.881999999999998"/>
  </r>
  <r>
    <n v="4722"/>
    <s v="CA-2011-106229"/>
    <x v="2"/>
    <x v="159"/>
    <d v="2011-06-11T00:00:00"/>
    <x v="0"/>
    <s v="NR-18550"/>
    <x v="749"/>
    <x v="0"/>
    <s v="United States"/>
    <s v="Aurora"/>
    <x v="10"/>
    <n v="60505"/>
    <x v="2"/>
    <s v="FUR-TA-10002041"/>
    <x v="0"/>
    <x v="3"/>
    <x v="358"/>
    <x v="3536"/>
    <n v="3"/>
    <n v="0.5"/>
    <n v="-209.76929999999999"/>
  </r>
  <r>
    <n v="4723"/>
    <s v="US-2014-135230"/>
    <x v="3"/>
    <x v="853"/>
    <d v="2014-09-08T00:00:00"/>
    <x v="1"/>
    <s v="CK-12325"/>
    <x v="278"/>
    <x v="2"/>
    <s v="United States"/>
    <s v="Seattle"/>
    <x v="4"/>
    <n v="98103"/>
    <x v="1"/>
    <s v="OFF-AR-10001166"/>
    <x v="1"/>
    <x v="6"/>
    <x v="33"/>
    <x v="3537"/>
    <n v="1"/>
    <n v="0"/>
    <n v="2.9561999999999999"/>
  </r>
  <r>
    <n v="4724"/>
    <s v="CA-2013-159653"/>
    <x v="0"/>
    <x v="730"/>
    <d v="2013-05-23T00:00:00"/>
    <x v="3"/>
    <s v="JF-15490"/>
    <x v="223"/>
    <x v="0"/>
    <s v="United States"/>
    <s v="Athens"/>
    <x v="32"/>
    <n v="30605"/>
    <x v="0"/>
    <s v="OFF-LA-10004345"/>
    <x v="1"/>
    <x v="2"/>
    <x v="517"/>
    <x v="1674"/>
    <n v="3"/>
    <n v="0"/>
    <n v="7.2176999999999998"/>
  </r>
  <r>
    <n v="4725"/>
    <s v="CA-2013-131968"/>
    <x v="0"/>
    <x v="583"/>
    <d v="2013-11-16T00:00:00"/>
    <x v="1"/>
    <s v="LB-16795"/>
    <x v="697"/>
    <x v="2"/>
    <s v="United States"/>
    <s v="Apopka"/>
    <x v="2"/>
    <n v="32712"/>
    <x v="0"/>
    <s v="OFF-BI-10002852"/>
    <x v="1"/>
    <x v="8"/>
    <x v="91"/>
    <x v="3538"/>
    <n v="2"/>
    <n v="0.7"/>
    <n v="-6.921599999999998"/>
  </r>
  <r>
    <n v="4726"/>
    <s v="CA-2013-131968"/>
    <x v="0"/>
    <x v="583"/>
    <d v="2013-11-16T00:00:00"/>
    <x v="1"/>
    <s v="LB-16795"/>
    <x v="697"/>
    <x v="2"/>
    <s v="United States"/>
    <s v="Apopka"/>
    <x v="2"/>
    <n v="32712"/>
    <x v="0"/>
    <s v="OFF-AP-10001058"/>
    <x v="1"/>
    <x v="9"/>
    <x v="137"/>
    <x v="3539"/>
    <n v="3"/>
    <n v="0.2"/>
    <n v="50.36579999999995"/>
  </r>
  <r>
    <n v="4727"/>
    <s v="CA-2011-119151"/>
    <x v="2"/>
    <x v="641"/>
    <d v="2011-11-29T00:00:00"/>
    <x v="0"/>
    <s v="MP-18175"/>
    <x v="486"/>
    <x v="2"/>
    <s v="United States"/>
    <s v="New York City"/>
    <x v="15"/>
    <n v="10009"/>
    <x v="3"/>
    <s v="OFF-ST-10003470"/>
    <x v="1"/>
    <x v="4"/>
    <x v="1339"/>
    <x v="2105"/>
    <n v="4"/>
    <n v="0"/>
    <n v="55.895999999999958"/>
  </r>
  <r>
    <n v="4728"/>
    <s v="CA-2011-119151"/>
    <x v="2"/>
    <x v="641"/>
    <d v="2011-11-29T00:00:00"/>
    <x v="0"/>
    <s v="MP-18175"/>
    <x v="486"/>
    <x v="2"/>
    <s v="United States"/>
    <s v="New York City"/>
    <x v="15"/>
    <n v="10009"/>
    <x v="3"/>
    <s v="FUR-BO-10003159"/>
    <x v="0"/>
    <x v="0"/>
    <x v="1100"/>
    <x v="3540"/>
    <n v="3"/>
    <n v="0.2"/>
    <n v="-37.943400000000025"/>
  </r>
  <r>
    <n v="4729"/>
    <s v="CA-2011-123323"/>
    <x v="2"/>
    <x v="845"/>
    <d v="2011-11-12T00:00:00"/>
    <x v="1"/>
    <s v="LH-16900"/>
    <x v="23"/>
    <x v="0"/>
    <s v="United States"/>
    <s v="San Francisco"/>
    <x v="1"/>
    <n v="94110"/>
    <x v="1"/>
    <s v="OFF-BI-10003684"/>
    <x v="1"/>
    <x v="8"/>
    <x v="707"/>
    <x v="3541"/>
    <n v="7"/>
    <n v="0.2"/>
    <n v="46.178999999999988"/>
  </r>
  <r>
    <n v="4730"/>
    <s v="CA-2013-124681"/>
    <x v="0"/>
    <x v="427"/>
    <d v="2013-07-24T00:00:00"/>
    <x v="0"/>
    <s v="SV-20935"/>
    <x v="603"/>
    <x v="0"/>
    <s v="United States"/>
    <s v="Dallas"/>
    <x v="5"/>
    <n v="75217"/>
    <x v="2"/>
    <s v="TEC-AC-10000487"/>
    <x v="2"/>
    <x v="11"/>
    <x v="1673"/>
    <x v="3542"/>
    <n v="3"/>
    <n v="0.2"/>
    <n v="3.3098999999999998"/>
  </r>
  <r>
    <n v="4731"/>
    <s v="US-2012-103996"/>
    <x v="1"/>
    <x v="368"/>
    <d v="2012-03-31T00:00:00"/>
    <x v="0"/>
    <s v="RB-19435"/>
    <x v="579"/>
    <x v="0"/>
    <s v="United States"/>
    <s v="San Diego"/>
    <x v="1"/>
    <n v="92105"/>
    <x v="1"/>
    <s v="OFF-PA-10001736"/>
    <x v="1"/>
    <x v="10"/>
    <x v="129"/>
    <x v="3543"/>
    <n v="6"/>
    <n v="0"/>
    <n v="99.940799999999982"/>
  </r>
  <r>
    <n v="4732"/>
    <s v="US-2012-103996"/>
    <x v="1"/>
    <x v="368"/>
    <d v="2012-03-31T00:00:00"/>
    <x v="0"/>
    <s v="RB-19435"/>
    <x v="579"/>
    <x v="0"/>
    <s v="United States"/>
    <s v="San Diego"/>
    <x v="1"/>
    <n v="92105"/>
    <x v="1"/>
    <s v="OFF-PA-10001609"/>
    <x v="1"/>
    <x v="10"/>
    <x v="1107"/>
    <x v="3544"/>
    <n v="3"/>
    <n v="0"/>
    <n v="4.5401999999999996"/>
  </r>
  <r>
    <n v="4733"/>
    <s v="US-2012-103996"/>
    <x v="1"/>
    <x v="368"/>
    <d v="2012-03-31T00:00:00"/>
    <x v="0"/>
    <s v="RB-19435"/>
    <x v="579"/>
    <x v="0"/>
    <s v="United States"/>
    <s v="San Diego"/>
    <x v="1"/>
    <n v="92105"/>
    <x v="1"/>
    <s v="TEC-AC-10003116"/>
    <x v="2"/>
    <x v="11"/>
    <x v="920"/>
    <x v="3545"/>
    <n v="3"/>
    <n v="0"/>
    <n v="20.767499999999998"/>
  </r>
  <r>
    <n v="4734"/>
    <s v="US-2012-103996"/>
    <x v="1"/>
    <x v="368"/>
    <d v="2012-03-31T00:00:00"/>
    <x v="0"/>
    <s v="RB-19435"/>
    <x v="579"/>
    <x v="0"/>
    <s v="United States"/>
    <s v="San Diego"/>
    <x v="1"/>
    <n v="92105"/>
    <x v="1"/>
    <s v="FUR-FU-10004586"/>
    <x v="0"/>
    <x v="5"/>
    <x v="1473"/>
    <x v="3546"/>
    <n v="3"/>
    <n v="0"/>
    <n v="9.5615999999999985"/>
  </r>
  <r>
    <n v="4735"/>
    <s v="CA-2013-120530"/>
    <x v="0"/>
    <x v="281"/>
    <d v="2013-04-13T00:00:00"/>
    <x v="1"/>
    <s v="Dl-13600"/>
    <x v="114"/>
    <x v="1"/>
    <s v="United States"/>
    <s v="New York City"/>
    <x v="15"/>
    <n v="10035"/>
    <x v="3"/>
    <s v="FUR-CH-10000454"/>
    <x v="0"/>
    <x v="1"/>
    <x v="1"/>
    <x v="3547"/>
    <n v="3"/>
    <n v="0.1"/>
    <n v="146.38799999999998"/>
  </r>
  <r>
    <n v="4736"/>
    <s v="CA-2012-155054"/>
    <x v="1"/>
    <x v="385"/>
    <d v="2012-06-19T00:00:00"/>
    <x v="1"/>
    <s v="PS-19045"/>
    <x v="390"/>
    <x v="2"/>
    <s v="United States"/>
    <s v="Lewiston"/>
    <x v="43"/>
    <n v="4240"/>
    <x v="3"/>
    <s v="OFF-BI-10004970"/>
    <x v="1"/>
    <x v="8"/>
    <x v="908"/>
    <x v="341"/>
    <n v="2"/>
    <n v="0"/>
    <n v="3.8822000000000001"/>
  </r>
  <r>
    <n v="4737"/>
    <s v="CA-2012-155054"/>
    <x v="1"/>
    <x v="385"/>
    <d v="2012-06-19T00:00:00"/>
    <x v="1"/>
    <s v="PS-19045"/>
    <x v="390"/>
    <x v="2"/>
    <s v="United States"/>
    <s v="Lewiston"/>
    <x v="43"/>
    <n v="4240"/>
    <x v="3"/>
    <s v="OFF-BI-10002824"/>
    <x v="1"/>
    <x v="8"/>
    <x v="523"/>
    <x v="3548"/>
    <n v="2"/>
    <n v="0"/>
    <n v="13.427999999999997"/>
  </r>
  <r>
    <n v="4738"/>
    <s v="CA-2012-155054"/>
    <x v="1"/>
    <x v="385"/>
    <d v="2012-06-19T00:00:00"/>
    <x v="1"/>
    <s v="PS-19045"/>
    <x v="390"/>
    <x v="2"/>
    <s v="United States"/>
    <s v="Lewiston"/>
    <x v="43"/>
    <n v="4240"/>
    <x v="3"/>
    <s v="TEC-AC-10003657"/>
    <x v="2"/>
    <x v="11"/>
    <x v="151"/>
    <x v="3549"/>
    <n v="2"/>
    <n v="0"/>
    <n v="14.955599999999997"/>
  </r>
  <r>
    <n v="4739"/>
    <s v="CA-2012-105725"/>
    <x v="1"/>
    <x v="954"/>
    <d v="2012-02-24T00:00:00"/>
    <x v="1"/>
    <s v="GT-14755"/>
    <x v="150"/>
    <x v="0"/>
    <s v="United States"/>
    <s v="Long Beach"/>
    <x v="1"/>
    <n v="90805"/>
    <x v="1"/>
    <s v="OFF-LA-10003510"/>
    <x v="1"/>
    <x v="2"/>
    <x v="575"/>
    <x v="3550"/>
    <n v="2"/>
    <n v="0"/>
    <n v="28.087600000000002"/>
  </r>
  <r>
    <n v="4740"/>
    <s v="CA-2012-105725"/>
    <x v="1"/>
    <x v="954"/>
    <d v="2012-02-24T00:00:00"/>
    <x v="1"/>
    <s v="GT-14755"/>
    <x v="150"/>
    <x v="0"/>
    <s v="United States"/>
    <s v="Long Beach"/>
    <x v="1"/>
    <n v="90805"/>
    <x v="1"/>
    <s v="FUR-TA-10001676"/>
    <x v="0"/>
    <x v="3"/>
    <x v="957"/>
    <x v="3551"/>
    <n v="1"/>
    <n v="0.2"/>
    <n v="-0.88860000000000205"/>
  </r>
  <r>
    <n v="4741"/>
    <s v="CA-2014-164364"/>
    <x v="3"/>
    <x v="105"/>
    <d v="2014-11-17T00:00:00"/>
    <x v="1"/>
    <s v="CS-12355"/>
    <x v="394"/>
    <x v="0"/>
    <s v="United States"/>
    <s v="Seattle"/>
    <x v="4"/>
    <n v="98115"/>
    <x v="1"/>
    <s v="OFF-LA-10004853"/>
    <x v="1"/>
    <x v="2"/>
    <x v="683"/>
    <x v="745"/>
    <n v="2"/>
    <n v="0"/>
    <n v="4.5815999999999999"/>
  </r>
  <r>
    <n v="4742"/>
    <s v="CA-2014-164364"/>
    <x v="3"/>
    <x v="105"/>
    <d v="2014-11-17T00:00:00"/>
    <x v="1"/>
    <s v="CS-12355"/>
    <x v="394"/>
    <x v="0"/>
    <s v="United States"/>
    <s v="Seattle"/>
    <x v="4"/>
    <n v="98115"/>
    <x v="1"/>
    <s v="OFF-AR-10000315"/>
    <x v="1"/>
    <x v="6"/>
    <x v="1297"/>
    <x v="3307"/>
    <n v="3"/>
    <n v="0"/>
    <n v="2.3025000000000002"/>
  </r>
  <r>
    <n v="4743"/>
    <s v="CA-2014-164364"/>
    <x v="3"/>
    <x v="105"/>
    <d v="2014-11-17T00:00:00"/>
    <x v="1"/>
    <s v="CS-12355"/>
    <x v="394"/>
    <x v="0"/>
    <s v="United States"/>
    <s v="Seattle"/>
    <x v="4"/>
    <n v="98115"/>
    <x v="1"/>
    <s v="OFF-SU-10000381"/>
    <x v="1"/>
    <x v="14"/>
    <x v="654"/>
    <x v="1056"/>
    <n v="3"/>
    <n v="0"/>
    <n v="8.0996999999999986"/>
  </r>
  <r>
    <n v="4744"/>
    <s v="CA-2014-168123"/>
    <x v="3"/>
    <x v="916"/>
    <d v="2014-03-06T00:00:00"/>
    <x v="3"/>
    <s v="JD-16060"/>
    <x v="148"/>
    <x v="0"/>
    <s v="United States"/>
    <s v="Rochester"/>
    <x v="11"/>
    <n v="55901"/>
    <x v="2"/>
    <s v="OFF-FA-10002763"/>
    <x v="1"/>
    <x v="13"/>
    <x v="1411"/>
    <x v="2307"/>
    <n v="2"/>
    <n v="0"/>
    <n v="2.5279999999999996"/>
  </r>
  <r>
    <n v="4745"/>
    <s v="CA-2014-168123"/>
    <x v="3"/>
    <x v="916"/>
    <d v="2014-03-06T00:00:00"/>
    <x v="3"/>
    <s v="JD-16060"/>
    <x v="148"/>
    <x v="0"/>
    <s v="United States"/>
    <s v="Rochester"/>
    <x v="11"/>
    <n v="55901"/>
    <x v="2"/>
    <s v="OFF-ST-10000877"/>
    <x v="1"/>
    <x v="4"/>
    <x v="1104"/>
    <x v="3552"/>
    <n v="4"/>
    <n v="0"/>
    <n v="57.501599999999996"/>
  </r>
  <r>
    <n v="4746"/>
    <s v="CA-2014-168123"/>
    <x v="3"/>
    <x v="916"/>
    <d v="2014-03-06T00:00:00"/>
    <x v="3"/>
    <s v="JD-16060"/>
    <x v="148"/>
    <x v="0"/>
    <s v="United States"/>
    <s v="Rochester"/>
    <x v="11"/>
    <n v="55901"/>
    <x v="2"/>
    <s v="OFF-BI-10001071"/>
    <x v="1"/>
    <x v="8"/>
    <x v="663"/>
    <x v="3445"/>
    <n v="2"/>
    <n v="0"/>
    <n v="62.700400000000002"/>
  </r>
  <r>
    <n v="4747"/>
    <s v="CA-2014-168123"/>
    <x v="3"/>
    <x v="916"/>
    <d v="2014-03-06T00:00:00"/>
    <x v="3"/>
    <s v="JD-16060"/>
    <x v="148"/>
    <x v="0"/>
    <s v="United States"/>
    <s v="Rochester"/>
    <x v="11"/>
    <n v="55901"/>
    <x v="2"/>
    <s v="OFF-BI-10001097"/>
    <x v="1"/>
    <x v="8"/>
    <x v="789"/>
    <x v="3553"/>
    <n v="3"/>
    <n v="0"/>
    <n v="9.158100000000001"/>
  </r>
  <r>
    <n v="4748"/>
    <s v="CA-2013-120005"/>
    <x v="0"/>
    <x v="840"/>
    <d v="2013-03-04T00:00:00"/>
    <x v="3"/>
    <s v="TS-21160"/>
    <x v="378"/>
    <x v="1"/>
    <s v="United States"/>
    <s v="San Francisco"/>
    <x v="1"/>
    <n v="94110"/>
    <x v="1"/>
    <s v="OFF-SU-10004782"/>
    <x v="1"/>
    <x v="14"/>
    <x v="1548"/>
    <x v="3554"/>
    <n v="3"/>
    <n v="0"/>
    <n v="7.6049999999999978"/>
  </r>
  <r>
    <n v="4749"/>
    <s v="CA-2013-120005"/>
    <x v="0"/>
    <x v="840"/>
    <d v="2013-03-04T00:00:00"/>
    <x v="3"/>
    <s v="TS-21160"/>
    <x v="378"/>
    <x v="1"/>
    <s v="United States"/>
    <s v="San Francisco"/>
    <x v="1"/>
    <n v="94110"/>
    <x v="1"/>
    <s v="FUR-FU-10000672"/>
    <x v="0"/>
    <x v="5"/>
    <x v="1508"/>
    <x v="2691"/>
    <n v="3"/>
    <n v="0"/>
    <n v="11.995199999999997"/>
  </r>
  <r>
    <n v="4750"/>
    <s v="CA-2013-123526"/>
    <x v="0"/>
    <x v="435"/>
    <d v="2013-12-26T00:00:00"/>
    <x v="2"/>
    <s v="BV-11245"/>
    <x v="296"/>
    <x v="1"/>
    <s v="United States"/>
    <s v="Seattle"/>
    <x v="4"/>
    <n v="98103"/>
    <x v="1"/>
    <s v="OFF-PA-10002986"/>
    <x v="1"/>
    <x v="10"/>
    <x v="477"/>
    <x v="657"/>
    <n v="5"/>
    <n v="0"/>
    <n v="16.032"/>
  </r>
  <r>
    <n v="4751"/>
    <s v="CA-2013-127649"/>
    <x v="0"/>
    <x v="877"/>
    <d v="2013-10-10T00:00:00"/>
    <x v="2"/>
    <s v="DL-13495"/>
    <x v="393"/>
    <x v="1"/>
    <s v="United States"/>
    <s v="Spokane"/>
    <x v="4"/>
    <n v="99207"/>
    <x v="1"/>
    <s v="TEC-MA-10001972"/>
    <x v="2"/>
    <x v="15"/>
    <x v="1469"/>
    <x v="2524"/>
    <n v="3"/>
    <n v="0.2"/>
    <n v="62.82000000000005"/>
  </r>
  <r>
    <n v="4752"/>
    <s v="CA-2013-159989"/>
    <x v="0"/>
    <x v="10"/>
    <d v="2013-12-14T00:00:00"/>
    <x v="1"/>
    <s v="EB-13870"/>
    <x v="12"/>
    <x v="0"/>
    <s v="United States"/>
    <s v="Franklin"/>
    <x v="18"/>
    <n v="37064"/>
    <x v="0"/>
    <s v="TEC-PH-10000169"/>
    <x v="2"/>
    <x v="7"/>
    <x v="1029"/>
    <x v="1390"/>
    <n v="3"/>
    <n v="0.2"/>
    <n v="-9.153000000000004"/>
  </r>
  <r>
    <n v="4753"/>
    <s v="CA-2014-103499"/>
    <x v="3"/>
    <x v="225"/>
    <d v="2014-11-25T00:00:00"/>
    <x v="1"/>
    <s v="ES-14020"/>
    <x v="301"/>
    <x v="0"/>
    <s v="United States"/>
    <s v="Jackson"/>
    <x v="18"/>
    <n v="38301"/>
    <x v="0"/>
    <s v="FUR-CH-10001482"/>
    <x v="0"/>
    <x v="1"/>
    <x v="536"/>
    <x v="3555"/>
    <n v="2"/>
    <n v="0.2"/>
    <n v="-23.576400000000007"/>
  </r>
  <r>
    <n v="4754"/>
    <s v="US-2012-167220"/>
    <x v="1"/>
    <x v="295"/>
    <d v="2012-12-16T00:00:00"/>
    <x v="1"/>
    <s v="JB-15925"/>
    <x v="102"/>
    <x v="0"/>
    <s v="United States"/>
    <s v="Austin"/>
    <x v="5"/>
    <n v="78745"/>
    <x v="2"/>
    <s v="TEC-AC-10002018"/>
    <x v="2"/>
    <x v="11"/>
    <x v="1674"/>
    <x v="4"/>
    <n v="4"/>
    <n v="0.2"/>
    <n v="6.4308000000000014"/>
  </r>
  <r>
    <n v="4755"/>
    <s v="CA-2014-126354"/>
    <x v="3"/>
    <x v="447"/>
    <d v="2014-02-09T00:00:00"/>
    <x v="1"/>
    <s v="SC-20380"/>
    <x v="618"/>
    <x v="0"/>
    <s v="United States"/>
    <s v="Pembroke Pines"/>
    <x v="2"/>
    <n v="33024"/>
    <x v="0"/>
    <s v="OFF-BI-10000301"/>
    <x v="1"/>
    <x v="8"/>
    <x v="619"/>
    <x v="3556"/>
    <n v="2"/>
    <n v="0.7"/>
    <n v="-2.5880000000000001"/>
  </r>
  <r>
    <n v="4756"/>
    <s v="CA-2014-126354"/>
    <x v="3"/>
    <x v="447"/>
    <d v="2014-02-09T00:00:00"/>
    <x v="1"/>
    <s v="SC-20380"/>
    <x v="618"/>
    <x v="0"/>
    <s v="United States"/>
    <s v="Pembroke Pines"/>
    <x v="2"/>
    <n v="33024"/>
    <x v="0"/>
    <s v="OFF-PA-10004381"/>
    <x v="1"/>
    <x v="10"/>
    <x v="1675"/>
    <x v="912"/>
    <n v="3"/>
    <n v="0.2"/>
    <n v="40.353599999999986"/>
  </r>
  <r>
    <n v="4757"/>
    <s v="CA-2014-169817"/>
    <x v="3"/>
    <x v="296"/>
    <d v="2014-09-26T00:00:00"/>
    <x v="1"/>
    <s v="EB-13870"/>
    <x v="12"/>
    <x v="0"/>
    <s v="United States"/>
    <s v="Philadelphia"/>
    <x v="9"/>
    <n v="19143"/>
    <x v="3"/>
    <s v="OFF-BI-10004141"/>
    <x v="1"/>
    <x v="8"/>
    <x v="1287"/>
    <x v="3557"/>
    <n v="2"/>
    <n v="0.7"/>
    <n v="-1.5264000000000002"/>
  </r>
  <r>
    <n v="4758"/>
    <s v="US-2014-144582"/>
    <x v="3"/>
    <x v="504"/>
    <d v="2014-05-06T00:00:00"/>
    <x v="1"/>
    <s v="TC-21475"/>
    <x v="679"/>
    <x v="2"/>
    <s v="United States"/>
    <s v="Danville"/>
    <x v="10"/>
    <n v="61832"/>
    <x v="2"/>
    <s v="OFF-BI-10001575"/>
    <x v="1"/>
    <x v="8"/>
    <x v="577"/>
    <x v="3558"/>
    <n v="7"/>
    <n v="0.8"/>
    <n v="-69.395200000000031"/>
  </r>
  <r>
    <n v="4759"/>
    <s v="CA-2011-121573"/>
    <x v="2"/>
    <x v="935"/>
    <d v="2011-11-07T00:00:00"/>
    <x v="1"/>
    <s v="SG-20605"/>
    <x v="611"/>
    <x v="0"/>
    <s v="United States"/>
    <s v="New York City"/>
    <x v="15"/>
    <n v="10009"/>
    <x v="3"/>
    <s v="TEC-PH-10000984"/>
    <x v="2"/>
    <x v="7"/>
    <x v="465"/>
    <x v="3559"/>
    <n v="4"/>
    <n v="0"/>
    <n v="219.50880000000006"/>
  </r>
  <r>
    <n v="4760"/>
    <s v="CA-2011-121573"/>
    <x v="2"/>
    <x v="935"/>
    <d v="2011-11-07T00:00:00"/>
    <x v="1"/>
    <s v="SG-20605"/>
    <x v="611"/>
    <x v="0"/>
    <s v="United States"/>
    <s v="New York City"/>
    <x v="15"/>
    <n v="10009"/>
    <x v="3"/>
    <s v="OFF-BI-10000666"/>
    <x v="1"/>
    <x v="8"/>
    <x v="980"/>
    <x v="786"/>
    <n v="2"/>
    <n v="0.2"/>
    <n v="18.335999999999999"/>
  </r>
  <r>
    <n v="4761"/>
    <s v="CA-2011-121573"/>
    <x v="2"/>
    <x v="935"/>
    <d v="2011-11-07T00:00:00"/>
    <x v="1"/>
    <s v="SG-20605"/>
    <x v="611"/>
    <x v="0"/>
    <s v="United States"/>
    <s v="New York City"/>
    <x v="15"/>
    <n v="10009"/>
    <x v="3"/>
    <s v="OFF-BI-10003712"/>
    <x v="1"/>
    <x v="8"/>
    <x v="689"/>
    <x v="3560"/>
    <n v="2"/>
    <n v="0.2"/>
    <n v="2.8477999999999994"/>
  </r>
  <r>
    <n v="4762"/>
    <s v="CA-2013-117660"/>
    <x v="0"/>
    <x v="945"/>
    <d v="2014-01-05T00:00:00"/>
    <x v="1"/>
    <s v="BM-11785"/>
    <x v="298"/>
    <x v="0"/>
    <s v="United States"/>
    <s v="Columbus"/>
    <x v="24"/>
    <n v="43229"/>
    <x v="3"/>
    <s v="OFF-LA-10003720"/>
    <x v="1"/>
    <x v="2"/>
    <x v="1627"/>
    <x v="2184"/>
    <n v="2"/>
    <n v="0.2"/>
    <n v="1.9925999999999999"/>
  </r>
  <r>
    <n v="4763"/>
    <s v="CA-2013-117660"/>
    <x v="0"/>
    <x v="945"/>
    <d v="2014-01-05T00:00:00"/>
    <x v="1"/>
    <s v="BM-11785"/>
    <x v="298"/>
    <x v="0"/>
    <s v="United States"/>
    <s v="Columbus"/>
    <x v="24"/>
    <n v="43229"/>
    <x v="3"/>
    <s v="OFF-SU-10001664"/>
    <x v="1"/>
    <x v="14"/>
    <x v="1232"/>
    <x v="3561"/>
    <n v="2"/>
    <n v="0.2"/>
    <n v="1.0284"/>
  </r>
  <r>
    <n v="4764"/>
    <s v="CA-2011-112851"/>
    <x v="2"/>
    <x v="328"/>
    <d v="2011-09-21T00:00:00"/>
    <x v="1"/>
    <s v="NR-18550"/>
    <x v="749"/>
    <x v="0"/>
    <s v="United States"/>
    <s v="Chula Vista"/>
    <x v="1"/>
    <n v="91911"/>
    <x v="1"/>
    <s v="OFF-EN-10001453"/>
    <x v="1"/>
    <x v="12"/>
    <x v="1676"/>
    <x v="1101"/>
    <n v="3"/>
    <n v="0"/>
    <n v="85.981799999999993"/>
  </r>
  <r>
    <n v="4765"/>
    <s v="CA-2014-123701"/>
    <x v="3"/>
    <x v="221"/>
    <d v="2014-11-28T00:00:00"/>
    <x v="2"/>
    <s v="PG-18820"/>
    <x v="310"/>
    <x v="0"/>
    <s v="United States"/>
    <s v="San Francisco"/>
    <x v="1"/>
    <n v="94110"/>
    <x v="1"/>
    <s v="OFF-AR-10001860"/>
    <x v="1"/>
    <x v="6"/>
    <x v="907"/>
    <x v="3562"/>
    <n v="4"/>
    <n v="0"/>
    <n v="9.9936000000000007"/>
  </r>
  <r>
    <n v="4766"/>
    <s v="CA-2012-118227"/>
    <x v="1"/>
    <x v="999"/>
    <d v="2012-04-28T00:00:00"/>
    <x v="1"/>
    <s v="DB-13270"/>
    <x v="489"/>
    <x v="2"/>
    <s v="United States"/>
    <s v="New York City"/>
    <x v="15"/>
    <n v="10009"/>
    <x v="3"/>
    <s v="OFF-AR-10001044"/>
    <x v="1"/>
    <x v="6"/>
    <x v="1042"/>
    <x v="2467"/>
    <n v="1"/>
    <n v="0"/>
    <n v="7.5370999999999988"/>
  </r>
  <r>
    <n v="4767"/>
    <s v="CA-2012-123155"/>
    <x v="1"/>
    <x v="1000"/>
    <d v="2012-03-12T00:00:00"/>
    <x v="2"/>
    <s v="NS-18640"/>
    <x v="374"/>
    <x v="1"/>
    <s v="United States"/>
    <s v="San Antonio"/>
    <x v="5"/>
    <n v="78207"/>
    <x v="2"/>
    <s v="TEC-AC-10002473"/>
    <x v="2"/>
    <x v="11"/>
    <x v="713"/>
    <x v="3563"/>
    <n v="5"/>
    <n v="0.2"/>
    <n v="29.798999999999999"/>
  </r>
  <r>
    <n v="4768"/>
    <s v="CA-2012-123155"/>
    <x v="1"/>
    <x v="1000"/>
    <d v="2012-03-12T00:00:00"/>
    <x v="2"/>
    <s v="NS-18640"/>
    <x v="374"/>
    <x v="1"/>
    <s v="United States"/>
    <s v="San Antonio"/>
    <x v="5"/>
    <n v="78207"/>
    <x v="2"/>
    <s v="TEC-PH-10001809"/>
    <x v="2"/>
    <x v="7"/>
    <x v="1164"/>
    <x v="3564"/>
    <n v="3"/>
    <n v="0.2"/>
    <n v="22.492499999999993"/>
  </r>
  <r>
    <n v="4769"/>
    <s v="CA-2014-158883"/>
    <x v="3"/>
    <x v="455"/>
    <d v="2014-06-04T00:00:00"/>
    <x v="3"/>
    <s v="CS-11860"/>
    <x v="750"/>
    <x v="0"/>
    <s v="United States"/>
    <s v="Jacksonville"/>
    <x v="3"/>
    <n v="28540"/>
    <x v="0"/>
    <s v="OFF-PA-10004733"/>
    <x v="1"/>
    <x v="10"/>
    <x v="1571"/>
    <x v="869"/>
    <n v="4"/>
    <n v="0.2"/>
    <n v="9.1871999999999989"/>
  </r>
  <r>
    <n v="4770"/>
    <s v="US-2013-114888"/>
    <x v="0"/>
    <x v="251"/>
    <d v="2013-09-25T00:00:00"/>
    <x v="0"/>
    <s v="CC-12430"/>
    <x v="254"/>
    <x v="2"/>
    <s v="United States"/>
    <s v="San Francisco"/>
    <x v="1"/>
    <n v="94109"/>
    <x v="1"/>
    <s v="OFF-BI-10003355"/>
    <x v="1"/>
    <x v="8"/>
    <x v="586"/>
    <x v="1655"/>
    <n v="3"/>
    <n v="0.2"/>
    <n v="4.1832000000000003"/>
  </r>
  <r>
    <n v="4771"/>
    <s v="US-2013-114888"/>
    <x v="0"/>
    <x v="251"/>
    <d v="2013-09-25T00:00:00"/>
    <x v="0"/>
    <s v="CC-12430"/>
    <x v="254"/>
    <x v="2"/>
    <s v="United States"/>
    <s v="San Francisco"/>
    <x v="1"/>
    <n v="94109"/>
    <x v="1"/>
    <s v="OFF-SU-10001212"/>
    <x v="1"/>
    <x v="14"/>
    <x v="1677"/>
    <x v="875"/>
    <n v="3"/>
    <n v="0"/>
    <n v="1.8719999999999997"/>
  </r>
  <r>
    <n v="4772"/>
    <s v="US-2011-167262"/>
    <x v="2"/>
    <x v="656"/>
    <d v="2011-11-03T00:00:00"/>
    <x v="0"/>
    <s v="AC-10450"/>
    <x v="549"/>
    <x v="0"/>
    <s v="United States"/>
    <s v="Avondale"/>
    <x v="16"/>
    <n v="85323"/>
    <x v="1"/>
    <s v="TEC-PH-10000486"/>
    <x v="2"/>
    <x v="7"/>
    <x v="39"/>
    <x v="3565"/>
    <n v="8"/>
    <n v="0.2"/>
    <n v="83.512799999999913"/>
  </r>
  <r>
    <n v="4773"/>
    <s v="CA-2014-119746"/>
    <x v="3"/>
    <x v="51"/>
    <d v="2014-11-28T00:00:00"/>
    <x v="1"/>
    <s v="CM-12385"/>
    <x v="200"/>
    <x v="0"/>
    <s v="United States"/>
    <s v="Chicago"/>
    <x v="10"/>
    <n v="60610"/>
    <x v="2"/>
    <s v="FUR-FU-10004909"/>
    <x v="0"/>
    <x v="5"/>
    <x v="1348"/>
    <x v="3566"/>
    <n v="1"/>
    <n v="0.6"/>
    <n v="-4.0400000000000009"/>
  </r>
  <r>
    <n v="4774"/>
    <s v="CA-2014-119746"/>
    <x v="3"/>
    <x v="51"/>
    <d v="2014-11-28T00:00:00"/>
    <x v="1"/>
    <s v="CM-12385"/>
    <x v="200"/>
    <x v="0"/>
    <s v="United States"/>
    <s v="Chicago"/>
    <x v="10"/>
    <n v="60610"/>
    <x v="2"/>
    <s v="OFF-LA-10001613"/>
    <x v="1"/>
    <x v="2"/>
    <x v="736"/>
    <x v="132"/>
    <n v="5"/>
    <n v="0.2"/>
    <n v="4.1760000000000002"/>
  </r>
  <r>
    <n v="4775"/>
    <s v="CA-2014-119746"/>
    <x v="3"/>
    <x v="51"/>
    <d v="2014-11-28T00:00:00"/>
    <x v="1"/>
    <s v="CM-12385"/>
    <x v="200"/>
    <x v="0"/>
    <s v="United States"/>
    <s v="Chicago"/>
    <x v="10"/>
    <n v="60610"/>
    <x v="2"/>
    <s v="TEC-PH-10004447"/>
    <x v="2"/>
    <x v="7"/>
    <x v="857"/>
    <x v="2705"/>
    <n v="2"/>
    <n v="0.2"/>
    <n v="16.678799999999995"/>
  </r>
  <r>
    <n v="4776"/>
    <s v="CA-2014-108091"/>
    <x v="3"/>
    <x v="673"/>
    <d v="2014-11-22T00:00:00"/>
    <x v="1"/>
    <s v="EK-13795"/>
    <x v="735"/>
    <x v="2"/>
    <s v="United States"/>
    <s v="Escondido"/>
    <x v="1"/>
    <n v="92025"/>
    <x v="1"/>
    <s v="OFF-AR-10000255"/>
    <x v="1"/>
    <x v="6"/>
    <x v="799"/>
    <x v="371"/>
    <n v="4"/>
    <n v="0"/>
    <n v="6.073599999999999"/>
  </r>
  <r>
    <n v="4777"/>
    <s v="CA-2013-101630"/>
    <x v="0"/>
    <x v="317"/>
    <d v="2013-02-23T00:00:00"/>
    <x v="0"/>
    <s v="CK-12760"/>
    <x v="316"/>
    <x v="1"/>
    <s v="United States"/>
    <s v="Long Beach"/>
    <x v="15"/>
    <n v="11561"/>
    <x v="3"/>
    <s v="OFF-LA-10004425"/>
    <x v="1"/>
    <x v="2"/>
    <x v="33"/>
    <x v="1313"/>
    <n v="3"/>
    <n v="0"/>
    <n v="4.0749000000000004"/>
  </r>
  <r>
    <n v="4778"/>
    <s v="CA-2013-101630"/>
    <x v="0"/>
    <x v="317"/>
    <d v="2013-02-23T00:00:00"/>
    <x v="0"/>
    <s v="CK-12760"/>
    <x v="316"/>
    <x v="1"/>
    <s v="United States"/>
    <s v="Long Beach"/>
    <x v="15"/>
    <n v="11561"/>
    <x v="3"/>
    <s v="OFF-SU-10001664"/>
    <x v="1"/>
    <x v="14"/>
    <x v="1232"/>
    <x v="3567"/>
    <n v="3"/>
    <n v="0"/>
    <n v="6.6846000000000005"/>
  </r>
  <r>
    <n v="4779"/>
    <s v="CA-2014-132346"/>
    <x v="3"/>
    <x v="659"/>
    <d v="2014-11-12T00:00:00"/>
    <x v="1"/>
    <s v="PK-19075"/>
    <x v="7"/>
    <x v="0"/>
    <s v="United States"/>
    <s v="Newark"/>
    <x v="13"/>
    <n v="19711"/>
    <x v="3"/>
    <s v="OFF-AP-10000696"/>
    <x v="1"/>
    <x v="9"/>
    <x v="332"/>
    <x v="3568"/>
    <n v="7"/>
    <n v="0"/>
    <n v="33.310199999999995"/>
  </r>
  <r>
    <n v="4780"/>
    <s v="CA-2011-150301"/>
    <x v="2"/>
    <x v="1001"/>
    <d v="2011-07-10T00:00:00"/>
    <x v="2"/>
    <s v="MH-18025"/>
    <x v="659"/>
    <x v="0"/>
    <s v="United States"/>
    <s v="Buffalo"/>
    <x v="15"/>
    <n v="14215"/>
    <x v="3"/>
    <s v="FUR-CH-10002647"/>
    <x v="0"/>
    <x v="1"/>
    <x v="470"/>
    <x v="3569"/>
    <n v="1"/>
    <n v="0.1"/>
    <n v="10.647000000000004"/>
  </r>
  <r>
    <n v="4781"/>
    <s v="CA-2011-159310"/>
    <x v="2"/>
    <x v="845"/>
    <d v="2011-11-12T00:00:00"/>
    <x v="1"/>
    <s v="SC-20725"/>
    <x v="56"/>
    <x v="0"/>
    <s v="United States"/>
    <s v="Houston"/>
    <x v="5"/>
    <n v="77070"/>
    <x v="2"/>
    <s v="FUR-CH-10002758"/>
    <x v="0"/>
    <x v="1"/>
    <x v="1402"/>
    <x v="3570"/>
    <n v="4"/>
    <n v="0.3"/>
    <n v="0"/>
  </r>
  <r>
    <n v="4782"/>
    <s v="CA-2011-159310"/>
    <x v="2"/>
    <x v="845"/>
    <d v="2011-11-12T00:00:00"/>
    <x v="1"/>
    <s v="SC-20725"/>
    <x v="56"/>
    <x v="0"/>
    <s v="United States"/>
    <s v="Houston"/>
    <x v="5"/>
    <n v="77070"/>
    <x v="2"/>
    <s v="OFF-BI-10000201"/>
    <x v="1"/>
    <x v="8"/>
    <x v="1678"/>
    <x v="3571"/>
    <n v="3"/>
    <n v="0.8"/>
    <n v="-2.214"/>
  </r>
  <r>
    <n v="4783"/>
    <s v="CA-2011-159310"/>
    <x v="2"/>
    <x v="845"/>
    <d v="2011-11-12T00:00:00"/>
    <x v="1"/>
    <s v="SC-20725"/>
    <x v="56"/>
    <x v="0"/>
    <s v="United States"/>
    <s v="Houston"/>
    <x v="5"/>
    <n v="77070"/>
    <x v="2"/>
    <s v="OFF-SU-10004115"/>
    <x v="1"/>
    <x v="14"/>
    <x v="510"/>
    <x v="3572"/>
    <n v="7"/>
    <n v="0.2"/>
    <n v="3.5623000000000022"/>
  </r>
  <r>
    <n v="4784"/>
    <s v="US-2014-147984"/>
    <x v="3"/>
    <x v="480"/>
    <d v="2014-02-02T00:00:00"/>
    <x v="1"/>
    <s v="GB-14575"/>
    <x v="673"/>
    <x v="0"/>
    <s v="United States"/>
    <s v="Wichita"/>
    <x v="41"/>
    <n v="67212"/>
    <x v="2"/>
    <s v="OFF-PA-10000806"/>
    <x v="1"/>
    <x v="10"/>
    <x v="948"/>
    <x v="1007"/>
    <n v="5"/>
    <n v="0"/>
    <n v="137.15100000000001"/>
  </r>
  <r>
    <n v="4785"/>
    <s v="CA-2012-104346"/>
    <x v="1"/>
    <x v="555"/>
    <d v="2012-12-16T00:00:00"/>
    <x v="1"/>
    <s v="IM-15070"/>
    <x v="5"/>
    <x v="0"/>
    <s v="United States"/>
    <s v="Colorado Springs"/>
    <x v="22"/>
    <n v="80906"/>
    <x v="1"/>
    <s v="OFF-AR-10001473"/>
    <x v="1"/>
    <x v="6"/>
    <x v="1332"/>
    <x v="1332"/>
    <n v="5"/>
    <n v="0.2"/>
    <n v="1.1480000000000006"/>
  </r>
  <r>
    <n v="4786"/>
    <s v="CA-2012-104346"/>
    <x v="1"/>
    <x v="555"/>
    <d v="2012-12-16T00:00:00"/>
    <x v="1"/>
    <s v="IM-15070"/>
    <x v="5"/>
    <x v="0"/>
    <s v="United States"/>
    <s v="Colorado Springs"/>
    <x v="22"/>
    <n v="80906"/>
    <x v="1"/>
    <s v="FUR-BO-10003450"/>
    <x v="0"/>
    <x v="0"/>
    <x v="1344"/>
    <x v="3573"/>
    <n v="4"/>
    <n v="0.7"/>
    <n v="-143.79040000000001"/>
  </r>
  <r>
    <n v="4787"/>
    <s v="CA-2012-104346"/>
    <x v="1"/>
    <x v="555"/>
    <d v="2012-12-16T00:00:00"/>
    <x v="1"/>
    <s v="IM-15070"/>
    <x v="5"/>
    <x v="0"/>
    <s v="United States"/>
    <s v="Colorado Springs"/>
    <x v="22"/>
    <n v="80906"/>
    <x v="1"/>
    <s v="OFF-AR-10001545"/>
    <x v="1"/>
    <x v="6"/>
    <x v="812"/>
    <x v="1728"/>
    <n v="3"/>
    <n v="0.2"/>
    <n v="0.47519999999999984"/>
  </r>
  <r>
    <n v="4788"/>
    <s v="CA-2012-104346"/>
    <x v="1"/>
    <x v="555"/>
    <d v="2012-12-16T00:00:00"/>
    <x v="1"/>
    <s v="IM-15070"/>
    <x v="5"/>
    <x v="0"/>
    <s v="United States"/>
    <s v="Colorado Springs"/>
    <x v="22"/>
    <n v="80906"/>
    <x v="1"/>
    <s v="TEC-AC-10004396"/>
    <x v="2"/>
    <x v="11"/>
    <x v="1679"/>
    <x v="3574"/>
    <n v="4"/>
    <n v="0.2"/>
    <n v="-6.5339999999999954"/>
  </r>
  <r>
    <n v="4789"/>
    <s v="CA-2012-104346"/>
    <x v="1"/>
    <x v="555"/>
    <d v="2012-12-16T00:00:00"/>
    <x v="1"/>
    <s v="IM-15070"/>
    <x v="5"/>
    <x v="0"/>
    <s v="United States"/>
    <s v="Colorado Springs"/>
    <x v="22"/>
    <n v="80906"/>
    <x v="1"/>
    <s v="FUR-FU-10002456"/>
    <x v="0"/>
    <x v="5"/>
    <x v="1009"/>
    <x v="3575"/>
    <n v="9"/>
    <n v="0.2"/>
    <n v="15.069600000000007"/>
  </r>
  <r>
    <n v="4790"/>
    <s v="CA-2012-104346"/>
    <x v="1"/>
    <x v="555"/>
    <d v="2012-12-16T00:00:00"/>
    <x v="1"/>
    <s v="IM-15070"/>
    <x v="5"/>
    <x v="0"/>
    <s v="United States"/>
    <s v="Colorado Springs"/>
    <x v="22"/>
    <n v="80906"/>
    <x v="1"/>
    <s v="FUR-FU-10001473"/>
    <x v="0"/>
    <x v="5"/>
    <x v="984"/>
    <x v="3576"/>
    <n v="5"/>
    <n v="0.2"/>
    <n v="10.983999999999996"/>
  </r>
  <r>
    <n v="4791"/>
    <s v="CA-2012-104346"/>
    <x v="1"/>
    <x v="555"/>
    <d v="2012-12-16T00:00:00"/>
    <x v="1"/>
    <s v="IM-15070"/>
    <x v="5"/>
    <x v="0"/>
    <s v="United States"/>
    <s v="Colorado Springs"/>
    <x v="22"/>
    <n v="80906"/>
    <x v="1"/>
    <s v="FUR-TA-10000849"/>
    <x v="0"/>
    <x v="3"/>
    <x v="1318"/>
    <x v="3577"/>
    <n v="5"/>
    <n v="0.5"/>
    <n v="-248.16599999999994"/>
  </r>
  <r>
    <n v="4792"/>
    <s v="CA-2012-104346"/>
    <x v="1"/>
    <x v="555"/>
    <d v="2012-12-16T00:00:00"/>
    <x v="1"/>
    <s v="IM-15070"/>
    <x v="5"/>
    <x v="0"/>
    <s v="United States"/>
    <s v="Colorado Springs"/>
    <x v="22"/>
    <n v="80906"/>
    <x v="1"/>
    <s v="OFF-PA-10001166"/>
    <x v="1"/>
    <x v="10"/>
    <x v="1680"/>
    <x v="633"/>
    <n v="3"/>
    <n v="0.2"/>
    <n v="28.706399999999991"/>
  </r>
  <r>
    <n v="4793"/>
    <s v="CA-2012-104346"/>
    <x v="1"/>
    <x v="555"/>
    <d v="2012-12-16T00:00:00"/>
    <x v="1"/>
    <s v="IM-15070"/>
    <x v="5"/>
    <x v="0"/>
    <s v="United States"/>
    <s v="Colorado Springs"/>
    <x v="22"/>
    <n v="80906"/>
    <x v="1"/>
    <s v="OFF-PA-10003256"/>
    <x v="1"/>
    <x v="10"/>
    <x v="96"/>
    <x v="3578"/>
    <n v="3"/>
    <n v="0.2"/>
    <n v="9.6935999999999964"/>
  </r>
  <r>
    <n v="4794"/>
    <s v="US-2012-141684"/>
    <x v="1"/>
    <x v="685"/>
    <d v="2012-07-04T00:00:00"/>
    <x v="1"/>
    <s v="MM-18055"/>
    <x v="514"/>
    <x v="0"/>
    <s v="United States"/>
    <s v="New York City"/>
    <x v="15"/>
    <n v="10011"/>
    <x v="3"/>
    <s v="OFF-PA-10002870"/>
    <x v="1"/>
    <x v="10"/>
    <x v="893"/>
    <x v="1614"/>
    <n v="4"/>
    <n v="0"/>
    <n v="11.231999999999999"/>
  </r>
  <r>
    <n v="4795"/>
    <s v="CA-2012-144722"/>
    <x v="1"/>
    <x v="199"/>
    <d v="2012-03-23T00:00:00"/>
    <x v="1"/>
    <s v="MF-18250"/>
    <x v="751"/>
    <x v="1"/>
    <s v="United States"/>
    <s v="Los Angeles"/>
    <x v="1"/>
    <n v="90036"/>
    <x v="1"/>
    <s v="FUR-FU-10001215"/>
    <x v="0"/>
    <x v="5"/>
    <x v="1600"/>
    <x v="3579"/>
    <n v="1"/>
    <n v="0"/>
    <n v="18.114600000000003"/>
  </r>
  <r>
    <n v="4796"/>
    <s v="CA-2012-120516"/>
    <x v="1"/>
    <x v="863"/>
    <d v="2012-08-17T00:00:00"/>
    <x v="1"/>
    <s v="CK-12595"/>
    <x v="242"/>
    <x v="0"/>
    <s v="United States"/>
    <s v="Marietta"/>
    <x v="32"/>
    <n v="30062"/>
    <x v="0"/>
    <s v="OFF-BI-10004187"/>
    <x v="1"/>
    <x v="8"/>
    <x v="33"/>
    <x v="719"/>
    <n v="3"/>
    <n v="0"/>
    <n v="2.7071999999999994"/>
  </r>
  <r>
    <n v="4797"/>
    <s v="US-2013-148901"/>
    <x v="0"/>
    <x v="675"/>
    <d v="2013-05-20T00:00:00"/>
    <x v="1"/>
    <s v="MK-17905"/>
    <x v="149"/>
    <x v="1"/>
    <s v="United States"/>
    <s v="Jacksonville"/>
    <x v="2"/>
    <n v="32216"/>
    <x v="0"/>
    <s v="OFF-BI-10001718"/>
    <x v="1"/>
    <x v="8"/>
    <x v="1216"/>
    <x v="3580"/>
    <n v="3"/>
    <n v="0.7"/>
    <n v="-44.146199999999979"/>
  </r>
  <r>
    <n v="4798"/>
    <s v="US-2013-148901"/>
    <x v="0"/>
    <x v="675"/>
    <d v="2013-05-20T00:00:00"/>
    <x v="1"/>
    <s v="MK-17905"/>
    <x v="149"/>
    <x v="1"/>
    <s v="United States"/>
    <s v="Jacksonville"/>
    <x v="2"/>
    <n v="32216"/>
    <x v="0"/>
    <s v="OFF-PA-10004983"/>
    <x v="1"/>
    <x v="10"/>
    <x v="1323"/>
    <x v="277"/>
    <n v="6"/>
    <n v="0.2"/>
    <n v="10.8864"/>
  </r>
  <r>
    <n v="4799"/>
    <s v="US-2013-148901"/>
    <x v="0"/>
    <x v="675"/>
    <d v="2013-05-20T00:00:00"/>
    <x v="1"/>
    <s v="MK-17905"/>
    <x v="149"/>
    <x v="1"/>
    <s v="United States"/>
    <s v="Jacksonville"/>
    <x v="2"/>
    <n v="32216"/>
    <x v="0"/>
    <s v="FUR-FU-10002396"/>
    <x v="0"/>
    <x v="5"/>
    <x v="1581"/>
    <x v="3581"/>
    <n v="3"/>
    <n v="0.2"/>
    <n v="8.3028000000000031"/>
  </r>
  <r>
    <n v="4800"/>
    <s v="US-2013-148901"/>
    <x v="0"/>
    <x v="675"/>
    <d v="2013-05-20T00:00:00"/>
    <x v="1"/>
    <s v="MK-17905"/>
    <x v="149"/>
    <x v="1"/>
    <s v="United States"/>
    <s v="Jacksonville"/>
    <x v="2"/>
    <n v="32216"/>
    <x v="0"/>
    <s v="TEC-PH-10003988"/>
    <x v="2"/>
    <x v="7"/>
    <x v="47"/>
    <x v="3582"/>
    <n v="5"/>
    <n v="0.2"/>
    <n v="4.3600000000000012"/>
  </r>
  <r>
    <n v="4801"/>
    <s v="US-2013-148901"/>
    <x v="0"/>
    <x v="675"/>
    <d v="2013-05-20T00:00:00"/>
    <x v="1"/>
    <s v="MK-17905"/>
    <x v="149"/>
    <x v="1"/>
    <s v="United States"/>
    <s v="Jacksonville"/>
    <x v="2"/>
    <n v="32216"/>
    <x v="0"/>
    <s v="OFF-AR-10002467"/>
    <x v="1"/>
    <x v="6"/>
    <x v="1681"/>
    <x v="411"/>
    <n v="2"/>
    <n v="0.2"/>
    <n v="0.41720000000000046"/>
  </r>
  <r>
    <n v="4802"/>
    <s v="US-2013-148901"/>
    <x v="0"/>
    <x v="675"/>
    <d v="2013-05-20T00:00:00"/>
    <x v="1"/>
    <s v="MK-17905"/>
    <x v="149"/>
    <x v="1"/>
    <s v="United States"/>
    <s v="Jacksonville"/>
    <x v="2"/>
    <n v="32216"/>
    <x v="0"/>
    <s v="OFF-BI-10004002"/>
    <x v="1"/>
    <x v="8"/>
    <x v="152"/>
    <x v="3583"/>
    <n v="2"/>
    <n v="0.7"/>
    <n v="-7.6119999999999983"/>
  </r>
  <r>
    <n v="4803"/>
    <s v="US-2013-148901"/>
    <x v="0"/>
    <x v="675"/>
    <d v="2013-05-20T00:00:00"/>
    <x v="1"/>
    <s v="MK-17905"/>
    <x v="149"/>
    <x v="1"/>
    <s v="United States"/>
    <s v="Jacksonville"/>
    <x v="2"/>
    <n v="32216"/>
    <x v="0"/>
    <s v="OFF-BI-10002309"/>
    <x v="1"/>
    <x v="8"/>
    <x v="78"/>
    <x v="3584"/>
    <n v="8"/>
    <n v="0.7"/>
    <n v="-9.8207999999999984"/>
  </r>
  <r>
    <n v="4804"/>
    <s v="CA-2014-136364"/>
    <x v="3"/>
    <x v="1002"/>
    <d v="2014-07-18T00:00:00"/>
    <x v="0"/>
    <s v="MH-17455"/>
    <x v="708"/>
    <x v="0"/>
    <s v="United States"/>
    <s v="Philadelphia"/>
    <x v="9"/>
    <n v="19140"/>
    <x v="3"/>
    <s v="TEC-PH-10003885"/>
    <x v="2"/>
    <x v="7"/>
    <x v="772"/>
    <x v="3585"/>
    <n v="1"/>
    <n v="0.4"/>
    <n v="-7.2589000000000041"/>
  </r>
  <r>
    <n v="4805"/>
    <s v="CA-2014-136364"/>
    <x v="3"/>
    <x v="1002"/>
    <d v="2014-07-18T00:00:00"/>
    <x v="0"/>
    <s v="MH-17455"/>
    <x v="708"/>
    <x v="0"/>
    <s v="United States"/>
    <s v="Philadelphia"/>
    <x v="9"/>
    <n v="19140"/>
    <x v="3"/>
    <s v="FUR-FU-10002501"/>
    <x v="0"/>
    <x v="5"/>
    <x v="1284"/>
    <x v="3586"/>
    <n v="9"/>
    <n v="0.2"/>
    <n v="19.339199999999998"/>
  </r>
  <r>
    <n v="4806"/>
    <s v="CA-2012-137708"/>
    <x v="1"/>
    <x v="6"/>
    <d v="2012-11-25T00:00:00"/>
    <x v="0"/>
    <s v="NG-18430"/>
    <x v="159"/>
    <x v="0"/>
    <s v="United States"/>
    <s v="Los Angeles"/>
    <x v="1"/>
    <n v="90008"/>
    <x v="1"/>
    <s v="OFF-PA-10000176"/>
    <x v="1"/>
    <x v="10"/>
    <x v="634"/>
    <x v="2479"/>
    <n v="2"/>
    <n v="0"/>
    <n v="18.211199999999998"/>
  </r>
  <r>
    <n v="4807"/>
    <s v="CA-2012-137708"/>
    <x v="1"/>
    <x v="6"/>
    <d v="2012-11-25T00:00:00"/>
    <x v="0"/>
    <s v="NG-18430"/>
    <x v="159"/>
    <x v="0"/>
    <s v="United States"/>
    <s v="Los Angeles"/>
    <x v="1"/>
    <n v="90008"/>
    <x v="1"/>
    <s v="OFF-PA-10000327"/>
    <x v="1"/>
    <x v="10"/>
    <x v="1428"/>
    <x v="3587"/>
    <n v="10"/>
    <n v="0"/>
    <n v="19.259999999999998"/>
  </r>
  <r>
    <n v="4808"/>
    <s v="CA-2012-137708"/>
    <x v="1"/>
    <x v="6"/>
    <d v="2012-11-25T00:00:00"/>
    <x v="0"/>
    <s v="NG-18430"/>
    <x v="159"/>
    <x v="0"/>
    <s v="United States"/>
    <s v="Los Angeles"/>
    <x v="1"/>
    <n v="90008"/>
    <x v="1"/>
    <s v="OFF-ST-10004634"/>
    <x v="1"/>
    <x v="4"/>
    <x v="597"/>
    <x v="687"/>
    <n v="3"/>
    <n v="0"/>
    <n v="10.088999999999999"/>
  </r>
  <r>
    <n v="4809"/>
    <s v="CA-2011-149055"/>
    <x v="2"/>
    <x v="533"/>
    <d v="2011-11-28T00:00:00"/>
    <x v="1"/>
    <s v="PB-19210"/>
    <x v="536"/>
    <x v="1"/>
    <s v="United States"/>
    <s v="Philadelphia"/>
    <x v="9"/>
    <n v="19134"/>
    <x v="3"/>
    <s v="OFF-EN-10003040"/>
    <x v="1"/>
    <x v="12"/>
    <x v="1224"/>
    <x v="3588"/>
    <n v="3"/>
    <n v="0.2"/>
    <n v="21.197700000000001"/>
  </r>
  <r>
    <n v="4810"/>
    <s v="CA-2012-151589"/>
    <x v="1"/>
    <x v="17"/>
    <d v="2012-12-30T00:00:00"/>
    <x v="2"/>
    <s v="RE-19450"/>
    <x v="681"/>
    <x v="0"/>
    <s v="United States"/>
    <s v="Eau Claire"/>
    <x v="6"/>
    <n v="54703"/>
    <x v="2"/>
    <s v="OFF-PA-10003228"/>
    <x v="1"/>
    <x v="10"/>
    <x v="1668"/>
    <x v="3589"/>
    <n v="4"/>
    <n v="0"/>
    <n v="91.950799999999987"/>
  </r>
  <r>
    <n v="4811"/>
    <s v="CA-2012-151589"/>
    <x v="1"/>
    <x v="17"/>
    <d v="2012-12-30T00:00:00"/>
    <x v="2"/>
    <s v="RE-19450"/>
    <x v="681"/>
    <x v="0"/>
    <s v="United States"/>
    <s v="Eau Claire"/>
    <x v="6"/>
    <n v="54703"/>
    <x v="2"/>
    <s v="TEC-PH-10004345"/>
    <x v="2"/>
    <x v="7"/>
    <x v="1167"/>
    <x v="3590"/>
    <n v="2"/>
    <n v="0"/>
    <n v="71.97"/>
  </r>
  <r>
    <n v="4812"/>
    <s v="CA-2013-121370"/>
    <x v="0"/>
    <x v="696"/>
    <d v="2013-11-20T00:00:00"/>
    <x v="0"/>
    <s v="EB-14110"/>
    <x v="686"/>
    <x v="0"/>
    <s v="United States"/>
    <s v="Philadelphia"/>
    <x v="9"/>
    <n v="19134"/>
    <x v="3"/>
    <s v="FUR-CH-10000785"/>
    <x v="0"/>
    <x v="1"/>
    <x v="320"/>
    <x v="3591"/>
    <n v="3"/>
    <n v="0.3"/>
    <n v="-21.717600000000004"/>
  </r>
  <r>
    <n v="4813"/>
    <s v="CA-2013-121370"/>
    <x v="0"/>
    <x v="696"/>
    <d v="2013-11-20T00:00:00"/>
    <x v="0"/>
    <s v="EB-14110"/>
    <x v="686"/>
    <x v="0"/>
    <s v="United States"/>
    <s v="Philadelphia"/>
    <x v="9"/>
    <n v="19134"/>
    <x v="3"/>
    <s v="TEC-CO-10004115"/>
    <x v="2"/>
    <x v="16"/>
    <x v="356"/>
    <x v="3592"/>
    <n v="4"/>
    <n v="0.4"/>
    <n v="179.99639999999999"/>
  </r>
  <r>
    <n v="4814"/>
    <s v="CA-2013-121370"/>
    <x v="0"/>
    <x v="696"/>
    <d v="2013-11-20T00:00:00"/>
    <x v="0"/>
    <s v="EB-14110"/>
    <x v="686"/>
    <x v="0"/>
    <s v="United States"/>
    <s v="Philadelphia"/>
    <x v="9"/>
    <n v="19134"/>
    <x v="3"/>
    <s v="FUR-FU-10002813"/>
    <x v="0"/>
    <x v="5"/>
    <x v="1682"/>
    <x v="3593"/>
    <n v="3"/>
    <n v="0.2"/>
    <n v="9.7151999999999941"/>
  </r>
  <r>
    <n v="4815"/>
    <s v="CA-2013-111696"/>
    <x v="0"/>
    <x v="541"/>
    <d v="2013-05-11T00:00:00"/>
    <x v="2"/>
    <s v="TB-21625"/>
    <x v="577"/>
    <x v="0"/>
    <s v="United States"/>
    <s v="Los Angeles"/>
    <x v="1"/>
    <n v="90004"/>
    <x v="1"/>
    <s v="OFF-PA-10002751"/>
    <x v="1"/>
    <x v="10"/>
    <x v="150"/>
    <x v="1465"/>
    <n v="3"/>
    <n v="0"/>
    <n v="8.0730000000000004"/>
  </r>
  <r>
    <n v="4816"/>
    <s v="CA-2011-139598"/>
    <x v="2"/>
    <x v="58"/>
    <d v="2011-12-31T00:00:00"/>
    <x v="1"/>
    <s v="MG-17695"/>
    <x v="726"/>
    <x v="0"/>
    <s v="United States"/>
    <s v="Philadelphia"/>
    <x v="9"/>
    <n v="19134"/>
    <x v="3"/>
    <s v="OFF-PA-10004569"/>
    <x v="1"/>
    <x v="10"/>
    <x v="227"/>
    <x v="3594"/>
    <n v="3"/>
    <n v="0.2"/>
    <n v="6.1640999999999995"/>
  </r>
  <r>
    <n v="4817"/>
    <s v="CA-2011-139598"/>
    <x v="2"/>
    <x v="58"/>
    <d v="2011-12-31T00:00:00"/>
    <x v="1"/>
    <s v="MG-17695"/>
    <x v="726"/>
    <x v="0"/>
    <s v="United States"/>
    <s v="Philadelphia"/>
    <x v="9"/>
    <n v="19134"/>
    <x v="3"/>
    <s v="OFF-AP-10002998"/>
    <x v="1"/>
    <x v="9"/>
    <x v="1635"/>
    <x v="3595"/>
    <n v="2"/>
    <n v="0.2"/>
    <n v="5.6315999999999971"/>
  </r>
  <r>
    <n v="4818"/>
    <s v="CA-2011-139598"/>
    <x v="2"/>
    <x v="58"/>
    <d v="2011-12-31T00:00:00"/>
    <x v="1"/>
    <s v="MG-17695"/>
    <x v="726"/>
    <x v="0"/>
    <s v="United States"/>
    <s v="Philadelphia"/>
    <x v="9"/>
    <n v="19134"/>
    <x v="3"/>
    <s v="OFF-AP-10003287"/>
    <x v="1"/>
    <x v="9"/>
    <x v="538"/>
    <x v="3596"/>
    <n v="2"/>
    <n v="0.2"/>
    <n v="8.1551999999999971"/>
  </r>
  <r>
    <n v="4819"/>
    <s v="CA-2011-139598"/>
    <x v="2"/>
    <x v="58"/>
    <d v="2011-12-31T00:00:00"/>
    <x v="1"/>
    <s v="MG-17695"/>
    <x v="726"/>
    <x v="0"/>
    <s v="United States"/>
    <s v="Philadelphia"/>
    <x v="9"/>
    <n v="19134"/>
    <x v="3"/>
    <s v="OFF-ST-10001370"/>
    <x v="1"/>
    <x v="4"/>
    <x v="1023"/>
    <x v="3597"/>
    <n v="4"/>
    <n v="0.2"/>
    <n v="-42.588000000000036"/>
  </r>
  <r>
    <n v="4820"/>
    <s v="CA-2014-117436"/>
    <x v="3"/>
    <x v="110"/>
    <d v="2014-06-15T00:00:00"/>
    <x v="1"/>
    <s v="LW-17125"/>
    <x v="752"/>
    <x v="0"/>
    <s v="United States"/>
    <s v="Norwich"/>
    <x v="29"/>
    <n v="6360"/>
    <x v="3"/>
    <s v="OFF-BI-10004040"/>
    <x v="1"/>
    <x v="8"/>
    <x v="1478"/>
    <x v="3598"/>
    <n v="2"/>
    <n v="0"/>
    <n v="5.0763999999999996"/>
  </r>
  <r>
    <n v="4821"/>
    <s v="CA-2012-140025"/>
    <x v="1"/>
    <x v="1003"/>
    <d v="2012-04-11T00:00:00"/>
    <x v="1"/>
    <s v="PF-19120"/>
    <x v="724"/>
    <x v="0"/>
    <s v="United States"/>
    <s v="San Antonio"/>
    <x v="5"/>
    <n v="78207"/>
    <x v="2"/>
    <s v="OFF-AP-10002651"/>
    <x v="1"/>
    <x v="9"/>
    <x v="1341"/>
    <x v="3599"/>
    <n v="8"/>
    <n v="0.8"/>
    <n v="-1181.2824000000003"/>
  </r>
  <r>
    <n v="4822"/>
    <s v="CA-2012-140025"/>
    <x v="1"/>
    <x v="1003"/>
    <d v="2012-04-11T00:00:00"/>
    <x v="1"/>
    <s v="PF-19120"/>
    <x v="724"/>
    <x v="0"/>
    <s v="United States"/>
    <s v="San Antonio"/>
    <x v="5"/>
    <n v="78207"/>
    <x v="2"/>
    <s v="TEC-AC-10002402"/>
    <x v="2"/>
    <x v="11"/>
    <x v="651"/>
    <x v="3130"/>
    <n v="6"/>
    <n v="0.2"/>
    <n v="47.993999999999971"/>
  </r>
  <r>
    <n v="4823"/>
    <s v="CA-2013-134222"/>
    <x v="0"/>
    <x v="212"/>
    <d v="2013-07-12T00:00:00"/>
    <x v="3"/>
    <s v="NZ-18565"/>
    <x v="125"/>
    <x v="2"/>
    <s v="United States"/>
    <s v="Yuma"/>
    <x v="16"/>
    <n v="85364"/>
    <x v="1"/>
    <s v="OFF-BI-10001658"/>
    <x v="1"/>
    <x v="8"/>
    <x v="439"/>
    <x v="3600"/>
    <n v="6"/>
    <n v="0.7"/>
    <n v="-35.884799999999984"/>
  </r>
  <r>
    <n v="4824"/>
    <s v="CA-2013-140018"/>
    <x v="0"/>
    <x v="831"/>
    <d v="2013-11-27T00:00:00"/>
    <x v="1"/>
    <s v="CK-12205"/>
    <x v="237"/>
    <x v="0"/>
    <s v="United States"/>
    <s v="Columbus"/>
    <x v="24"/>
    <n v="43229"/>
    <x v="3"/>
    <s v="TEC-MA-10000752"/>
    <x v="2"/>
    <x v="15"/>
    <x v="1683"/>
    <x v="3601"/>
    <n v="7"/>
    <n v="0.7"/>
    <n v="-24.275999999999996"/>
  </r>
  <r>
    <n v="4825"/>
    <s v="CA-2013-140018"/>
    <x v="0"/>
    <x v="831"/>
    <d v="2013-11-27T00:00:00"/>
    <x v="1"/>
    <s v="CK-12205"/>
    <x v="237"/>
    <x v="0"/>
    <s v="United States"/>
    <s v="Columbus"/>
    <x v="24"/>
    <n v="43229"/>
    <x v="3"/>
    <s v="FUR-CH-10003817"/>
    <x v="0"/>
    <x v="1"/>
    <x v="162"/>
    <x v="3602"/>
    <n v="3"/>
    <n v="0.3"/>
    <n v="-9.1109999999999971"/>
  </r>
  <r>
    <n v="4826"/>
    <s v="CA-2013-140018"/>
    <x v="0"/>
    <x v="831"/>
    <d v="2013-11-27T00:00:00"/>
    <x v="1"/>
    <s v="CK-12205"/>
    <x v="237"/>
    <x v="0"/>
    <s v="United States"/>
    <s v="Columbus"/>
    <x v="24"/>
    <n v="43229"/>
    <x v="3"/>
    <s v="FUR-FU-10001876"/>
    <x v="0"/>
    <x v="5"/>
    <x v="1394"/>
    <x v="2540"/>
    <n v="3"/>
    <n v="0.2"/>
    <n v="15.590399999999995"/>
  </r>
  <r>
    <n v="4827"/>
    <s v="US-2014-136707"/>
    <x v="3"/>
    <x v="105"/>
    <d v="2014-11-16T00:00:00"/>
    <x v="2"/>
    <s v="JE-15610"/>
    <x v="531"/>
    <x v="1"/>
    <s v="United States"/>
    <s v="Los Angeles"/>
    <x v="1"/>
    <n v="90036"/>
    <x v="1"/>
    <s v="OFF-BI-10003460"/>
    <x v="1"/>
    <x v="8"/>
    <x v="234"/>
    <x v="3603"/>
    <n v="4"/>
    <n v="0.2"/>
    <n v="4.9055999999999997"/>
  </r>
  <r>
    <n v="4828"/>
    <s v="CA-2011-152562"/>
    <x v="2"/>
    <x v="301"/>
    <d v="2011-11-08T00:00:00"/>
    <x v="1"/>
    <s v="JO-15145"/>
    <x v="705"/>
    <x v="1"/>
    <s v="United States"/>
    <s v="Richmond"/>
    <x v="0"/>
    <n v="40475"/>
    <x v="0"/>
    <s v="OFF-ST-10000464"/>
    <x v="1"/>
    <x v="4"/>
    <x v="1135"/>
    <x v="2876"/>
    <n v="2"/>
    <n v="0"/>
    <n v="19.465600000000002"/>
  </r>
  <r>
    <n v="4829"/>
    <s v="CA-2011-152562"/>
    <x v="2"/>
    <x v="301"/>
    <d v="2011-11-08T00:00:00"/>
    <x v="1"/>
    <s v="JO-15145"/>
    <x v="705"/>
    <x v="1"/>
    <s v="United States"/>
    <s v="Richmond"/>
    <x v="0"/>
    <n v="40475"/>
    <x v="0"/>
    <s v="OFF-AR-10001919"/>
    <x v="1"/>
    <x v="6"/>
    <x v="853"/>
    <x v="719"/>
    <n v="3"/>
    <n v="0"/>
    <n v="1.6355999999999997"/>
  </r>
  <r>
    <n v="4830"/>
    <s v="CA-2013-152408"/>
    <x v="0"/>
    <x v="666"/>
    <d v="2013-05-22T00:00:00"/>
    <x v="1"/>
    <s v="TT-21220"/>
    <x v="627"/>
    <x v="0"/>
    <s v="United States"/>
    <s v="New York City"/>
    <x v="15"/>
    <n v="10035"/>
    <x v="3"/>
    <s v="OFF-BI-10002393"/>
    <x v="1"/>
    <x v="8"/>
    <x v="1188"/>
    <x v="3604"/>
    <n v="3"/>
    <n v="0.2"/>
    <n v="4.4771999999999998"/>
  </r>
  <r>
    <n v="4831"/>
    <s v="CA-2011-120278"/>
    <x v="2"/>
    <x v="845"/>
    <d v="2011-11-12T00:00:00"/>
    <x v="1"/>
    <s v="MS-17365"/>
    <x v="333"/>
    <x v="0"/>
    <s v="United States"/>
    <s v="Wausau"/>
    <x v="6"/>
    <n v="54401"/>
    <x v="2"/>
    <s v="OFF-AP-10001293"/>
    <x v="1"/>
    <x v="9"/>
    <x v="1337"/>
    <x v="3605"/>
    <n v="6"/>
    <n v="0"/>
    <n v="68.846399999999988"/>
  </r>
  <r>
    <n v="4832"/>
    <s v="CA-2011-120278"/>
    <x v="2"/>
    <x v="845"/>
    <d v="2011-11-12T00:00:00"/>
    <x v="1"/>
    <s v="MS-17365"/>
    <x v="333"/>
    <x v="0"/>
    <s v="United States"/>
    <s v="Wausau"/>
    <x v="6"/>
    <n v="54401"/>
    <x v="2"/>
    <s v="OFF-ST-10004258"/>
    <x v="1"/>
    <x v="4"/>
    <x v="754"/>
    <x v="905"/>
    <n v="3"/>
    <n v="0"/>
    <n v="9.8901000000000039"/>
  </r>
  <r>
    <n v="4833"/>
    <s v="CA-2011-120278"/>
    <x v="2"/>
    <x v="845"/>
    <d v="2011-11-12T00:00:00"/>
    <x v="1"/>
    <s v="MS-17365"/>
    <x v="333"/>
    <x v="0"/>
    <s v="United States"/>
    <s v="Wausau"/>
    <x v="6"/>
    <n v="54401"/>
    <x v="2"/>
    <s v="OFF-ST-10002214"/>
    <x v="1"/>
    <x v="4"/>
    <x v="994"/>
    <x v="2433"/>
    <n v="2"/>
    <n v="0"/>
    <n v="5.8707999999999991"/>
  </r>
  <r>
    <n v="4834"/>
    <s v="CA-2011-120278"/>
    <x v="2"/>
    <x v="845"/>
    <d v="2011-11-12T00:00:00"/>
    <x v="1"/>
    <s v="MS-17365"/>
    <x v="333"/>
    <x v="0"/>
    <s v="United States"/>
    <s v="Wausau"/>
    <x v="6"/>
    <n v="54401"/>
    <x v="2"/>
    <s v="OFF-BI-10004970"/>
    <x v="1"/>
    <x v="8"/>
    <x v="908"/>
    <x v="714"/>
    <n v="3"/>
    <n v="0"/>
    <n v="5.8232999999999997"/>
  </r>
  <r>
    <n v="4835"/>
    <s v="CA-2014-167661"/>
    <x v="3"/>
    <x v="361"/>
    <d v="2014-10-11T00:00:00"/>
    <x v="1"/>
    <s v="MP-18175"/>
    <x v="486"/>
    <x v="2"/>
    <s v="United States"/>
    <s v="San Francisco"/>
    <x v="1"/>
    <n v="94110"/>
    <x v="1"/>
    <s v="OFF-BI-10002571"/>
    <x v="1"/>
    <x v="8"/>
    <x v="1204"/>
    <x v="3089"/>
    <n v="5"/>
    <n v="0.2"/>
    <n v="13.472999999999999"/>
  </r>
  <r>
    <n v="4836"/>
    <s v="CA-2014-167661"/>
    <x v="3"/>
    <x v="361"/>
    <d v="2014-10-11T00:00:00"/>
    <x v="1"/>
    <s v="MP-18175"/>
    <x v="486"/>
    <x v="2"/>
    <s v="United States"/>
    <s v="San Francisco"/>
    <x v="1"/>
    <n v="94110"/>
    <x v="1"/>
    <s v="OFF-PA-10002581"/>
    <x v="1"/>
    <x v="10"/>
    <x v="1300"/>
    <x v="1168"/>
    <n v="2"/>
    <n v="0"/>
    <n v="27.881999999999998"/>
  </r>
  <r>
    <n v="4837"/>
    <s v="CA-2014-167661"/>
    <x v="3"/>
    <x v="361"/>
    <d v="2014-10-11T00:00:00"/>
    <x v="1"/>
    <s v="MP-18175"/>
    <x v="486"/>
    <x v="2"/>
    <s v="United States"/>
    <s v="San Francisco"/>
    <x v="1"/>
    <n v="94110"/>
    <x v="1"/>
    <s v="OFF-BI-10001097"/>
    <x v="1"/>
    <x v="8"/>
    <x v="789"/>
    <x v="958"/>
    <n v="4"/>
    <n v="0.2"/>
    <n v="7.2267999999999999"/>
  </r>
  <r>
    <n v="4838"/>
    <s v="CA-2014-106831"/>
    <x v="3"/>
    <x v="702"/>
    <d v="2014-06-04T00:00:00"/>
    <x v="2"/>
    <s v="FH-14350"/>
    <x v="651"/>
    <x v="0"/>
    <s v="United States"/>
    <s v="Dublin"/>
    <x v="24"/>
    <n v="43017"/>
    <x v="3"/>
    <s v="OFF-BI-10003429"/>
    <x v="1"/>
    <x v="8"/>
    <x v="844"/>
    <x v="3606"/>
    <n v="2"/>
    <n v="0.7"/>
    <n v="-2.6585999999999999"/>
  </r>
  <r>
    <n v="4839"/>
    <s v="CA-2014-106831"/>
    <x v="3"/>
    <x v="702"/>
    <d v="2014-06-04T00:00:00"/>
    <x v="2"/>
    <s v="FH-14350"/>
    <x v="651"/>
    <x v="0"/>
    <s v="United States"/>
    <s v="Dublin"/>
    <x v="24"/>
    <n v="43017"/>
    <x v="3"/>
    <s v="OFF-PA-10000682"/>
    <x v="1"/>
    <x v="10"/>
    <x v="859"/>
    <x v="3607"/>
    <n v="6"/>
    <n v="0.2"/>
    <n v="10.057200000000002"/>
  </r>
  <r>
    <n v="4840"/>
    <s v="CA-2014-106831"/>
    <x v="3"/>
    <x v="702"/>
    <d v="2014-06-04T00:00:00"/>
    <x v="2"/>
    <s v="FH-14350"/>
    <x v="651"/>
    <x v="0"/>
    <s v="United States"/>
    <s v="Dublin"/>
    <x v="24"/>
    <n v="43017"/>
    <x v="3"/>
    <s v="TEC-PH-10001700"/>
    <x v="2"/>
    <x v="7"/>
    <x v="193"/>
    <x v="3608"/>
    <n v="4"/>
    <n v="0.4"/>
    <n v="-34.314799999999991"/>
  </r>
  <r>
    <n v="4841"/>
    <s v="CA-2014-154123"/>
    <x v="3"/>
    <x v="225"/>
    <d v="2014-11-26T00:00:00"/>
    <x v="1"/>
    <s v="SC-20050"/>
    <x v="337"/>
    <x v="2"/>
    <s v="United States"/>
    <s v="Henderson"/>
    <x v="0"/>
    <n v="42420"/>
    <x v="0"/>
    <s v="FUR-FU-10000629"/>
    <x v="0"/>
    <x v="5"/>
    <x v="93"/>
    <x v="3609"/>
    <n v="2"/>
    <n v="0"/>
    <n v="11.583600000000001"/>
  </r>
  <r>
    <n v="4842"/>
    <s v="CA-2013-136049"/>
    <x v="0"/>
    <x v="443"/>
    <d v="2013-12-29T00:00:00"/>
    <x v="1"/>
    <s v="NM-18520"/>
    <x v="392"/>
    <x v="0"/>
    <s v="United States"/>
    <s v="Bowling Green"/>
    <x v="24"/>
    <n v="43402"/>
    <x v="3"/>
    <s v="OFF-BI-10001267"/>
    <x v="1"/>
    <x v="8"/>
    <x v="1466"/>
    <x v="3610"/>
    <n v="3"/>
    <n v="0.7"/>
    <n v="-4.0722000000000023"/>
  </r>
  <r>
    <n v="4843"/>
    <s v="CA-2014-118402"/>
    <x v="3"/>
    <x v="365"/>
    <d v="2014-10-05T00:00:00"/>
    <x v="1"/>
    <s v="JO-15280"/>
    <x v="123"/>
    <x v="0"/>
    <s v="United States"/>
    <s v="Memphis"/>
    <x v="18"/>
    <n v="38109"/>
    <x v="0"/>
    <s v="OFF-ST-10001418"/>
    <x v="1"/>
    <x v="4"/>
    <x v="870"/>
    <x v="3611"/>
    <n v="5"/>
    <n v="0.2"/>
    <n v="-54.881999999999998"/>
  </r>
  <r>
    <n v="4844"/>
    <s v="US-2013-139388"/>
    <x v="0"/>
    <x v="77"/>
    <d v="2013-11-10T00:00:00"/>
    <x v="2"/>
    <s v="CC-12475"/>
    <x v="693"/>
    <x v="0"/>
    <s v="United States"/>
    <s v="Lakewood"/>
    <x v="30"/>
    <n v="8701"/>
    <x v="3"/>
    <s v="OFF-FA-10004968"/>
    <x v="1"/>
    <x v="13"/>
    <x v="1010"/>
    <x v="3612"/>
    <n v="4"/>
    <n v="0"/>
    <n v="0.2992000000000008"/>
  </r>
  <r>
    <n v="4845"/>
    <s v="US-2011-128685"/>
    <x v="2"/>
    <x v="527"/>
    <d v="2011-04-05T00:00:00"/>
    <x v="2"/>
    <s v="MZ-17515"/>
    <x v="89"/>
    <x v="1"/>
    <s v="United States"/>
    <s v="Los Angeles"/>
    <x v="1"/>
    <n v="90008"/>
    <x v="1"/>
    <s v="OFF-BI-10004140"/>
    <x v="1"/>
    <x v="8"/>
    <x v="304"/>
    <x v="1600"/>
    <n v="2"/>
    <n v="0.2"/>
    <n v="2.2449999999999992"/>
  </r>
  <r>
    <n v="4846"/>
    <s v="CA-2012-124044"/>
    <x v="1"/>
    <x v="862"/>
    <d v="2012-07-26T00:00:00"/>
    <x v="0"/>
    <s v="MS-17830"/>
    <x v="234"/>
    <x v="0"/>
    <s v="United States"/>
    <s v="Rochester"/>
    <x v="15"/>
    <n v="14609"/>
    <x v="3"/>
    <s v="OFF-BI-10003460"/>
    <x v="1"/>
    <x v="8"/>
    <x v="234"/>
    <x v="3613"/>
    <n v="3"/>
    <n v="0.2"/>
    <n v="3.6791999999999998"/>
  </r>
  <r>
    <n v="4847"/>
    <s v="CA-2011-164469"/>
    <x v="2"/>
    <x v="402"/>
    <d v="2011-06-27T00:00:00"/>
    <x v="0"/>
    <s v="GK-14620"/>
    <x v="136"/>
    <x v="1"/>
    <s v="United States"/>
    <s v="Salem"/>
    <x v="21"/>
    <n v="97301"/>
    <x v="1"/>
    <s v="TEC-PH-10002115"/>
    <x v="2"/>
    <x v="7"/>
    <x v="793"/>
    <x v="1274"/>
    <n v="5"/>
    <n v="0.2"/>
    <n v="19.796999999999997"/>
  </r>
  <r>
    <n v="4848"/>
    <s v="CA-2011-164469"/>
    <x v="2"/>
    <x v="402"/>
    <d v="2011-06-27T00:00:00"/>
    <x v="0"/>
    <s v="GK-14620"/>
    <x v="136"/>
    <x v="1"/>
    <s v="United States"/>
    <s v="Salem"/>
    <x v="21"/>
    <n v="97301"/>
    <x v="1"/>
    <s v="OFF-AR-10003478"/>
    <x v="1"/>
    <x v="6"/>
    <x v="355"/>
    <x v="3614"/>
    <n v="11"/>
    <n v="0.2"/>
    <n v="17.908000000000001"/>
  </r>
  <r>
    <n v="4849"/>
    <s v="CA-2011-164469"/>
    <x v="2"/>
    <x v="402"/>
    <d v="2011-06-27T00:00:00"/>
    <x v="0"/>
    <s v="GK-14620"/>
    <x v="136"/>
    <x v="1"/>
    <s v="United States"/>
    <s v="Salem"/>
    <x v="21"/>
    <n v="97301"/>
    <x v="1"/>
    <s v="OFF-AR-10000475"/>
    <x v="1"/>
    <x v="6"/>
    <x v="1111"/>
    <x v="1747"/>
    <n v="1"/>
    <n v="0.2"/>
    <n v="0.8162000000000007"/>
  </r>
  <r>
    <n v="4850"/>
    <s v="CA-2011-107818"/>
    <x v="2"/>
    <x v="78"/>
    <d v="2011-09-14T00:00:00"/>
    <x v="1"/>
    <s v="MC-17275"/>
    <x v="507"/>
    <x v="0"/>
    <s v="United States"/>
    <s v="Pasco"/>
    <x v="4"/>
    <n v="99301"/>
    <x v="1"/>
    <s v="OFF-AR-10003045"/>
    <x v="1"/>
    <x v="6"/>
    <x v="420"/>
    <x v="490"/>
    <n v="2"/>
    <n v="0"/>
    <n v="2.6459999999999999"/>
  </r>
  <r>
    <n v="4851"/>
    <s v="CA-2011-107818"/>
    <x v="2"/>
    <x v="78"/>
    <d v="2011-09-14T00:00:00"/>
    <x v="1"/>
    <s v="MC-17275"/>
    <x v="507"/>
    <x v="0"/>
    <s v="United States"/>
    <s v="Pasco"/>
    <x v="4"/>
    <n v="99301"/>
    <x v="1"/>
    <s v="FUR-CH-10000454"/>
    <x v="0"/>
    <x v="1"/>
    <x v="1"/>
    <x v="3615"/>
    <n v="5"/>
    <n v="0.2"/>
    <n v="121.98999999999992"/>
  </r>
  <r>
    <n v="4852"/>
    <s v="CA-2011-107818"/>
    <x v="2"/>
    <x v="78"/>
    <d v="2011-09-14T00:00:00"/>
    <x v="1"/>
    <s v="MC-17275"/>
    <x v="507"/>
    <x v="0"/>
    <s v="United States"/>
    <s v="Pasco"/>
    <x v="4"/>
    <n v="99301"/>
    <x v="1"/>
    <s v="OFF-AR-10000380"/>
    <x v="1"/>
    <x v="6"/>
    <x v="108"/>
    <x v="3616"/>
    <n v="8"/>
    <n v="0"/>
    <n v="91.151999999999958"/>
  </r>
  <r>
    <n v="4853"/>
    <s v="CA-2011-107818"/>
    <x v="2"/>
    <x v="78"/>
    <d v="2011-09-14T00:00:00"/>
    <x v="1"/>
    <s v="MC-17275"/>
    <x v="507"/>
    <x v="0"/>
    <s v="United States"/>
    <s v="Pasco"/>
    <x v="4"/>
    <n v="99301"/>
    <x v="1"/>
    <s v="OFF-ST-10000736"/>
    <x v="1"/>
    <x v="4"/>
    <x v="455"/>
    <x v="1065"/>
    <n v="6"/>
    <n v="0"/>
    <n v="19.43519999999998"/>
  </r>
  <r>
    <n v="4854"/>
    <s v="CA-2011-113320"/>
    <x v="2"/>
    <x v="432"/>
    <d v="2011-12-15T00:00:00"/>
    <x v="0"/>
    <s v="LH-17155"/>
    <x v="109"/>
    <x v="0"/>
    <s v="United States"/>
    <s v="Oakland"/>
    <x v="1"/>
    <n v="94601"/>
    <x v="1"/>
    <s v="FUR-FU-10004270"/>
    <x v="0"/>
    <x v="5"/>
    <x v="989"/>
    <x v="3617"/>
    <n v="3"/>
    <n v="0"/>
    <n v="4.5144000000000002"/>
  </r>
  <r>
    <n v="4855"/>
    <s v="CA-2011-113320"/>
    <x v="2"/>
    <x v="432"/>
    <d v="2011-12-15T00:00:00"/>
    <x v="0"/>
    <s v="LH-17155"/>
    <x v="109"/>
    <x v="0"/>
    <s v="United States"/>
    <s v="Oakland"/>
    <x v="1"/>
    <n v="94601"/>
    <x v="1"/>
    <s v="OFF-ST-10000617"/>
    <x v="1"/>
    <x v="4"/>
    <x v="379"/>
    <x v="3090"/>
    <n v="3"/>
    <n v="0"/>
    <n v="0.62579999999999902"/>
  </r>
  <r>
    <n v="4856"/>
    <s v="CA-2011-113320"/>
    <x v="2"/>
    <x v="432"/>
    <d v="2011-12-15T00:00:00"/>
    <x v="0"/>
    <s v="LH-17155"/>
    <x v="109"/>
    <x v="0"/>
    <s v="United States"/>
    <s v="Oakland"/>
    <x v="1"/>
    <n v="94601"/>
    <x v="1"/>
    <s v="FUR-FU-10001706"/>
    <x v="0"/>
    <x v="5"/>
    <x v="50"/>
    <x v="357"/>
    <n v="3"/>
    <n v="0"/>
    <n v="4.4352"/>
  </r>
  <r>
    <n v="4857"/>
    <s v="CA-2012-137526"/>
    <x v="1"/>
    <x v="1004"/>
    <d v="2012-01-17T00:00:00"/>
    <x v="1"/>
    <s v="PB-19150"/>
    <x v="171"/>
    <x v="0"/>
    <s v="United States"/>
    <s v="Los Angeles"/>
    <x v="1"/>
    <n v="90004"/>
    <x v="1"/>
    <s v="OFF-BI-10003364"/>
    <x v="1"/>
    <x v="8"/>
    <x v="698"/>
    <x v="823"/>
    <n v="3"/>
    <n v="0.2"/>
    <n v="24.502800000000001"/>
  </r>
  <r>
    <n v="4858"/>
    <s v="CA-2012-137526"/>
    <x v="1"/>
    <x v="1004"/>
    <d v="2012-01-17T00:00:00"/>
    <x v="1"/>
    <s v="PB-19150"/>
    <x v="171"/>
    <x v="0"/>
    <s v="United States"/>
    <s v="Los Angeles"/>
    <x v="1"/>
    <n v="90004"/>
    <x v="1"/>
    <s v="FUR-FU-10001861"/>
    <x v="0"/>
    <x v="5"/>
    <x v="272"/>
    <x v="292"/>
    <n v="4"/>
    <n v="0"/>
    <n v="38.023999999999994"/>
  </r>
  <r>
    <n v="4859"/>
    <s v="CA-2012-137526"/>
    <x v="1"/>
    <x v="1004"/>
    <d v="2012-01-17T00:00:00"/>
    <x v="1"/>
    <s v="PB-19150"/>
    <x v="171"/>
    <x v="0"/>
    <s v="United States"/>
    <s v="Los Angeles"/>
    <x v="1"/>
    <n v="90004"/>
    <x v="1"/>
    <s v="FUR-FU-10004845"/>
    <x v="0"/>
    <x v="5"/>
    <x v="1684"/>
    <x v="3618"/>
    <n v="9"/>
    <n v="0"/>
    <n v="92.969999999999985"/>
  </r>
  <r>
    <n v="4860"/>
    <s v="CA-2014-136063"/>
    <x v="3"/>
    <x v="934"/>
    <d v="2014-12-20T00:00:00"/>
    <x v="1"/>
    <s v="SS-20140"/>
    <x v="164"/>
    <x v="1"/>
    <s v="United States"/>
    <s v="Oak Park"/>
    <x v="10"/>
    <n v="60302"/>
    <x v="2"/>
    <s v="OFF-AR-10000823"/>
    <x v="1"/>
    <x v="6"/>
    <x v="1043"/>
    <x v="1330"/>
    <n v="7"/>
    <n v="0.2"/>
    <n v="1.0192000000000001"/>
  </r>
  <r>
    <n v="4861"/>
    <s v="CA-2013-101546"/>
    <x v="0"/>
    <x v="122"/>
    <d v="2013-12-25T00:00:00"/>
    <x v="1"/>
    <s v="GK-14620"/>
    <x v="136"/>
    <x v="1"/>
    <s v="United States"/>
    <s v="Morristown"/>
    <x v="30"/>
    <n v="7960"/>
    <x v="3"/>
    <s v="OFF-BI-10001359"/>
    <x v="1"/>
    <x v="8"/>
    <x v="1153"/>
    <x v="1639"/>
    <n v="2"/>
    <n v="0"/>
    <n v="843.17059999999992"/>
  </r>
  <r>
    <n v="4862"/>
    <s v="CA-2011-138940"/>
    <x v="2"/>
    <x v="909"/>
    <d v="2011-04-16T00:00:00"/>
    <x v="0"/>
    <s v="GM-14455"/>
    <x v="39"/>
    <x v="2"/>
    <s v="United States"/>
    <s v="Austin"/>
    <x v="5"/>
    <n v="78745"/>
    <x v="2"/>
    <s v="TEC-PH-10001835"/>
    <x v="2"/>
    <x v="7"/>
    <x v="1333"/>
    <x v="3619"/>
    <n v="6"/>
    <n v="0.2"/>
    <n v="265.42320000000001"/>
  </r>
  <r>
    <n v="4863"/>
    <s v="CA-2013-125164"/>
    <x v="0"/>
    <x v="338"/>
    <d v="2013-11-15T00:00:00"/>
    <x v="1"/>
    <s v="SH-19975"/>
    <x v="64"/>
    <x v="1"/>
    <s v="United States"/>
    <s v="New York City"/>
    <x v="15"/>
    <n v="10011"/>
    <x v="3"/>
    <s v="OFF-BI-10001191"/>
    <x v="1"/>
    <x v="8"/>
    <x v="970"/>
    <x v="3620"/>
    <n v="1"/>
    <n v="0.2"/>
    <n v="7.3834"/>
  </r>
  <r>
    <n v="4864"/>
    <s v="CA-2013-125164"/>
    <x v="0"/>
    <x v="338"/>
    <d v="2013-11-15T00:00:00"/>
    <x v="1"/>
    <s v="SH-19975"/>
    <x v="64"/>
    <x v="1"/>
    <s v="United States"/>
    <s v="New York City"/>
    <x v="15"/>
    <n v="10011"/>
    <x v="3"/>
    <s v="OFF-BI-10003982"/>
    <x v="1"/>
    <x v="8"/>
    <x v="346"/>
    <x v="3621"/>
    <n v="3"/>
    <n v="0.2"/>
    <n v="16.823699999999999"/>
  </r>
  <r>
    <n v="4865"/>
    <s v="CA-2014-163531"/>
    <x v="3"/>
    <x v="335"/>
    <d v="2014-07-01T00:00:00"/>
    <x v="1"/>
    <s v="SC-20725"/>
    <x v="56"/>
    <x v="0"/>
    <s v="United States"/>
    <s v="New York City"/>
    <x v="15"/>
    <n v="10024"/>
    <x v="3"/>
    <s v="TEC-PH-10001425"/>
    <x v="2"/>
    <x v="7"/>
    <x v="511"/>
    <x v="764"/>
    <n v="3"/>
    <n v="0"/>
    <n v="67.191599999999994"/>
  </r>
  <r>
    <n v="4866"/>
    <s v="CA-2014-122490"/>
    <x v="3"/>
    <x v="38"/>
    <d v="2014-11-19T00:00:00"/>
    <x v="1"/>
    <s v="TT-21070"/>
    <x v="74"/>
    <x v="0"/>
    <s v="United States"/>
    <s v="Seattle"/>
    <x v="4"/>
    <n v="98103"/>
    <x v="1"/>
    <s v="FUR-CH-10001215"/>
    <x v="0"/>
    <x v="1"/>
    <x v="440"/>
    <x v="3622"/>
    <n v="6"/>
    <n v="0.2"/>
    <n v="150.29399999999998"/>
  </r>
  <r>
    <n v="4867"/>
    <s v="CA-2014-122490"/>
    <x v="3"/>
    <x v="38"/>
    <d v="2014-11-19T00:00:00"/>
    <x v="1"/>
    <s v="TT-21070"/>
    <x v="74"/>
    <x v="0"/>
    <s v="United States"/>
    <s v="Seattle"/>
    <x v="4"/>
    <n v="98103"/>
    <x v="1"/>
    <s v="OFF-BI-10001718"/>
    <x v="1"/>
    <x v="8"/>
    <x v="1216"/>
    <x v="3623"/>
    <n v="11"/>
    <n v="0.2"/>
    <n v="190.02059999999997"/>
  </r>
  <r>
    <n v="4868"/>
    <s v="CA-2014-122490"/>
    <x v="3"/>
    <x v="38"/>
    <d v="2014-11-19T00:00:00"/>
    <x v="1"/>
    <s v="TT-21070"/>
    <x v="74"/>
    <x v="0"/>
    <s v="United States"/>
    <s v="Seattle"/>
    <x v="4"/>
    <n v="98103"/>
    <x v="1"/>
    <s v="OFF-ST-10000991"/>
    <x v="1"/>
    <x v="4"/>
    <x v="155"/>
    <x v="3216"/>
    <n v="3"/>
    <n v="0"/>
    <n v="10.347300000000004"/>
  </r>
  <r>
    <n v="4869"/>
    <s v="CA-2014-122490"/>
    <x v="3"/>
    <x v="38"/>
    <d v="2014-11-19T00:00:00"/>
    <x v="1"/>
    <s v="TT-21070"/>
    <x v="74"/>
    <x v="0"/>
    <s v="United States"/>
    <s v="Seattle"/>
    <x v="4"/>
    <n v="98103"/>
    <x v="1"/>
    <s v="OFF-LA-10001613"/>
    <x v="1"/>
    <x v="2"/>
    <x v="736"/>
    <x v="880"/>
    <n v="3"/>
    <n v="0"/>
    <n v="4.2336"/>
  </r>
  <r>
    <n v="4870"/>
    <s v="CA-2014-131366"/>
    <x v="3"/>
    <x v="221"/>
    <d v="2014-11-30T00:00:00"/>
    <x v="1"/>
    <s v="SC-20440"/>
    <x v="464"/>
    <x v="1"/>
    <s v="United States"/>
    <s v="Lancaster"/>
    <x v="9"/>
    <n v="17602"/>
    <x v="3"/>
    <s v="TEC-PH-10003437"/>
    <x v="2"/>
    <x v="7"/>
    <x v="913"/>
    <x v="3624"/>
    <n v="2"/>
    <n v="0.4"/>
    <n v="-14.998000000000012"/>
  </r>
  <r>
    <n v="4871"/>
    <s v="CA-2014-131366"/>
    <x v="3"/>
    <x v="221"/>
    <d v="2014-11-30T00:00:00"/>
    <x v="1"/>
    <s v="SC-20440"/>
    <x v="464"/>
    <x v="1"/>
    <s v="United States"/>
    <s v="Lancaster"/>
    <x v="9"/>
    <n v="17602"/>
    <x v="3"/>
    <s v="OFF-PA-10000675"/>
    <x v="1"/>
    <x v="10"/>
    <x v="1106"/>
    <x v="2343"/>
    <n v="7"/>
    <n v="0.2"/>
    <n v="83.209699999999998"/>
  </r>
  <r>
    <n v="4872"/>
    <s v="CA-2014-164042"/>
    <x v="3"/>
    <x v="979"/>
    <d v="2014-05-28T00:00:00"/>
    <x v="1"/>
    <s v="KL-16645"/>
    <x v="107"/>
    <x v="0"/>
    <s v="United States"/>
    <s v="Houston"/>
    <x v="5"/>
    <n v="77095"/>
    <x v="2"/>
    <s v="OFF-FA-10000840"/>
    <x v="1"/>
    <x v="13"/>
    <x v="1685"/>
    <x v="3625"/>
    <n v="2"/>
    <n v="0.2"/>
    <n v="0.61559999999999993"/>
  </r>
  <r>
    <n v="4873"/>
    <s v="CA-2014-164042"/>
    <x v="3"/>
    <x v="979"/>
    <d v="2014-05-28T00:00:00"/>
    <x v="1"/>
    <s v="KL-16645"/>
    <x v="107"/>
    <x v="0"/>
    <s v="United States"/>
    <s v="Houston"/>
    <x v="5"/>
    <n v="77095"/>
    <x v="2"/>
    <s v="OFF-AP-10001947"/>
    <x v="1"/>
    <x v="9"/>
    <x v="1528"/>
    <x v="3626"/>
    <n v="5"/>
    <n v="0.8"/>
    <n v="-46.716000000000008"/>
  </r>
  <r>
    <n v="4874"/>
    <s v="CA-2014-164042"/>
    <x v="3"/>
    <x v="979"/>
    <d v="2014-05-28T00:00:00"/>
    <x v="1"/>
    <s v="KL-16645"/>
    <x v="107"/>
    <x v="0"/>
    <s v="United States"/>
    <s v="Houston"/>
    <x v="5"/>
    <n v="77095"/>
    <x v="2"/>
    <s v="OFF-ST-10002301"/>
    <x v="1"/>
    <x v="4"/>
    <x v="1490"/>
    <x v="3627"/>
    <n v="3"/>
    <n v="0.2"/>
    <n v="-11.593800000000005"/>
  </r>
  <r>
    <n v="4875"/>
    <s v="CA-2014-164042"/>
    <x v="3"/>
    <x v="979"/>
    <d v="2014-05-28T00:00:00"/>
    <x v="1"/>
    <s v="KL-16645"/>
    <x v="107"/>
    <x v="0"/>
    <s v="United States"/>
    <s v="Houston"/>
    <x v="5"/>
    <n v="77095"/>
    <x v="2"/>
    <s v="OFF-BI-10001922"/>
    <x v="1"/>
    <x v="8"/>
    <x v="302"/>
    <x v="3628"/>
    <n v="1"/>
    <n v="0.8"/>
    <n v="-1.9602000000000008"/>
  </r>
  <r>
    <n v="4876"/>
    <s v="CA-2011-132864"/>
    <x v="2"/>
    <x v="266"/>
    <d v="2011-12-07T00:00:00"/>
    <x v="1"/>
    <s v="KN-16390"/>
    <x v="471"/>
    <x v="1"/>
    <s v="United States"/>
    <s v="Columbus"/>
    <x v="24"/>
    <n v="43229"/>
    <x v="3"/>
    <s v="TEC-AC-10001267"/>
    <x v="2"/>
    <x v="11"/>
    <x v="533"/>
    <x v="600"/>
    <n v="5"/>
    <n v="0.2"/>
    <n v="29.950000000000003"/>
  </r>
  <r>
    <n v="4877"/>
    <s v="US-2011-155817"/>
    <x v="2"/>
    <x v="462"/>
    <d v="2011-10-09T00:00:00"/>
    <x v="1"/>
    <s v="SL-20155"/>
    <x v="359"/>
    <x v="2"/>
    <s v="United States"/>
    <s v="Durham"/>
    <x v="3"/>
    <n v="27707"/>
    <x v="0"/>
    <s v="OFF-ST-10000532"/>
    <x v="1"/>
    <x v="4"/>
    <x v="1403"/>
    <x v="3629"/>
    <n v="2"/>
    <n v="0.2"/>
    <n v="4.6175999999999995"/>
  </r>
  <r>
    <n v="4878"/>
    <s v="US-2011-155817"/>
    <x v="2"/>
    <x v="462"/>
    <d v="2011-10-09T00:00:00"/>
    <x v="1"/>
    <s v="SL-20155"/>
    <x v="359"/>
    <x v="2"/>
    <s v="United States"/>
    <s v="Durham"/>
    <x v="3"/>
    <n v="27707"/>
    <x v="0"/>
    <s v="OFF-AR-10002335"/>
    <x v="1"/>
    <x v="6"/>
    <x v="673"/>
    <x v="3630"/>
    <n v="3"/>
    <n v="0.2"/>
    <n v="0.46440000000000037"/>
  </r>
  <r>
    <n v="4879"/>
    <s v="US-2013-131891"/>
    <x v="0"/>
    <x v="875"/>
    <d v="2013-08-01T00:00:00"/>
    <x v="2"/>
    <s v="PW-19240"/>
    <x v="617"/>
    <x v="0"/>
    <s v="United States"/>
    <s v="Pensacola"/>
    <x v="2"/>
    <n v="32503"/>
    <x v="0"/>
    <s v="OFF-BI-10000201"/>
    <x v="1"/>
    <x v="8"/>
    <x v="1678"/>
    <x v="3631"/>
    <n v="3"/>
    <n v="0.7"/>
    <n v="-1.4760000000000004"/>
  </r>
  <r>
    <n v="4880"/>
    <s v="CA-2014-143567"/>
    <x v="3"/>
    <x v="808"/>
    <d v="2014-11-06T00:00:00"/>
    <x v="0"/>
    <s v="TB-21175"/>
    <x v="533"/>
    <x v="1"/>
    <s v="United States"/>
    <s v="Henderson"/>
    <x v="0"/>
    <n v="42420"/>
    <x v="0"/>
    <s v="OFF-EN-10004846"/>
    <x v="1"/>
    <x v="12"/>
    <x v="1488"/>
    <x v="3632"/>
    <n v="2"/>
    <n v="0"/>
    <n v="2.6068000000000002"/>
  </r>
  <r>
    <n v="4881"/>
    <s v="CA-2014-143567"/>
    <x v="3"/>
    <x v="808"/>
    <d v="2014-11-06T00:00:00"/>
    <x v="0"/>
    <s v="TB-21175"/>
    <x v="533"/>
    <x v="1"/>
    <s v="United States"/>
    <s v="Henderson"/>
    <x v="0"/>
    <n v="42420"/>
    <x v="0"/>
    <s v="FUR-CH-10000454"/>
    <x v="0"/>
    <x v="1"/>
    <x v="1"/>
    <x v="3615"/>
    <n v="4"/>
    <n v="0"/>
    <n v="292.77599999999995"/>
  </r>
  <r>
    <n v="4882"/>
    <s v="CA-2014-143567"/>
    <x v="3"/>
    <x v="808"/>
    <d v="2014-11-06T00:00:00"/>
    <x v="0"/>
    <s v="TB-21175"/>
    <x v="533"/>
    <x v="1"/>
    <s v="United States"/>
    <s v="Henderson"/>
    <x v="0"/>
    <n v="42420"/>
    <x v="0"/>
    <s v="TEC-AC-10004145"/>
    <x v="2"/>
    <x v="11"/>
    <x v="1264"/>
    <x v="3633"/>
    <n v="9"/>
    <n v="0"/>
    <n v="517.47930000000008"/>
  </r>
  <r>
    <n v="4883"/>
    <s v="CA-2014-143567"/>
    <x v="3"/>
    <x v="808"/>
    <d v="2014-11-06T00:00:00"/>
    <x v="0"/>
    <s v="TB-21175"/>
    <x v="533"/>
    <x v="1"/>
    <s v="United States"/>
    <s v="Henderson"/>
    <x v="0"/>
    <n v="42420"/>
    <x v="0"/>
    <s v="OFF-ST-10001580"/>
    <x v="1"/>
    <x v="4"/>
    <x v="351"/>
    <x v="3634"/>
    <n v="4"/>
    <n v="0"/>
    <n v="16.7776"/>
  </r>
  <r>
    <n v="4884"/>
    <s v="CA-2014-104080"/>
    <x v="3"/>
    <x v="144"/>
    <d v="2014-03-16T00:00:00"/>
    <x v="1"/>
    <s v="AH-10210"/>
    <x v="117"/>
    <x v="0"/>
    <s v="United States"/>
    <s v="Anaheim"/>
    <x v="1"/>
    <n v="92804"/>
    <x v="1"/>
    <s v="OFF-BI-10003876"/>
    <x v="1"/>
    <x v="8"/>
    <x v="1617"/>
    <x v="3635"/>
    <n v="5"/>
    <n v="0.2"/>
    <n v="64.199999999999989"/>
  </r>
  <r>
    <n v="4885"/>
    <s v="CA-2014-104080"/>
    <x v="3"/>
    <x v="144"/>
    <d v="2014-03-16T00:00:00"/>
    <x v="1"/>
    <s v="AH-10210"/>
    <x v="117"/>
    <x v="0"/>
    <s v="United States"/>
    <s v="Anaheim"/>
    <x v="1"/>
    <n v="92804"/>
    <x v="1"/>
    <s v="OFF-AR-10001972"/>
    <x v="1"/>
    <x v="6"/>
    <x v="1623"/>
    <x v="3636"/>
    <n v="2"/>
    <n v="0"/>
    <n v="0.87360000000000015"/>
  </r>
  <r>
    <n v="4886"/>
    <s v="CA-2011-151379"/>
    <x v="2"/>
    <x v="757"/>
    <d v="2011-12-20T00:00:00"/>
    <x v="1"/>
    <s v="SC-20695"/>
    <x v="281"/>
    <x v="1"/>
    <s v="United States"/>
    <s v="Detroit"/>
    <x v="12"/>
    <n v="48227"/>
    <x v="2"/>
    <s v="OFF-PA-10000595"/>
    <x v="1"/>
    <x v="10"/>
    <x v="1117"/>
    <x v="1159"/>
    <n v="5"/>
    <n v="0"/>
    <n v="52.531999999999996"/>
  </r>
  <r>
    <n v="4887"/>
    <s v="CA-2013-163167"/>
    <x v="0"/>
    <x v="85"/>
    <d v="2013-12-02T00:00:00"/>
    <x v="0"/>
    <s v="RF-19345"/>
    <x v="575"/>
    <x v="1"/>
    <s v="United States"/>
    <s v="Marietta"/>
    <x v="32"/>
    <n v="30062"/>
    <x v="0"/>
    <s v="FUR-CH-10004477"/>
    <x v="0"/>
    <x v="1"/>
    <x v="211"/>
    <x v="3637"/>
    <n v="3"/>
    <n v="0"/>
    <n v="52.974299999999992"/>
  </r>
  <r>
    <n v="4888"/>
    <s v="CA-2013-163167"/>
    <x v="0"/>
    <x v="85"/>
    <d v="2013-12-02T00:00:00"/>
    <x v="0"/>
    <s v="RF-19345"/>
    <x v="575"/>
    <x v="1"/>
    <s v="United States"/>
    <s v="Marietta"/>
    <x v="32"/>
    <n v="30062"/>
    <x v="0"/>
    <s v="TEC-AC-10003441"/>
    <x v="2"/>
    <x v="11"/>
    <x v="652"/>
    <x v="3638"/>
    <n v="6"/>
    <n v="0"/>
    <n v="6.1019999999999968"/>
  </r>
  <r>
    <n v="4889"/>
    <s v="CA-2013-163167"/>
    <x v="0"/>
    <x v="85"/>
    <d v="2013-12-02T00:00:00"/>
    <x v="0"/>
    <s v="RF-19345"/>
    <x v="575"/>
    <x v="1"/>
    <s v="United States"/>
    <s v="Marietta"/>
    <x v="32"/>
    <n v="30062"/>
    <x v="0"/>
    <s v="OFF-ST-10004459"/>
    <x v="1"/>
    <x v="4"/>
    <x v="454"/>
    <x v="494"/>
    <n v="3"/>
    <n v="0"/>
    <n v="56.300999999999988"/>
  </r>
  <r>
    <n v="4890"/>
    <s v="CA-2013-163167"/>
    <x v="0"/>
    <x v="85"/>
    <d v="2013-12-02T00:00:00"/>
    <x v="0"/>
    <s v="RF-19345"/>
    <x v="575"/>
    <x v="1"/>
    <s v="United States"/>
    <s v="Marietta"/>
    <x v="32"/>
    <n v="30062"/>
    <x v="0"/>
    <s v="OFF-ST-10003805"/>
    <x v="1"/>
    <x v="4"/>
    <x v="1651"/>
    <x v="3639"/>
    <n v="6"/>
    <n v="0"/>
    <n v="315.82499999999993"/>
  </r>
  <r>
    <n v="4891"/>
    <s v="CA-2013-135776"/>
    <x v="0"/>
    <x v="443"/>
    <d v="2013-12-31T00:00:00"/>
    <x v="1"/>
    <s v="EH-13765"/>
    <x v="553"/>
    <x v="1"/>
    <s v="United States"/>
    <s v="Seattle"/>
    <x v="4"/>
    <n v="98103"/>
    <x v="1"/>
    <s v="OFF-AR-10001246"/>
    <x v="1"/>
    <x v="6"/>
    <x v="450"/>
    <x v="138"/>
    <n v="3"/>
    <n v="0"/>
    <n v="2.5577999999999994"/>
  </r>
  <r>
    <n v="4892"/>
    <s v="CA-2013-135776"/>
    <x v="0"/>
    <x v="443"/>
    <d v="2013-12-31T00:00:00"/>
    <x v="1"/>
    <s v="EH-13765"/>
    <x v="553"/>
    <x v="1"/>
    <s v="United States"/>
    <s v="Seattle"/>
    <x v="4"/>
    <n v="98103"/>
    <x v="1"/>
    <s v="OFF-PA-10001295"/>
    <x v="1"/>
    <x v="10"/>
    <x v="1211"/>
    <x v="2479"/>
    <n v="2"/>
    <n v="0"/>
    <n v="18.211199999999998"/>
  </r>
  <r>
    <n v="4893"/>
    <s v="CA-2013-135776"/>
    <x v="0"/>
    <x v="443"/>
    <d v="2013-12-31T00:00:00"/>
    <x v="1"/>
    <s v="EH-13765"/>
    <x v="553"/>
    <x v="1"/>
    <s v="United States"/>
    <s v="Seattle"/>
    <x v="4"/>
    <n v="98103"/>
    <x v="1"/>
    <s v="OFF-AR-10001231"/>
    <x v="1"/>
    <x v="6"/>
    <x v="1686"/>
    <x v="3640"/>
    <n v="2"/>
    <n v="0"/>
    <n v="1.1760000000000002"/>
  </r>
  <r>
    <n v="4894"/>
    <s v="CA-2013-135776"/>
    <x v="0"/>
    <x v="443"/>
    <d v="2013-12-31T00:00:00"/>
    <x v="1"/>
    <s v="EH-13765"/>
    <x v="553"/>
    <x v="1"/>
    <s v="United States"/>
    <s v="Seattle"/>
    <x v="4"/>
    <n v="98103"/>
    <x v="1"/>
    <s v="OFF-ST-10002743"/>
    <x v="1"/>
    <x v="4"/>
    <x v="413"/>
    <x v="3641"/>
    <n v="2"/>
    <n v="0"/>
    <n v="2.2727999999999895"/>
  </r>
  <r>
    <n v="4895"/>
    <s v="CA-2013-135776"/>
    <x v="0"/>
    <x v="443"/>
    <d v="2013-12-31T00:00:00"/>
    <x v="1"/>
    <s v="EH-13765"/>
    <x v="553"/>
    <x v="1"/>
    <s v="United States"/>
    <s v="Seattle"/>
    <x v="4"/>
    <n v="98103"/>
    <x v="1"/>
    <s v="OFF-PA-10004327"/>
    <x v="1"/>
    <x v="10"/>
    <x v="136"/>
    <x v="3642"/>
    <n v="1"/>
    <n v="0"/>
    <n v="22.991999999999997"/>
  </r>
  <r>
    <n v="4896"/>
    <s v="CA-2013-135776"/>
    <x v="0"/>
    <x v="443"/>
    <d v="2013-12-31T00:00:00"/>
    <x v="1"/>
    <s v="EH-13765"/>
    <x v="553"/>
    <x v="1"/>
    <s v="United States"/>
    <s v="Seattle"/>
    <x v="4"/>
    <n v="98103"/>
    <x v="1"/>
    <s v="OFF-EN-10004773"/>
    <x v="1"/>
    <x v="12"/>
    <x v="33"/>
    <x v="1168"/>
    <n v="2"/>
    <n v="0"/>
    <n v="30.360399999999998"/>
  </r>
  <r>
    <n v="4897"/>
    <s v="CA-2013-135776"/>
    <x v="0"/>
    <x v="443"/>
    <d v="2013-12-31T00:00:00"/>
    <x v="1"/>
    <s v="EH-13765"/>
    <x v="553"/>
    <x v="1"/>
    <s v="United States"/>
    <s v="Seattle"/>
    <x v="4"/>
    <n v="98103"/>
    <x v="1"/>
    <s v="OFF-ST-10003470"/>
    <x v="1"/>
    <x v="4"/>
    <x v="1339"/>
    <x v="2105"/>
    <n v="4"/>
    <n v="0"/>
    <n v="55.895999999999958"/>
  </r>
  <r>
    <n v="4898"/>
    <s v="US-2011-122021"/>
    <x v="2"/>
    <x v="771"/>
    <d v="2011-10-17T00:00:00"/>
    <x v="2"/>
    <s v="AC-10660"/>
    <x v="663"/>
    <x v="0"/>
    <s v="United States"/>
    <s v="Parma"/>
    <x v="24"/>
    <n v="44134"/>
    <x v="3"/>
    <s v="FUR-CH-10003761"/>
    <x v="0"/>
    <x v="1"/>
    <x v="1379"/>
    <x v="1727"/>
    <n v="2"/>
    <n v="0.3"/>
    <n v="-7.8588000000000022"/>
  </r>
  <r>
    <n v="4899"/>
    <s v="US-2011-122021"/>
    <x v="2"/>
    <x v="771"/>
    <d v="2011-10-17T00:00:00"/>
    <x v="2"/>
    <s v="AC-10660"/>
    <x v="663"/>
    <x v="0"/>
    <s v="United States"/>
    <s v="Parma"/>
    <x v="24"/>
    <n v="44134"/>
    <x v="3"/>
    <s v="OFF-PA-10002230"/>
    <x v="1"/>
    <x v="10"/>
    <x v="384"/>
    <x v="892"/>
    <n v="2"/>
    <n v="0.2"/>
    <n v="2.8884000000000007"/>
  </r>
  <r>
    <n v="4900"/>
    <s v="CA-2013-130484"/>
    <x v="0"/>
    <x v="250"/>
    <d v="2013-08-28T00:00:00"/>
    <x v="1"/>
    <s v="SG-20470"/>
    <x v="495"/>
    <x v="0"/>
    <s v="United States"/>
    <s v="Gresham"/>
    <x v="21"/>
    <n v="97030"/>
    <x v="1"/>
    <s v="OFF-BI-10000088"/>
    <x v="1"/>
    <x v="8"/>
    <x v="1025"/>
    <x v="3643"/>
    <n v="8"/>
    <n v="0.7"/>
    <n v="-18.446399999999997"/>
  </r>
  <r>
    <n v="4901"/>
    <s v="CA-2014-120936"/>
    <x v="3"/>
    <x v="94"/>
    <d v="2014-12-22T00:00:00"/>
    <x v="1"/>
    <s v="CA-12310"/>
    <x v="119"/>
    <x v="1"/>
    <s v="United States"/>
    <s v="Anaheim"/>
    <x v="1"/>
    <n v="92804"/>
    <x v="1"/>
    <s v="OFF-ST-10001526"/>
    <x v="1"/>
    <x v="4"/>
    <x v="764"/>
    <x v="2289"/>
    <n v="4"/>
    <n v="0"/>
    <n v="125.14319999999998"/>
  </r>
  <r>
    <n v="4902"/>
    <s v="CA-2014-120936"/>
    <x v="3"/>
    <x v="94"/>
    <d v="2014-12-22T00:00:00"/>
    <x v="1"/>
    <s v="CA-12310"/>
    <x v="119"/>
    <x v="1"/>
    <s v="United States"/>
    <s v="Anaheim"/>
    <x v="1"/>
    <n v="92804"/>
    <x v="1"/>
    <s v="OFF-SU-10002557"/>
    <x v="1"/>
    <x v="14"/>
    <x v="1329"/>
    <x v="62"/>
    <n v="1"/>
    <n v="0"/>
    <n v="3.6348000000000003"/>
  </r>
  <r>
    <n v="4903"/>
    <s v="CA-2014-110884"/>
    <x v="3"/>
    <x v="469"/>
    <d v="2014-03-13T00:00:00"/>
    <x v="1"/>
    <s v="SH-20395"/>
    <x v="129"/>
    <x v="0"/>
    <s v="United States"/>
    <s v="New York City"/>
    <x v="15"/>
    <n v="10035"/>
    <x v="3"/>
    <s v="OFF-BI-10003669"/>
    <x v="1"/>
    <x v="8"/>
    <x v="796"/>
    <x v="243"/>
    <n v="6"/>
    <n v="0.2"/>
    <n v="9.0719999999999992"/>
  </r>
  <r>
    <n v="4904"/>
    <s v="CA-2014-110884"/>
    <x v="3"/>
    <x v="469"/>
    <d v="2014-03-13T00:00:00"/>
    <x v="1"/>
    <s v="SH-20395"/>
    <x v="129"/>
    <x v="0"/>
    <s v="United States"/>
    <s v="New York City"/>
    <x v="15"/>
    <n v="10035"/>
    <x v="3"/>
    <s v="OFF-LA-10003510"/>
    <x v="1"/>
    <x v="2"/>
    <x v="575"/>
    <x v="3644"/>
    <n v="3"/>
    <n v="0"/>
    <n v="42.131399999999999"/>
  </r>
  <r>
    <n v="4905"/>
    <s v="US-2011-161613"/>
    <x v="2"/>
    <x v="588"/>
    <d v="2011-12-03T00:00:00"/>
    <x v="0"/>
    <s v="MC-17605"/>
    <x v="204"/>
    <x v="1"/>
    <s v="United States"/>
    <s v="Houston"/>
    <x v="5"/>
    <n v="77070"/>
    <x v="2"/>
    <s v="FUR-CH-10003746"/>
    <x v="0"/>
    <x v="1"/>
    <x v="617"/>
    <x v="3645"/>
    <n v="3"/>
    <n v="0.3"/>
    <n v="-19.258800000000008"/>
  </r>
  <r>
    <n v="4906"/>
    <s v="US-2011-146353"/>
    <x v="2"/>
    <x v="1005"/>
    <d v="2011-10-16T00:00:00"/>
    <x v="0"/>
    <s v="JE-15610"/>
    <x v="531"/>
    <x v="1"/>
    <s v="United States"/>
    <s v="Concord"/>
    <x v="38"/>
    <n v="3301"/>
    <x v="3"/>
    <s v="OFF-BI-10003476"/>
    <x v="1"/>
    <x v="8"/>
    <x v="1526"/>
    <x v="3310"/>
    <n v="4"/>
    <n v="0"/>
    <n v="11.0016"/>
  </r>
  <r>
    <n v="4907"/>
    <s v="US-2011-146353"/>
    <x v="2"/>
    <x v="1005"/>
    <d v="2011-10-16T00:00:00"/>
    <x v="0"/>
    <s v="JE-15610"/>
    <x v="531"/>
    <x v="1"/>
    <s v="United States"/>
    <s v="Concord"/>
    <x v="38"/>
    <n v="3301"/>
    <x v="3"/>
    <s v="OFF-ST-10001469"/>
    <x v="1"/>
    <x v="4"/>
    <x v="394"/>
    <x v="3646"/>
    <n v="5"/>
    <n v="0"/>
    <n v="16.193999999999988"/>
  </r>
  <r>
    <n v="4908"/>
    <s v="CA-2011-133809"/>
    <x v="2"/>
    <x v="728"/>
    <d v="2011-11-23T00:00:00"/>
    <x v="0"/>
    <s v="MS-17530"/>
    <x v="652"/>
    <x v="0"/>
    <s v="United States"/>
    <s v="Fairfield"/>
    <x v="24"/>
    <n v="45014"/>
    <x v="3"/>
    <s v="OFF-BI-10001757"/>
    <x v="1"/>
    <x v="8"/>
    <x v="1158"/>
    <x v="3647"/>
    <n v="8"/>
    <n v="0.7"/>
    <n v="-8.659200000000002"/>
  </r>
  <r>
    <n v="4909"/>
    <s v="CA-2011-133809"/>
    <x v="2"/>
    <x v="728"/>
    <d v="2011-11-23T00:00:00"/>
    <x v="0"/>
    <s v="MS-17530"/>
    <x v="652"/>
    <x v="0"/>
    <s v="United States"/>
    <s v="Fairfield"/>
    <x v="24"/>
    <n v="45014"/>
    <x v="3"/>
    <s v="TEC-PH-10004875"/>
    <x v="2"/>
    <x v="7"/>
    <x v="1687"/>
    <x v="3648"/>
    <n v="2"/>
    <n v="0.4"/>
    <n v="-2.0773999999999999"/>
  </r>
  <r>
    <n v="4910"/>
    <s v="CA-2014-127306"/>
    <x v="3"/>
    <x v="424"/>
    <d v="2014-01-19T00:00:00"/>
    <x v="1"/>
    <s v="BH-11710"/>
    <x v="3"/>
    <x v="0"/>
    <s v="United States"/>
    <s v="Johnson City"/>
    <x v="18"/>
    <n v="37604"/>
    <x v="0"/>
    <s v="OFF-EN-10001219"/>
    <x v="1"/>
    <x v="12"/>
    <x v="583"/>
    <x v="829"/>
    <n v="3"/>
    <n v="0.2"/>
    <n v="6.6467999999999989"/>
  </r>
  <r>
    <n v="4911"/>
    <s v="CA-2014-127306"/>
    <x v="3"/>
    <x v="424"/>
    <d v="2014-01-19T00:00:00"/>
    <x v="1"/>
    <s v="BH-11710"/>
    <x v="3"/>
    <x v="0"/>
    <s v="United States"/>
    <s v="Johnson City"/>
    <x v="18"/>
    <n v="37604"/>
    <x v="0"/>
    <s v="OFF-PA-10000019"/>
    <x v="1"/>
    <x v="10"/>
    <x v="704"/>
    <x v="1590"/>
    <n v="7"/>
    <n v="0.2"/>
    <n v="12.700800000000001"/>
  </r>
  <r>
    <n v="4912"/>
    <s v="CA-2014-127306"/>
    <x v="3"/>
    <x v="424"/>
    <d v="2014-01-19T00:00:00"/>
    <x v="1"/>
    <s v="BH-11710"/>
    <x v="3"/>
    <x v="0"/>
    <s v="United States"/>
    <s v="Johnson City"/>
    <x v="18"/>
    <n v="37604"/>
    <x v="0"/>
    <s v="TEC-PH-10001924"/>
    <x v="2"/>
    <x v="7"/>
    <x v="426"/>
    <x v="1781"/>
    <n v="2"/>
    <n v="0.2"/>
    <n v="6.9990000000000059"/>
  </r>
  <r>
    <n v="4913"/>
    <s v="CA-2014-127306"/>
    <x v="3"/>
    <x v="424"/>
    <d v="2014-01-19T00:00:00"/>
    <x v="1"/>
    <s v="BH-11710"/>
    <x v="3"/>
    <x v="0"/>
    <s v="United States"/>
    <s v="Johnson City"/>
    <x v="18"/>
    <n v="37604"/>
    <x v="0"/>
    <s v="OFF-BI-10002003"/>
    <x v="1"/>
    <x v="8"/>
    <x v="1384"/>
    <x v="3649"/>
    <n v="5"/>
    <n v="0.7"/>
    <n v="-4.577"/>
  </r>
  <r>
    <n v="4914"/>
    <s v="CA-2014-127306"/>
    <x v="3"/>
    <x v="424"/>
    <d v="2014-01-19T00:00:00"/>
    <x v="1"/>
    <s v="BH-11710"/>
    <x v="3"/>
    <x v="0"/>
    <s v="United States"/>
    <s v="Johnson City"/>
    <x v="18"/>
    <n v="37604"/>
    <x v="0"/>
    <s v="OFF-BI-10003727"/>
    <x v="1"/>
    <x v="8"/>
    <x v="797"/>
    <x v="3650"/>
    <n v="2"/>
    <n v="0.7"/>
    <n v="-1.8391999999999999"/>
  </r>
  <r>
    <n v="4915"/>
    <s v="CA-2012-161830"/>
    <x v="1"/>
    <x v="496"/>
    <d v="2012-09-26T00:00:00"/>
    <x v="0"/>
    <s v="ME-17725"/>
    <x v="250"/>
    <x v="0"/>
    <s v="United States"/>
    <s v="Seattle"/>
    <x v="4"/>
    <n v="98105"/>
    <x v="1"/>
    <s v="OFF-AR-10004042"/>
    <x v="1"/>
    <x v="6"/>
    <x v="30"/>
    <x v="3651"/>
    <n v="2"/>
    <n v="0"/>
    <n v="10.428399999999996"/>
  </r>
  <r>
    <n v="4916"/>
    <s v="CA-2012-161830"/>
    <x v="1"/>
    <x v="496"/>
    <d v="2012-09-26T00:00:00"/>
    <x v="0"/>
    <s v="ME-17725"/>
    <x v="250"/>
    <x v="0"/>
    <s v="United States"/>
    <s v="Seattle"/>
    <x v="4"/>
    <n v="98105"/>
    <x v="1"/>
    <s v="OFF-BI-10001097"/>
    <x v="1"/>
    <x v="8"/>
    <x v="789"/>
    <x v="3652"/>
    <n v="3"/>
    <n v="0.2"/>
    <n v="5.4201000000000006"/>
  </r>
  <r>
    <n v="4917"/>
    <s v="CA-2014-163125"/>
    <x v="3"/>
    <x v="449"/>
    <d v="2014-10-12T00:00:00"/>
    <x v="0"/>
    <s v="MB-17305"/>
    <x v="93"/>
    <x v="0"/>
    <s v="United States"/>
    <s v="League City"/>
    <x v="5"/>
    <n v="77573"/>
    <x v="2"/>
    <s v="OFF-AR-10004344"/>
    <x v="1"/>
    <x v="6"/>
    <x v="365"/>
    <x v="3653"/>
    <n v="7"/>
    <n v="0.2"/>
    <n v="5.8750999999999962"/>
  </r>
  <r>
    <n v="4918"/>
    <s v="CA-2014-163125"/>
    <x v="3"/>
    <x v="449"/>
    <d v="2014-10-12T00:00:00"/>
    <x v="0"/>
    <s v="MB-17305"/>
    <x v="93"/>
    <x v="0"/>
    <s v="United States"/>
    <s v="League City"/>
    <x v="5"/>
    <n v="77573"/>
    <x v="2"/>
    <s v="FUR-CH-10001802"/>
    <x v="0"/>
    <x v="1"/>
    <x v="1688"/>
    <x v="3654"/>
    <n v="3"/>
    <n v="0.3"/>
    <n v="-32.664599999999993"/>
  </r>
  <r>
    <n v="4919"/>
    <s v="CA-2013-160304"/>
    <x v="0"/>
    <x v="1006"/>
    <d v="2013-01-07T00:00:00"/>
    <x v="1"/>
    <s v="BM-11575"/>
    <x v="606"/>
    <x v="1"/>
    <s v="United States"/>
    <s v="Gaithersburg"/>
    <x v="39"/>
    <n v="20877"/>
    <x v="3"/>
    <s v="FUR-BO-10004709"/>
    <x v="0"/>
    <x v="0"/>
    <x v="263"/>
    <x v="2131"/>
    <n v="3"/>
    <n v="0"/>
    <n v="38.266800000000003"/>
  </r>
  <r>
    <n v="4920"/>
    <s v="CA-2013-160304"/>
    <x v="0"/>
    <x v="1006"/>
    <d v="2013-01-07T00:00:00"/>
    <x v="1"/>
    <s v="BM-11575"/>
    <x v="606"/>
    <x v="1"/>
    <s v="United States"/>
    <s v="Gaithersburg"/>
    <x v="39"/>
    <n v="20877"/>
    <x v="3"/>
    <s v="TEC-PH-10000455"/>
    <x v="2"/>
    <x v="7"/>
    <x v="1112"/>
    <x v="3655"/>
    <n v="2"/>
    <n v="0"/>
    <n v="67.274199999999979"/>
  </r>
  <r>
    <n v="4921"/>
    <s v="CA-2014-101728"/>
    <x v="3"/>
    <x v="971"/>
    <d v="2014-08-24T00:00:00"/>
    <x v="1"/>
    <s v="SC-20575"/>
    <x v="623"/>
    <x v="0"/>
    <s v="United States"/>
    <s v="Chicago"/>
    <x v="10"/>
    <n v="60653"/>
    <x v="2"/>
    <s v="OFF-BI-10002393"/>
    <x v="1"/>
    <x v="8"/>
    <x v="1188"/>
    <x v="3424"/>
    <n v="2"/>
    <n v="0.8"/>
    <n v="-3.9032000000000009"/>
  </r>
  <r>
    <n v="4922"/>
    <s v="CA-2014-114055"/>
    <x v="3"/>
    <x v="53"/>
    <d v="2014-12-30T00:00:00"/>
    <x v="0"/>
    <s v="MH-18115"/>
    <x v="414"/>
    <x v="2"/>
    <s v="United States"/>
    <s v="Huntsville"/>
    <x v="19"/>
    <n v="35810"/>
    <x v="0"/>
    <s v="OFF-PA-10004381"/>
    <x v="1"/>
    <x v="10"/>
    <x v="1675"/>
    <x v="3656"/>
    <n v="2"/>
    <n v="0"/>
    <n v="46.118399999999994"/>
  </r>
  <r>
    <n v="4923"/>
    <s v="CA-2014-114055"/>
    <x v="3"/>
    <x v="53"/>
    <d v="2014-12-30T00:00:00"/>
    <x v="0"/>
    <s v="MH-18115"/>
    <x v="414"/>
    <x v="2"/>
    <s v="United States"/>
    <s v="Huntsville"/>
    <x v="19"/>
    <n v="35810"/>
    <x v="0"/>
    <s v="OFF-FA-10003059"/>
    <x v="1"/>
    <x v="13"/>
    <x v="794"/>
    <x v="3657"/>
    <n v="2"/>
    <n v="0"/>
    <n v="1.1945999999999999"/>
  </r>
  <r>
    <n v="4924"/>
    <s v="CA-2014-114055"/>
    <x v="3"/>
    <x v="53"/>
    <d v="2014-12-30T00:00:00"/>
    <x v="0"/>
    <s v="MH-18115"/>
    <x v="414"/>
    <x v="2"/>
    <s v="United States"/>
    <s v="Huntsville"/>
    <x v="19"/>
    <n v="35810"/>
    <x v="0"/>
    <s v="OFF-PA-10000994"/>
    <x v="1"/>
    <x v="10"/>
    <x v="904"/>
    <x v="2713"/>
    <n v="6"/>
    <n v="0"/>
    <n v="301.96799999999996"/>
  </r>
  <r>
    <n v="4925"/>
    <s v="CA-2014-114055"/>
    <x v="3"/>
    <x v="53"/>
    <d v="2014-12-30T00:00:00"/>
    <x v="0"/>
    <s v="MH-18115"/>
    <x v="414"/>
    <x v="2"/>
    <s v="United States"/>
    <s v="Huntsville"/>
    <x v="19"/>
    <n v="35810"/>
    <x v="0"/>
    <s v="TEC-PH-10002890"/>
    <x v="2"/>
    <x v="7"/>
    <x v="1387"/>
    <x v="3658"/>
    <n v="2"/>
    <n v="0"/>
    <n v="23.524799999999999"/>
  </r>
  <r>
    <n v="4926"/>
    <s v="CA-2014-126438"/>
    <x v="3"/>
    <x v="18"/>
    <d v="2014-09-14T00:00:00"/>
    <x v="2"/>
    <s v="AR-10345"/>
    <x v="753"/>
    <x v="1"/>
    <s v="United States"/>
    <s v="Lawrence"/>
    <x v="31"/>
    <n v="1841"/>
    <x v="3"/>
    <s v="OFF-AR-10003338"/>
    <x v="1"/>
    <x v="6"/>
    <x v="1430"/>
    <x v="3659"/>
    <n v="2"/>
    <n v="0"/>
    <n v="3.7200000000000006"/>
  </r>
  <r>
    <n v="4927"/>
    <s v="CA-2014-117653"/>
    <x v="3"/>
    <x v="15"/>
    <d v="2014-10-24T00:00:00"/>
    <x v="1"/>
    <s v="MO-17500"/>
    <x v="373"/>
    <x v="0"/>
    <s v="United States"/>
    <s v="Chicago"/>
    <x v="10"/>
    <n v="60623"/>
    <x v="2"/>
    <s v="FUR-TA-10003008"/>
    <x v="0"/>
    <x v="3"/>
    <x v="946"/>
    <x v="3660"/>
    <n v="1"/>
    <n v="0.5"/>
    <n v="-67.543499999999995"/>
  </r>
  <r>
    <n v="4928"/>
    <s v="CA-2014-143245"/>
    <x v="3"/>
    <x v="96"/>
    <d v="2014-12-07T00:00:00"/>
    <x v="1"/>
    <s v="AD-10180"/>
    <x v="57"/>
    <x v="2"/>
    <s v="United States"/>
    <s v="Fairfield"/>
    <x v="29"/>
    <n v="6824"/>
    <x v="3"/>
    <s v="OFF-PA-10001972"/>
    <x v="1"/>
    <x v="10"/>
    <x v="1169"/>
    <x v="541"/>
    <n v="3"/>
    <n v="0"/>
    <n v="9.3312000000000008"/>
  </r>
  <r>
    <n v="4929"/>
    <s v="CA-2014-143245"/>
    <x v="3"/>
    <x v="96"/>
    <d v="2014-12-07T00:00:00"/>
    <x v="1"/>
    <s v="AD-10180"/>
    <x v="57"/>
    <x v="2"/>
    <s v="United States"/>
    <s v="Fairfield"/>
    <x v="29"/>
    <n v="6824"/>
    <x v="3"/>
    <s v="FUR-CH-10000155"/>
    <x v="0"/>
    <x v="1"/>
    <x v="1157"/>
    <x v="3661"/>
    <n v="3"/>
    <n v="0"/>
    <n v="251.20200000000003"/>
  </r>
  <r>
    <n v="4930"/>
    <s v="US-2011-138828"/>
    <x v="2"/>
    <x v="814"/>
    <d v="2011-09-03T00:00:00"/>
    <x v="2"/>
    <s v="KD-16345"/>
    <x v="44"/>
    <x v="0"/>
    <s v="United States"/>
    <s v="New York City"/>
    <x v="15"/>
    <n v="10009"/>
    <x v="3"/>
    <s v="OFF-AR-10000658"/>
    <x v="1"/>
    <x v="6"/>
    <x v="328"/>
    <x v="2495"/>
    <n v="5"/>
    <n v="0"/>
    <n v="16.170000000000002"/>
  </r>
  <r>
    <n v="4931"/>
    <s v="US-2011-138828"/>
    <x v="2"/>
    <x v="814"/>
    <d v="2011-09-03T00:00:00"/>
    <x v="2"/>
    <s v="KD-16345"/>
    <x v="44"/>
    <x v="0"/>
    <s v="United States"/>
    <s v="New York City"/>
    <x v="15"/>
    <n v="10009"/>
    <x v="3"/>
    <s v="OFF-PA-10000349"/>
    <x v="1"/>
    <x v="10"/>
    <x v="33"/>
    <x v="1830"/>
    <n v="3"/>
    <n v="0"/>
    <n v="7.0218000000000007"/>
  </r>
  <r>
    <n v="4932"/>
    <s v="CA-2014-143651"/>
    <x v="3"/>
    <x v="613"/>
    <d v="2014-03-31T00:00:00"/>
    <x v="1"/>
    <s v="FM-14215"/>
    <x v="524"/>
    <x v="1"/>
    <s v="United States"/>
    <s v="Seattle"/>
    <x v="4"/>
    <n v="98103"/>
    <x v="1"/>
    <s v="OFF-AR-10001446"/>
    <x v="1"/>
    <x v="6"/>
    <x v="1152"/>
    <x v="795"/>
    <n v="2"/>
    <n v="0"/>
    <n v="6.93"/>
  </r>
  <r>
    <n v="4933"/>
    <s v="CA-2012-106978"/>
    <x v="1"/>
    <x v="694"/>
    <d v="2012-10-04T00:00:00"/>
    <x v="1"/>
    <s v="ZC-21910"/>
    <x v="233"/>
    <x v="0"/>
    <s v="United States"/>
    <s v="Aurora"/>
    <x v="22"/>
    <n v="80013"/>
    <x v="1"/>
    <s v="OFF-EN-10004483"/>
    <x v="1"/>
    <x v="12"/>
    <x v="1335"/>
    <x v="3662"/>
    <n v="1"/>
    <n v="0.2"/>
    <n v="4.2308999999999983"/>
  </r>
  <r>
    <n v="4934"/>
    <s v="CA-2012-106978"/>
    <x v="1"/>
    <x v="694"/>
    <d v="2012-10-04T00:00:00"/>
    <x v="1"/>
    <s v="ZC-21910"/>
    <x v="233"/>
    <x v="0"/>
    <s v="United States"/>
    <s v="Aurora"/>
    <x v="22"/>
    <n v="80013"/>
    <x v="1"/>
    <s v="OFF-BI-10002012"/>
    <x v="1"/>
    <x v="8"/>
    <x v="742"/>
    <x v="886"/>
    <n v="2"/>
    <n v="0.7"/>
    <n v="-0.79200000000000004"/>
  </r>
  <r>
    <n v="4935"/>
    <s v="CA-2012-106978"/>
    <x v="1"/>
    <x v="694"/>
    <d v="2012-10-04T00:00:00"/>
    <x v="1"/>
    <s v="ZC-21910"/>
    <x v="233"/>
    <x v="0"/>
    <s v="United States"/>
    <s v="Aurora"/>
    <x v="22"/>
    <n v="80013"/>
    <x v="1"/>
    <s v="OFF-FA-10003021"/>
    <x v="1"/>
    <x v="13"/>
    <x v="33"/>
    <x v="3663"/>
    <n v="3"/>
    <n v="0.2"/>
    <n v="0.84599999999999964"/>
  </r>
  <r>
    <n v="4936"/>
    <s v="CA-2012-155124"/>
    <x v="1"/>
    <x v="1007"/>
    <d v="2012-03-21T00:00:00"/>
    <x v="1"/>
    <s v="KS-16300"/>
    <x v="754"/>
    <x v="1"/>
    <s v="United States"/>
    <s v="Lehi"/>
    <x v="7"/>
    <n v="84043"/>
    <x v="1"/>
    <s v="TEC-PH-10003356"/>
    <x v="2"/>
    <x v="7"/>
    <x v="1689"/>
    <x v="3664"/>
    <n v="3"/>
    <n v="0.2"/>
    <n v="1.6776"/>
  </r>
  <r>
    <n v="4937"/>
    <s v="CA-2014-150931"/>
    <x v="3"/>
    <x v="1008"/>
    <d v="2014-01-14T00:00:00"/>
    <x v="1"/>
    <s v="DP-13390"/>
    <x v="503"/>
    <x v="2"/>
    <s v="United States"/>
    <s v="Tuscaloosa"/>
    <x v="19"/>
    <n v="35401"/>
    <x v="0"/>
    <s v="OFF-BI-10004728"/>
    <x v="1"/>
    <x v="8"/>
    <x v="539"/>
    <x v="3665"/>
    <n v="7"/>
    <n v="0"/>
    <n v="15.5204"/>
  </r>
  <r>
    <n v="4938"/>
    <s v="CA-2011-157147"/>
    <x v="2"/>
    <x v="286"/>
    <d v="2011-01-19T00:00:00"/>
    <x v="1"/>
    <s v="BD-11605"/>
    <x v="205"/>
    <x v="0"/>
    <s v="United States"/>
    <s v="San Francisco"/>
    <x v="1"/>
    <n v="94109"/>
    <x v="1"/>
    <s v="OFF-ST-10000078"/>
    <x v="1"/>
    <x v="4"/>
    <x v="1218"/>
    <x v="2225"/>
    <n v="5"/>
    <n v="0"/>
    <n v="238.65299999999991"/>
  </r>
  <r>
    <n v="4939"/>
    <s v="CA-2011-157147"/>
    <x v="2"/>
    <x v="286"/>
    <d v="2011-01-19T00:00:00"/>
    <x v="1"/>
    <s v="BD-11605"/>
    <x v="205"/>
    <x v="0"/>
    <s v="United States"/>
    <s v="San Francisco"/>
    <x v="1"/>
    <n v="94109"/>
    <x v="1"/>
    <s v="FUR-BO-10003034"/>
    <x v="0"/>
    <x v="0"/>
    <x v="1194"/>
    <x v="3666"/>
    <n v="3"/>
    <n v="0.15"/>
    <n v="3.9294000000000082"/>
  </r>
  <r>
    <n v="4940"/>
    <s v="CA-2011-157147"/>
    <x v="2"/>
    <x v="286"/>
    <d v="2011-01-19T00:00:00"/>
    <x v="1"/>
    <s v="BD-11605"/>
    <x v="205"/>
    <x v="0"/>
    <s v="United States"/>
    <s v="San Francisco"/>
    <x v="1"/>
    <n v="94109"/>
    <x v="1"/>
    <s v="OFF-AR-10003514"/>
    <x v="1"/>
    <x v="6"/>
    <x v="180"/>
    <x v="189"/>
    <n v="5"/>
    <n v="0"/>
    <n v="6.5669999999999984"/>
  </r>
  <r>
    <n v="4941"/>
    <s v="CA-2012-156482"/>
    <x v="1"/>
    <x v="525"/>
    <d v="2012-02-13T00:00:00"/>
    <x v="1"/>
    <s v="IL-15100"/>
    <x v="582"/>
    <x v="0"/>
    <s v="United States"/>
    <s v="Wilmington"/>
    <x v="13"/>
    <n v="19805"/>
    <x v="3"/>
    <s v="FUR-CH-10001708"/>
    <x v="0"/>
    <x v="1"/>
    <x v="884"/>
    <x v="3667"/>
    <n v="9"/>
    <n v="0"/>
    <n v="266.45219999999989"/>
  </r>
  <r>
    <n v="4942"/>
    <s v="CA-2012-156482"/>
    <x v="1"/>
    <x v="525"/>
    <d v="2012-02-13T00:00:00"/>
    <x v="1"/>
    <s v="IL-15100"/>
    <x v="582"/>
    <x v="0"/>
    <s v="United States"/>
    <s v="Wilmington"/>
    <x v="13"/>
    <n v="19805"/>
    <x v="3"/>
    <s v="FUR-BO-10002598"/>
    <x v="0"/>
    <x v="0"/>
    <x v="1509"/>
    <x v="514"/>
    <n v="4"/>
    <n v="0"/>
    <n v="82.336799999999982"/>
  </r>
  <r>
    <n v="4943"/>
    <s v="CA-2012-156482"/>
    <x v="1"/>
    <x v="525"/>
    <d v="2012-02-13T00:00:00"/>
    <x v="1"/>
    <s v="IL-15100"/>
    <x v="582"/>
    <x v="0"/>
    <s v="United States"/>
    <s v="Wilmington"/>
    <x v="13"/>
    <n v="19805"/>
    <x v="3"/>
    <s v="OFF-AR-10001022"/>
    <x v="1"/>
    <x v="6"/>
    <x v="872"/>
    <x v="1103"/>
    <n v="2"/>
    <n v="0"/>
    <n v="1.7607999999999997"/>
  </r>
  <r>
    <n v="4944"/>
    <s v="CA-2014-106782"/>
    <x v="3"/>
    <x v="202"/>
    <d v="2014-12-28T00:00:00"/>
    <x v="1"/>
    <s v="LP-17095"/>
    <x v="431"/>
    <x v="0"/>
    <s v="United States"/>
    <s v="Lafayette"/>
    <x v="14"/>
    <n v="47905"/>
    <x v="2"/>
    <s v="OFF-ST-10004459"/>
    <x v="1"/>
    <x v="4"/>
    <x v="454"/>
    <x v="2602"/>
    <n v="1"/>
    <n v="0"/>
    <n v="18.766999999999996"/>
  </r>
  <r>
    <n v="4945"/>
    <s v="CA-2013-151372"/>
    <x v="0"/>
    <x v="64"/>
    <d v="2013-09-07T00:00:00"/>
    <x v="2"/>
    <s v="JH-15985"/>
    <x v="98"/>
    <x v="0"/>
    <s v="United States"/>
    <s v="Redondo Beach"/>
    <x v="1"/>
    <n v="90278"/>
    <x v="1"/>
    <s v="OFF-PA-10004381"/>
    <x v="1"/>
    <x v="10"/>
    <x v="1675"/>
    <x v="3656"/>
    <n v="2"/>
    <n v="0"/>
    <n v="46.118399999999994"/>
  </r>
  <r>
    <n v="4946"/>
    <s v="CA-2013-151372"/>
    <x v="0"/>
    <x v="64"/>
    <d v="2013-09-07T00:00:00"/>
    <x v="2"/>
    <s v="JH-15985"/>
    <x v="98"/>
    <x v="0"/>
    <s v="United States"/>
    <s v="Redondo Beach"/>
    <x v="1"/>
    <n v="90278"/>
    <x v="1"/>
    <s v="OFF-BI-10000050"/>
    <x v="1"/>
    <x v="8"/>
    <x v="343"/>
    <x v="2643"/>
    <n v="2"/>
    <n v="0.2"/>
    <n v="3.9419999999999993"/>
  </r>
  <r>
    <n v="4947"/>
    <s v="CA-2013-151372"/>
    <x v="0"/>
    <x v="64"/>
    <d v="2013-09-07T00:00:00"/>
    <x v="2"/>
    <s v="JH-15985"/>
    <x v="98"/>
    <x v="0"/>
    <s v="United States"/>
    <s v="Redondo Beach"/>
    <x v="1"/>
    <n v="90278"/>
    <x v="1"/>
    <s v="OFF-FA-10000304"/>
    <x v="1"/>
    <x v="13"/>
    <x v="52"/>
    <x v="1009"/>
    <n v="2"/>
    <n v="0"/>
    <n v="1.7876000000000003"/>
  </r>
  <r>
    <n v="4948"/>
    <s v="CA-2011-102085"/>
    <x v="2"/>
    <x v="777"/>
    <d v="2011-10-09T00:00:00"/>
    <x v="1"/>
    <s v="JD-16015"/>
    <x v="557"/>
    <x v="0"/>
    <s v="United States"/>
    <s v="Seattle"/>
    <x v="4"/>
    <n v="98115"/>
    <x v="1"/>
    <s v="OFF-LA-10002475"/>
    <x v="1"/>
    <x v="2"/>
    <x v="148"/>
    <x v="3204"/>
    <n v="4"/>
    <n v="0"/>
    <n v="13.742799999999999"/>
  </r>
  <r>
    <n v="4949"/>
    <s v="CA-2014-107125"/>
    <x v="3"/>
    <x v="344"/>
    <d v="2014-12-03T00:00:00"/>
    <x v="1"/>
    <s v="BD-11320"/>
    <x v="217"/>
    <x v="0"/>
    <s v="United States"/>
    <s v="Los Angeles"/>
    <x v="1"/>
    <n v="90045"/>
    <x v="1"/>
    <s v="OFF-BI-10001989"/>
    <x v="1"/>
    <x v="8"/>
    <x v="537"/>
    <x v="3668"/>
    <n v="7"/>
    <n v="0.2"/>
    <n v="41.120799999999988"/>
  </r>
  <r>
    <n v="4950"/>
    <s v="CA-2014-107125"/>
    <x v="3"/>
    <x v="344"/>
    <d v="2014-12-03T00:00:00"/>
    <x v="1"/>
    <s v="BD-11320"/>
    <x v="217"/>
    <x v="0"/>
    <s v="United States"/>
    <s v="Los Angeles"/>
    <x v="1"/>
    <n v="90045"/>
    <x v="1"/>
    <s v="FUR-FU-10000732"/>
    <x v="0"/>
    <x v="5"/>
    <x v="540"/>
    <x v="609"/>
    <n v="3"/>
    <n v="0"/>
    <n v="6.0287999999999995"/>
  </r>
  <r>
    <n v="4951"/>
    <s v="CA-2013-125815"/>
    <x v="0"/>
    <x v="99"/>
    <d v="2013-11-02T00:00:00"/>
    <x v="0"/>
    <s v="DL-13330"/>
    <x v="658"/>
    <x v="0"/>
    <s v="United States"/>
    <s v="New York City"/>
    <x v="15"/>
    <n v="10009"/>
    <x v="3"/>
    <s v="OFF-AR-10004441"/>
    <x v="1"/>
    <x v="6"/>
    <x v="153"/>
    <x v="2162"/>
    <n v="3"/>
    <n v="0"/>
    <n v="5.2164000000000001"/>
  </r>
  <r>
    <n v="4952"/>
    <s v="CA-2012-144190"/>
    <x v="1"/>
    <x v="988"/>
    <d v="2012-06-13T00:00:00"/>
    <x v="1"/>
    <s v="NC-18415"/>
    <x v="720"/>
    <x v="0"/>
    <s v="United States"/>
    <s v="Royal Oak"/>
    <x v="12"/>
    <n v="48073"/>
    <x v="2"/>
    <s v="OFF-PA-10000304"/>
    <x v="1"/>
    <x v="10"/>
    <x v="88"/>
    <x v="91"/>
    <n v="2"/>
    <n v="0"/>
    <n v="6.2208000000000006"/>
  </r>
  <r>
    <n v="4953"/>
    <s v="CA-2014-117926"/>
    <x v="3"/>
    <x v="166"/>
    <d v="2014-12-13T00:00:00"/>
    <x v="0"/>
    <s v="AS-10225"/>
    <x v="127"/>
    <x v="1"/>
    <s v="United States"/>
    <s v="San Francisco"/>
    <x v="1"/>
    <n v="94109"/>
    <x v="1"/>
    <s v="OFF-AP-10002670"/>
    <x v="1"/>
    <x v="9"/>
    <x v="1690"/>
    <x v="3669"/>
    <n v="1"/>
    <n v="0"/>
    <n v="20.843999999999994"/>
  </r>
  <r>
    <n v="4954"/>
    <s v="CA-2012-153906"/>
    <x v="1"/>
    <x v="199"/>
    <d v="2012-03-20T00:00:00"/>
    <x v="1"/>
    <s v="MS-17980"/>
    <x v="99"/>
    <x v="1"/>
    <s v="United States"/>
    <s v="New York City"/>
    <x v="15"/>
    <n v="10009"/>
    <x v="3"/>
    <s v="TEC-PH-10001527"/>
    <x v="2"/>
    <x v="7"/>
    <x v="1276"/>
    <x v="3670"/>
    <n v="2"/>
    <n v="0"/>
    <n v="2.5769999999999982"/>
  </r>
  <r>
    <n v="4955"/>
    <s v="CA-2011-160262"/>
    <x v="2"/>
    <x v="3"/>
    <d v="2011-06-13T00:00:00"/>
    <x v="0"/>
    <s v="TS-21205"/>
    <x v="131"/>
    <x v="1"/>
    <s v="United States"/>
    <s v="North Las Vegas"/>
    <x v="33"/>
    <n v="89031"/>
    <x v="1"/>
    <s v="OFF-AR-10002335"/>
    <x v="1"/>
    <x v="6"/>
    <x v="673"/>
    <x v="3671"/>
    <n v="7"/>
    <n v="0"/>
    <n v="4.6956000000000007"/>
  </r>
  <r>
    <n v="4956"/>
    <s v="CA-2011-160262"/>
    <x v="2"/>
    <x v="3"/>
    <d v="2011-06-13T00:00:00"/>
    <x v="0"/>
    <s v="TS-21205"/>
    <x v="131"/>
    <x v="1"/>
    <s v="United States"/>
    <s v="North Las Vegas"/>
    <x v="33"/>
    <n v="89031"/>
    <x v="1"/>
    <s v="OFF-PA-10003641"/>
    <x v="1"/>
    <x v="10"/>
    <x v="938"/>
    <x v="1219"/>
    <n v="3"/>
    <n v="0"/>
    <n v="36.404399999999995"/>
  </r>
  <r>
    <n v="4957"/>
    <s v="CA-2011-160262"/>
    <x v="2"/>
    <x v="3"/>
    <d v="2011-06-13T00:00:00"/>
    <x v="0"/>
    <s v="TS-21205"/>
    <x v="131"/>
    <x v="1"/>
    <s v="United States"/>
    <s v="North Las Vegas"/>
    <x v="33"/>
    <n v="89031"/>
    <x v="1"/>
    <s v="FUR-FU-10002685"/>
    <x v="0"/>
    <x v="5"/>
    <x v="1433"/>
    <x v="3672"/>
    <n v="2"/>
    <n v="0"/>
    <n v="14.212"/>
  </r>
  <r>
    <n v="4958"/>
    <s v="CA-2012-127607"/>
    <x v="1"/>
    <x v="305"/>
    <d v="2012-03-26T00:00:00"/>
    <x v="1"/>
    <s v="JK-15730"/>
    <x v="300"/>
    <x v="0"/>
    <s v="United States"/>
    <s v="Carrollton"/>
    <x v="5"/>
    <n v="75007"/>
    <x v="2"/>
    <s v="OFF-BI-10001308"/>
    <x v="1"/>
    <x v="8"/>
    <x v="1351"/>
    <x v="3673"/>
    <n v="2"/>
    <n v="0.8"/>
    <n v="-4.3960000000000026"/>
  </r>
  <r>
    <n v="4959"/>
    <s v="CA-2012-127607"/>
    <x v="1"/>
    <x v="305"/>
    <d v="2012-03-26T00:00:00"/>
    <x v="1"/>
    <s v="JK-15730"/>
    <x v="300"/>
    <x v="0"/>
    <s v="United States"/>
    <s v="Carrollton"/>
    <x v="5"/>
    <n v="75007"/>
    <x v="2"/>
    <s v="OFF-FA-10003485"/>
    <x v="1"/>
    <x v="13"/>
    <x v="33"/>
    <x v="3674"/>
    <n v="9"/>
    <n v="0.2"/>
    <n v="6.1307999999999998"/>
  </r>
  <r>
    <n v="4960"/>
    <s v="CA-2013-166226"/>
    <x v="0"/>
    <x v="741"/>
    <d v="2013-11-23T00:00:00"/>
    <x v="1"/>
    <s v="TC-21535"/>
    <x v="426"/>
    <x v="2"/>
    <s v="United States"/>
    <s v="Los Angeles"/>
    <x v="1"/>
    <n v="90008"/>
    <x v="1"/>
    <s v="TEC-PH-10003357"/>
    <x v="2"/>
    <x v="7"/>
    <x v="1062"/>
    <x v="3675"/>
    <n v="1"/>
    <n v="0.2"/>
    <n v="6.1192000000000011"/>
  </r>
  <r>
    <n v="4961"/>
    <s v="CA-2013-166226"/>
    <x v="0"/>
    <x v="741"/>
    <d v="2013-11-23T00:00:00"/>
    <x v="1"/>
    <s v="TC-21535"/>
    <x v="426"/>
    <x v="2"/>
    <s v="United States"/>
    <s v="Los Angeles"/>
    <x v="1"/>
    <n v="90008"/>
    <x v="1"/>
    <s v="OFF-AP-10002867"/>
    <x v="1"/>
    <x v="9"/>
    <x v="1505"/>
    <x v="3676"/>
    <n v="1"/>
    <n v="0"/>
    <n v="18.316800000000001"/>
  </r>
  <r>
    <n v="4962"/>
    <s v="CA-2011-156587"/>
    <x v="2"/>
    <x v="1009"/>
    <d v="2011-03-08T00:00:00"/>
    <x v="2"/>
    <s v="AB-10015"/>
    <x v="755"/>
    <x v="0"/>
    <s v="United States"/>
    <s v="Seattle"/>
    <x v="4"/>
    <n v="98103"/>
    <x v="1"/>
    <s v="FUR-CH-10004477"/>
    <x v="0"/>
    <x v="1"/>
    <x v="211"/>
    <x v="3677"/>
    <n v="1"/>
    <n v="0.2"/>
    <n v="5.4800999999999966"/>
  </r>
  <r>
    <n v="4963"/>
    <s v="CA-2011-156587"/>
    <x v="2"/>
    <x v="1009"/>
    <d v="2011-03-08T00:00:00"/>
    <x v="2"/>
    <s v="AB-10015"/>
    <x v="755"/>
    <x v="0"/>
    <s v="United States"/>
    <s v="Seattle"/>
    <x v="4"/>
    <n v="98103"/>
    <x v="1"/>
    <s v="OFF-AR-10001427"/>
    <x v="1"/>
    <x v="6"/>
    <x v="248"/>
    <x v="1465"/>
    <n v="3"/>
    <n v="0"/>
    <n v="4.6644000000000005"/>
  </r>
  <r>
    <n v="4964"/>
    <s v="CA-2011-156587"/>
    <x v="2"/>
    <x v="1009"/>
    <d v="2011-03-08T00:00:00"/>
    <x v="2"/>
    <s v="AB-10015"/>
    <x v="755"/>
    <x v="0"/>
    <s v="United States"/>
    <s v="Seattle"/>
    <x v="4"/>
    <n v="98103"/>
    <x v="1"/>
    <s v="OFF-ST-10002344"/>
    <x v="1"/>
    <x v="4"/>
    <x v="856"/>
    <x v="423"/>
    <n v="3"/>
    <n v="0"/>
    <n v="4.8588000000000164"/>
  </r>
  <r>
    <n v="4965"/>
    <s v="CA-2013-141180"/>
    <x v="0"/>
    <x v="666"/>
    <d v="2013-05-20T00:00:00"/>
    <x v="0"/>
    <s v="DP-13000"/>
    <x v="24"/>
    <x v="0"/>
    <s v="United States"/>
    <s v="Fort Lauderdale"/>
    <x v="2"/>
    <n v="33311"/>
    <x v="0"/>
    <s v="OFF-BI-10000301"/>
    <x v="1"/>
    <x v="8"/>
    <x v="619"/>
    <x v="3678"/>
    <n v="4"/>
    <n v="0.7"/>
    <n v="-5.1760000000000002"/>
  </r>
  <r>
    <n v="4966"/>
    <s v="CA-2012-109708"/>
    <x v="1"/>
    <x v="442"/>
    <d v="2012-05-28T00:00:00"/>
    <x v="0"/>
    <s v="CY-12745"/>
    <x v="388"/>
    <x v="1"/>
    <s v="United States"/>
    <s v="Columbia"/>
    <x v="18"/>
    <n v="38401"/>
    <x v="0"/>
    <s v="TEC-PH-10001944"/>
    <x v="2"/>
    <x v="7"/>
    <x v="1262"/>
    <x v="3679"/>
    <n v="4"/>
    <n v="0.2"/>
    <n v="58.379999999999939"/>
  </r>
  <r>
    <n v="4967"/>
    <s v="CA-2012-122406"/>
    <x v="1"/>
    <x v="991"/>
    <d v="2012-08-05T00:00:00"/>
    <x v="0"/>
    <s v="BE-11455"/>
    <x v="534"/>
    <x v="2"/>
    <s v="United States"/>
    <s v="Providence"/>
    <x v="34"/>
    <n v="2908"/>
    <x v="3"/>
    <s v="TEC-PH-10001527"/>
    <x v="2"/>
    <x v="7"/>
    <x v="1276"/>
    <x v="3680"/>
    <n v="3"/>
    <n v="0"/>
    <n v="3.8654999999999973"/>
  </r>
  <r>
    <n v="4968"/>
    <s v="CA-2012-122406"/>
    <x v="1"/>
    <x v="991"/>
    <d v="2012-08-05T00:00:00"/>
    <x v="0"/>
    <s v="BE-11455"/>
    <x v="534"/>
    <x v="2"/>
    <s v="United States"/>
    <s v="Providence"/>
    <x v="34"/>
    <n v="2908"/>
    <x v="3"/>
    <s v="OFF-PA-10001307"/>
    <x v="1"/>
    <x v="10"/>
    <x v="784"/>
    <x v="3681"/>
    <n v="2"/>
    <n v="0"/>
    <n v="4.1159999999999997"/>
  </r>
  <r>
    <n v="4969"/>
    <s v="CA-2012-122406"/>
    <x v="1"/>
    <x v="991"/>
    <d v="2012-08-05T00:00:00"/>
    <x v="0"/>
    <s v="BE-11455"/>
    <x v="534"/>
    <x v="2"/>
    <s v="United States"/>
    <s v="Providence"/>
    <x v="34"/>
    <n v="2908"/>
    <x v="3"/>
    <s v="TEC-AC-10004571"/>
    <x v="2"/>
    <x v="11"/>
    <x v="404"/>
    <x v="1664"/>
    <n v="2"/>
    <n v="0"/>
    <n v="83.991600000000005"/>
  </r>
  <r>
    <n v="4970"/>
    <s v="CA-2012-122406"/>
    <x v="1"/>
    <x v="991"/>
    <d v="2012-08-05T00:00:00"/>
    <x v="0"/>
    <s v="BE-11455"/>
    <x v="534"/>
    <x v="2"/>
    <s v="United States"/>
    <s v="Providence"/>
    <x v="34"/>
    <n v="2908"/>
    <x v="3"/>
    <s v="FUR-CH-10001973"/>
    <x v="0"/>
    <x v="1"/>
    <x v="896"/>
    <x v="3682"/>
    <n v="1"/>
    <n v="0"/>
    <n v="15.537199999999999"/>
  </r>
  <r>
    <n v="4971"/>
    <s v="US-2013-153815"/>
    <x v="0"/>
    <x v="61"/>
    <d v="2013-11-10T00:00:00"/>
    <x v="2"/>
    <s v="KL-16555"/>
    <x v="126"/>
    <x v="1"/>
    <s v="United States"/>
    <s v="Jacksonville"/>
    <x v="2"/>
    <n v="32216"/>
    <x v="0"/>
    <s v="FUR-CH-10000513"/>
    <x v="0"/>
    <x v="1"/>
    <x v="70"/>
    <x v="3683"/>
    <n v="2"/>
    <n v="0.2"/>
    <n v="-28.597800000000007"/>
  </r>
  <r>
    <n v="4972"/>
    <s v="US-2013-153815"/>
    <x v="0"/>
    <x v="61"/>
    <d v="2013-11-10T00:00:00"/>
    <x v="2"/>
    <s v="KL-16555"/>
    <x v="126"/>
    <x v="1"/>
    <s v="United States"/>
    <s v="Jacksonville"/>
    <x v="2"/>
    <n v="32216"/>
    <x v="0"/>
    <s v="OFF-PA-10002421"/>
    <x v="1"/>
    <x v="10"/>
    <x v="1416"/>
    <x v="3684"/>
    <n v="2"/>
    <n v="0.2"/>
    <n v="12.639200000000001"/>
  </r>
  <r>
    <n v="4973"/>
    <s v="US-2013-153815"/>
    <x v="0"/>
    <x v="61"/>
    <d v="2013-11-10T00:00:00"/>
    <x v="2"/>
    <s v="KL-16555"/>
    <x v="126"/>
    <x v="1"/>
    <s v="United States"/>
    <s v="Jacksonville"/>
    <x v="2"/>
    <n v="32216"/>
    <x v="0"/>
    <s v="FUR-FU-10004090"/>
    <x v="0"/>
    <x v="5"/>
    <x v="636"/>
    <x v="3685"/>
    <n v="2"/>
    <n v="0.2"/>
    <n v="5.7797999999999963"/>
  </r>
  <r>
    <n v="4974"/>
    <s v="US-2013-153815"/>
    <x v="0"/>
    <x v="61"/>
    <d v="2013-11-10T00:00:00"/>
    <x v="2"/>
    <s v="KL-16555"/>
    <x v="126"/>
    <x v="1"/>
    <s v="United States"/>
    <s v="Jacksonville"/>
    <x v="2"/>
    <n v="32216"/>
    <x v="0"/>
    <s v="OFF-PA-10004071"/>
    <x v="1"/>
    <x v="10"/>
    <x v="412"/>
    <x v="1666"/>
    <n v="2"/>
    <n v="0.2"/>
    <n v="31.068799999999996"/>
  </r>
  <r>
    <n v="4975"/>
    <s v="CA-2013-164896"/>
    <x v="0"/>
    <x v="77"/>
    <d v="2013-11-13T00:00:00"/>
    <x v="1"/>
    <s v="PS-19045"/>
    <x v="390"/>
    <x v="2"/>
    <s v="United States"/>
    <s v="Oceanside"/>
    <x v="1"/>
    <n v="92054"/>
    <x v="1"/>
    <s v="OFF-PA-10002246"/>
    <x v="1"/>
    <x v="10"/>
    <x v="1386"/>
    <x v="3686"/>
    <n v="2"/>
    <n v="0"/>
    <n v="6.3209999999999997"/>
  </r>
  <r>
    <n v="4976"/>
    <s v="CA-2012-142202"/>
    <x v="1"/>
    <x v="227"/>
    <d v="2012-09-23T00:00:00"/>
    <x v="0"/>
    <s v="JR-16210"/>
    <x v="335"/>
    <x v="1"/>
    <s v="United States"/>
    <s v="Jacksonville"/>
    <x v="2"/>
    <n v="32216"/>
    <x v="0"/>
    <s v="TEC-AC-10003198"/>
    <x v="2"/>
    <x v="11"/>
    <x v="761"/>
    <x v="3687"/>
    <n v="9"/>
    <n v="0.2"/>
    <n v="152.38799999999992"/>
  </r>
  <r>
    <n v="4977"/>
    <s v="CA-2012-165050"/>
    <x v="1"/>
    <x v="214"/>
    <d v="2012-12-09T00:00:00"/>
    <x v="2"/>
    <s v="AH-10210"/>
    <x v="117"/>
    <x v="0"/>
    <s v="United States"/>
    <s v="New York City"/>
    <x v="15"/>
    <n v="10024"/>
    <x v="3"/>
    <s v="OFF-BI-10001031"/>
    <x v="1"/>
    <x v="8"/>
    <x v="865"/>
    <x v="794"/>
    <n v="5"/>
    <n v="0.2"/>
    <n v="7.2089999999999996"/>
  </r>
  <r>
    <n v="4978"/>
    <s v="CA-2012-165050"/>
    <x v="1"/>
    <x v="214"/>
    <d v="2012-12-09T00:00:00"/>
    <x v="2"/>
    <s v="AH-10210"/>
    <x v="117"/>
    <x v="0"/>
    <s v="United States"/>
    <s v="New York City"/>
    <x v="15"/>
    <n v="10024"/>
    <x v="3"/>
    <s v="OFF-BI-10003727"/>
    <x v="1"/>
    <x v="8"/>
    <x v="797"/>
    <x v="1314"/>
    <n v="2"/>
    <n v="0.2"/>
    <n v="2.3407999999999998"/>
  </r>
  <r>
    <n v="4979"/>
    <s v="CA-2012-165050"/>
    <x v="1"/>
    <x v="214"/>
    <d v="2012-12-09T00:00:00"/>
    <x v="2"/>
    <s v="AH-10210"/>
    <x v="117"/>
    <x v="0"/>
    <s v="United States"/>
    <s v="New York City"/>
    <x v="15"/>
    <n v="10024"/>
    <x v="3"/>
    <s v="TEC-PH-10001336"/>
    <x v="2"/>
    <x v="7"/>
    <x v="941"/>
    <x v="3688"/>
    <n v="6"/>
    <n v="0"/>
    <n v="224.4426"/>
  </r>
  <r>
    <n v="4980"/>
    <s v="US-2013-131114"/>
    <x v="0"/>
    <x v="10"/>
    <d v="2013-12-14T00:00:00"/>
    <x v="0"/>
    <s v="RW-19630"/>
    <x v="338"/>
    <x v="1"/>
    <s v="United States"/>
    <s v="Chicago"/>
    <x v="10"/>
    <n v="60610"/>
    <x v="2"/>
    <s v="OFF-SU-10001664"/>
    <x v="1"/>
    <x v="14"/>
    <x v="1232"/>
    <x v="3689"/>
    <n v="3"/>
    <n v="0.2"/>
    <n v="1.5426000000000002"/>
  </r>
  <r>
    <n v="4981"/>
    <s v="US-2013-131114"/>
    <x v="0"/>
    <x v="10"/>
    <d v="2013-12-14T00:00:00"/>
    <x v="0"/>
    <s v="RW-19630"/>
    <x v="338"/>
    <x v="1"/>
    <s v="United States"/>
    <s v="Chicago"/>
    <x v="10"/>
    <n v="60610"/>
    <x v="2"/>
    <s v="OFF-AP-10003971"/>
    <x v="1"/>
    <x v="9"/>
    <x v="914"/>
    <x v="3690"/>
    <n v="2"/>
    <n v="0.8"/>
    <n v="-11.761200000000002"/>
  </r>
  <r>
    <n v="4982"/>
    <s v="US-2013-131114"/>
    <x v="0"/>
    <x v="10"/>
    <d v="2013-12-14T00:00:00"/>
    <x v="0"/>
    <s v="RW-19630"/>
    <x v="338"/>
    <x v="1"/>
    <s v="United States"/>
    <s v="Chicago"/>
    <x v="10"/>
    <n v="60610"/>
    <x v="2"/>
    <s v="TEC-AC-10000199"/>
    <x v="2"/>
    <x v="11"/>
    <x v="1609"/>
    <x v="3184"/>
    <n v="4"/>
    <n v="0.2"/>
    <n v="-1.4279999999999999"/>
  </r>
  <r>
    <n v="4983"/>
    <s v="CA-2011-160066"/>
    <x v="2"/>
    <x v="912"/>
    <d v="2011-11-22T00:00:00"/>
    <x v="1"/>
    <s v="AH-10075"/>
    <x v="340"/>
    <x v="1"/>
    <s v="United States"/>
    <s v="Huntington Beach"/>
    <x v="1"/>
    <n v="92646"/>
    <x v="1"/>
    <s v="OFF-LA-10001045"/>
    <x v="1"/>
    <x v="2"/>
    <x v="701"/>
    <x v="3691"/>
    <n v="2"/>
    <n v="0"/>
    <n v="2.4011999999999998"/>
  </r>
  <r>
    <n v="4984"/>
    <s v="CA-2013-109925"/>
    <x v="0"/>
    <x v="61"/>
    <d v="2013-11-11T00:00:00"/>
    <x v="0"/>
    <s v="IM-15070"/>
    <x v="5"/>
    <x v="0"/>
    <s v="United States"/>
    <s v="San Diego"/>
    <x v="1"/>
    <n v="92105"/>
    <x v="1"/>
    <s v="OFF-ST-10003442"/>
    <x v="1"/>
    <x v="4"/>
    <x v="86"/>
    <x v="3692"/>
    <n v="3"/>
    <n v="0"/>
    <n v="22.9068"/>
  </r>
  <r>
    <n v="4985"/>
    <s v="CA-2012-160696"/>
    <x v="1"/>
    <x v="684"/>
    <d v="2012-09-10T00:00:00"/>
    <x v="1"/>
    <s v="CK-12760"/>
    <x v="316"/>
    <x v="1"/>
    <s v="United States"/>
    <s v="Nashville"/>
    <x v="18"/>
    <n v="37211"/>
    <x v="0"/>
    <s v="OFF-FA-10003059"/>
    <x v="1"/>
    <x v="13"/>
    <x v="794"/>
    <x v="3693"/>
    <n v="5"/>
    <n v="0.2"/>
    <n v="1.1764999999999992"/>
  </r>
  <r>
    <n v="4986"/>
    <s v="CA-2011-125171"/>
    <x v="2"/>
    <x v="1010"/>
    <d v="2011-09-03T00:00:00"/>
    <x v="3"/>
    <s v="AG-10390"/>
    <x v="369"/>
    <x v="0"/>
    <s v="United States"/>
    <s v="New York City"/>
    <x v="15"/>
    <n v="10009"/>
    <x v="3"/>
    <s v="OFF-LA-10001175"/>
    <x v="1"/>
    <x v="2"/>
    <x v="773"/>
    <x v="936"/>
    <n v="5"/>
    <n v="0"/>
    <n v="7.056"/>
  </r>
  <r>
    <n v="4987"/>
    <s v="CA-2013-149279"/>
    <x v="0"/>
    <x v="423"/>
    <d v="2013-04-29T00:00:00"/>
    <x v="1"/>
    <s v="CL-12700"/>
    <x v="642"/>
    <x v="2"/>
    <s v="United States"/>
    <s v="Colorado Springs"/>
    <x v="22"/>
    <n v="80906"/>
    <x v="1"/>
    <s v="OFF-PA-10003441"/>
    <x v="1"/>
    <x v="10"/>
    <x v="485"/>
    <x v="12"/>
    <n v="3"/>
    <n v="0.2"/>
    <n v="5.4432"/>
  </r>
  <r>
    <n v="4988"/>
    <s v="CA-2013-149279"/>
    <x v="0"/>
    <x v="423"/>
    <d v="2013-04-29T00:00:00"/>
    <x v="1"/>
    <s v="CL-12700"/>
    <x v="642"/>
    <x v="2"/>
    <s v="United States"/>
    <s v="Colorado Springs"/>
    <x v="22"/>
    <n v="80906"/>
    <x v="1"/>
    <s v="FUR-CH-10004287"/>
    <x v="0"/>
    <x v="1"/>
    <x v="156"/>
    <x v="3694"/>
    <n v="6"/>
    <n v="0.2"/>
    <n v="149.14799999999991"/>
  </r>
  <r>
    <n v="4989"/>
    <s v="CA-2013-149279"/>
    <x v="0"/>
    <x v="423"/>
    <d v="2013-04-29T00:00:00"/>
    <x v="1"/>
    <s v="CL-12700"/>
    <x v="642"/>
    <x v="2"/>
    <s v="United States"/>
    <s v="Colorado Springs"/>
    <x v="22"/>
    <n v="80906"/>
    <x v="1"/>
    <s v="OFF-BI-10004040"/>
    <x v="1"/>
    <x v="8"/>
    <x v="1478"/>
    <x v="3695"/>
    <n v="2"/>
    <n v="0.7"/>
    <n v="-2.1755999999999993"/>
  </r>
  <r>
    <n v="4990"/>
    <s v="CA-2014-107321"/>
    <x v="3"/>
    <x v="515"/>
    <d v="2014-09-05T00:00:00"/>
    <x v="1"/>
    <s v="AW-10930"/>
    <x v="585"/>
    <x v="2"/>
    <s v="United States"/>
    <s v="San Francisco"/>
    <x v="1"/>
    <n v="94110"/>
    <x v="1"/>
    <s v="OFF-BI-10004022"/>
    <x v="1"/>
    <x v="8"/>
    <x v="748"/>
    <x v="408"/>
    <n v="3"/>
    <n v="0.2"/>
    <n v="2.1683999999999997"/>
  </r>
  <r>
    <n v="4991"/>
    <s v="CA-2014-107321"/>
    <x v="3"/>
    <x v="515"/>
    <d v="2014-09-05T00:00:00"/>
    <x v="1"/>
    <s v="AW-10930"/>
    <x v="585"/>
    <x v="2"/>
    <s v="United States"/>
    <s v="San Francisco"/>
    <x v="1"/>
    <n v="94110"/>
    <x v="1"/>
    <s v="TEC-PH-10002200"/>
    <x v="2"/>
    <x v="7"/>
    <x v="1471"/>
    <x v="3696"/>
    <n v="4"/>
    <n v="0.2"/>
    <n v="77.558399999999978"/>
  </r>
  <r>
    <n v="4992"/>
    <s v="US-2014-122714"/>
    <x v="3"/>
    <x v="226"/>
    <d v="2014-12-14T00:00:00"/>
    <x v="1"/>
    <s v="HG-14965"/>
    <x v="428"/>
    <x v="1"/>
    <s v="United States"/>
    <s v="Chicago"/>
    <x v="10"/>
    <n v="60653"/>
    <x v="2"/>
    <s v="OFF-BI-10001120"/>
    <x v="1"/>
    <x v="8"/>
    <x v="1606"/>
    <x v="3697"/>
    <n v="5"/>
    <n v="0.8"/>
    <n v="-2929.4845000000005"/>
  </r>
  <r>
    <n v="4993"/>
    <s v="CA-2012-153038"/>
    <x v="1"/>
    <x v="217"/>
    <d v="2012-12-25T00:00:00"/>
    <x v="1"/>
    <s v="RB-19645"/>
    <x v="516"/>
    <x v="1"/>
    <s v="United States"/>
    <s v="Memphis"/>
    <x v="18"/>
    <n v="38109"/>
    <x v="0"/>
    <s v="OFF-EN-10000461"/>
    <x v="1"/>
    <x v="12"/>
    <x v="746"/>
    <x v="3698"/>
    <n v="8"/>
    <n v="0.2"/>
    <n v="18.878399999999999"/>
  </r>
  <r>
    <n v="4994"/>
    <s v="CA-2012-153038"/>
    <x v="1"/>
    <x v="217"/>
    <d v="2012-12-25T00:00:00"/>
    <x v="1"/>
    <s v="RB-19645"/>
    <x v="516"/>
    <x v="1"/>
    <s v="United States"/>
    <s v="Memphis"/>
    <x v="18"/>
    <n v="38109"/>
    <x v="0"/>
    <s v="OFF-LA-10004008"/>
    <x v="1"/>
    <x v="2"/>
    <x v="1214"/>
    <x v="3699"/>
    <n v="8"/>
    <n v="0.2"/>
    <n v="5.9903999999999984"/>
  </r>
  <r>
    <n v="4995"/>
    <s v="CA-2012-153038"/>
    <x v="1"/>
    <x v="217"/>
    <d v="2012-12-25T00:00:00"/>
    <x v="1"/>
    <s v="RB-19645"/>
    <x v="516"/>
    <x v="1"/>
    <s v="United States"/>
    <s v="Memphis"/>
    <x v="18"/>
    <n v="38109"/>
    <x v="0"/>
    <s v="FUR-FU-10000221"/>
    <x v="0"/>
    <x v="5"/>
    <x v="529"/>
    <x v="2352"/>
    <n v="5"/>
    <n v="0.2"/>
    <n v="3.5559999999999992"/>
  </r>
  <r>
    <n v="4996"/>
    <s v="CA-2011-132227"/>
    <x v="2"/>
    <x v="130"/>
    <d v="2011-11-10T00:00:00"/>
    <x v="1"/>
    <s v="SZ-20035"/>
    <x v="449"/>
    <x v="2"/>
    <s v="United States"/>
    <s v="New York City"/>
    <x v="15"/>
    <n v="10011"/>
    <x v="3"/>
    <s v="OFF-BI-10000962"/>
    <x v="1"/>
    <x v="8"/>
    <x v="1504"/>
    <x v="3700"/>
    <n v="4"/>
    <n v="0.2"/>
    <n v="18.873199999999997"/>
  </r>
  <r>
    <n v="4997"/>
    <s v="CA-2014-155824"/>
    <x v="3"/>
    <x v="434"/>
    <d v="2014-03-16T00:00:00"/>
    <x v="1"/>
    <s v="KS-16300"/>
    <x v="754"/>
    <x v="1"/>
    <s v="United States"/>
    <s v="Raleigh"/>
    <x v="3"/>
    <n v="27604"/>
    <x v="0"/>
    <s v="OFF-AP-10000390"/>
    <x v="1"/>
    <x v="9"/>
    <x v="1691"/>
    <x v="3701"/>
    <n v="1"/>
    <n v="0.2"/>
    <n v="3.6587999999999976"/>
  </r>
  <r>
    <n v="4998"/>
    <s v="CA-2014-155824"/>
    <x v="3"/>
    <x v="434"/>
    <d v="2014-03-16T00:00:00"/>
    <x v="1"/>
    <s v="KS-16300"/>
    <x v="754"/>
    <x v="1"/>
    <s v="United States"/>
    <s v="Raleigh"/>
    <x v="3"/>
    <n v="27604"/>
    <x v="0"/>
    <s v="OFF-BI-10000014"/>
    <x v="1"/>
    <x v="8"/>
    <x v="628"/>
    <x v="3702"/>
    <n v="4"/>
    <n v="0.7"/>
    <n v="-10.037199999999999"/>
  </r>
  <r>
    <n v="4999"/>
    <s v="CA-2013-129238"/>
    <x v="0"/>
    <x v="1011"/>
    <d v="2013-02-04T00:00:00"/>
    <x v="1"/>
    <s v="SC-20050"/>
    <x v="337"/>
    <x v="2"/>
    <s v="United States"/>
    <s v="Los Angeles"/>
    <x v="1"/>
    <n v="90045"/>
    <x v="1"/>
    <s v="TEC-PH-10004120"/>
    <x v="2"/>
    <x v="7"/>
    <x v="1525"/>
    <x v="3703"/>
    <n v="1"/>
    <n v="0.2"/>
    <n v="8.2194000000000003"/>
  </r>
  <r>
    <n v="5000"/>
    <s v="CA-2013-129238"/>
    <x v="0"/>
    <x v="1011"/>
    <d v="2013-02-04T00:00:00"/>
    <x v="1"/>
    <s v="SC-20050"/>
    <x v="337"/>
    <x v="2"/>
    <s v="United States"/>
    <s v="Los Angeles"/>
    <x v="1"/>
    <n v="90045"/>
    <x v="1"/>
    <s v="OFF-PA-10002764"/>
    <x v="1"/>
    <x v="10"/>
    <x v="33"/>
    <x v="3704"/>
    <n v="5"/>
    <n v="0"/>
    <n v="27.782999999999998"/>
  </r>
  <r>
    <n v="5001"/>
    <s v="CA-2014-159688"/>
    <x v="3"/>
    <x v="917"/>
    <d v="2014-05-13T00:00:00"/>
    <x v="1"/>
    <s v="AB-10060"/>
    <x v="144"/>
    <x v="2"/>
    <s v="United States"/>
    <s v="Los Angeles"/>
    <x v="1"/>
    <n v="90004"/>
    <x v="1"/>
    <s v="TEC-AC-10000736"/>
    <x v="2"/>
    <x v="11"/>
    <x v="1085"/>
    <x v="3705"/>
    <n v="1"/>
    <n v="0"/>
    <n v="28.796399999999998"/>
  </r>
  <r>
    <n v="5002"/>
    <s v="CA-2013-136126"/>
    <x v="0"/>
    <x v="1012"/>
    <d v="2013-05-25T00:00:00"/>
    <x v="3"/>
    <s v="EH-14125"/>
    <x v="258"/>
    <x v="2"/>
    <s v="United States"/>
    <s v="Newport News"/>
    <x v="17"/>
    <n v="23602"/>
    <x v="0"/>
    <s v="OFF-SU-10000898"/>
    <x v="1"/>
    <x v="14"/>
    <x v="1181"/>
    <x v="1695"/>
    <n v="5"/>
    <n v="0"/>
    <n v="20.154999999999994"/>
  </r>
  <r>
    <n v="5003"/>
    <s v="CA-2013-136126"/>
    <x v="0"/>
    <x v="1012"/>
    <d v="2013-05-25T00:00:00"/>
    <x v="3"/>
    <s v="EH-14125"/>
    <x v="258"/>
    <x v="2"/>
    <s v="United States"/>
    <s v="Newport News"/>
    <x v="17"/>
    <n v="23602"/>
    <x v="0"/>
    <s v="OFF-PA-10004327"/>
    <x v="1"/>
    <x v="10"/>
    <x v="136"/>
    <x v="879"/>
    <n v="4"/>
    <n v="0"/>
    <n v="91.967999999999989"/>
  </r>
  <r>
    <n v="5004"/>
    <s v="CA-2013-155033"/>
    <x v="0"/>
    <x v="877"/>
    <d v="2013-10-13T00:00:00"/>
    <x v="1"/>
    <s v="CC-12475"/>
    <x v="693"/>
    <x v="0"/>
    <s v="United States"/>
    <s v="Los Angeles"/>
    <x v="1"/>
    <n v="90032"/>
    <x v="1"/>
    <s v="OFF-PA-10000143"/>
    <x v="1"/>
    <x v="10"/>
    <x v="1692"/>
    <x v="232"/>
    <n v="2"/>
    <n v="0"/>
    <n v="5.0688000000000004"/>
  </r>
  <r>
    <n v="5005"/>
    <s v="CA-2011-156006"/>
    <x v="2"/>
    <x v="1013"/>
    <d v="2011-05-02T00:00:00"/>
    <x v="0"/>
    <s v="TM-21010"/>
    <x v="612"/>
    <x v="0"/>
    <s v="United States"/>
    <s v="Jackson"/>
    <x v="35"/>
    <n v="39212"/>
    <x v="0"/>
    <s v="TEC-AC-10002550"/>
    <x v="2"/>
    <x v="11"/>
    <x v="1342"/>
    <x v="3706"/>
    <n v="3"/>
    <n v="0"/>
    <n v="16.2486"/>
  </r>
  <r>
    <n v="5006"/>
    <s v="CA-2012-158659"/>
    <x v="1"/>
    <x v="113"/>
    <d v="2012-11-14T00:00:00"/>
    <x v="0"/>
    <s v="SC-20695"/>
    <x v="281"/>
    <x v="1"/>
    <s v="United States"/>
    <s v="Richmond"/>
    <x v="14"/>
    <n v="47374"/>
    <x v="2"/>
    <s v="OFF-ST-10003306"/>
    <x v="1"/>
    <x v="4"/>
    <x v="380"/>
    <x v="412"/>
    <n v="5"/>
    <n v="0"/>
    <n v="207.14699999999993"/>
  </r>
  <r>
    <n v="5007"/>
    <s v="CA-2012-169796"/>
    <x v="1"/>
    <x v="529"/>
    <d v="2012-11-14T00:00:00"/>
    <x v="1"/>
    <s v="Dp-13240"/>
    <x v="656"/>
    <x v="2"/>
    <s v="United States"/>
    <s v="New York City"/>
    <x v="15"/>
    <n v="10035"/>
    <x v="3"/>
    <s v="TEC-MA-10000045"/>
    <x v="2"/>
    <x v="15"/>
    <x v="1693"/>
    <x v="3707"/>
    <n v="2"/>
    <n v="0"/>
    <n v="1114.5119999999999"/>
  </r>
  <r>
    <n v="5008"/>
    <s v="CA-2012-169796"/>
    <x v="1"/>
    <x v="529"/>
    <d v="2012-11-14T00:00:00"/>
    <x v="1"/>
    <s v="Dp-13240"/>
    <x v="656"/>
    <x v="2"/>
    <s v="United States"/>
    <s v="New York City"/>
    <x v="15"/>
    <n v="10035"/>
    <x v="3"/>
    <s v="OFF-ST-10001505"/>
    <x v="1"/>
    <x v="4"/>
    <x v="1174"/>
    <x v="1465"/>
    <n v="3"/>
    <n v="0"/>
    <n v="3.0497999999999985"/>
  </r>
  <r>
    <n v="5009"/>
    <s v="CA-2012-102876"/>
    <x v="1"/>
    <x v="67"/>
    <d v="2012-09-14T00:00:00"/>
    <x v="1"/>
    <s v="LR-17035"/>
    <x v="756"/>
    <x v="1"/>
    <s v="United States"/>
    <s v="Philadelphia"/>
    <x v="9"/>
    <n v="19134"/>
    <x v="3"/>
    <s v="OFF-BI-10004781"/>
    <x v="1"/>
    <x v="8"/>
    <x v="132"/>
    <x v="3708"/>
    <n v="1"/>
    <n v="0.7"/>
    <n v="-6.9827999999999975"/>
  </r>
  <r>
    <n v="5010"/>
    <s v="CA-2012-102876"/>
    <x v="1"/>
    <x v="67"/>
    <d v="2012-09-14T00:00:00"/>
    <x v="1"/>
    <s v="LR-17035"/>
    <x v="756"/>
    <x v="1"/>
    <s v="United States"/>
    <s v="Philadelphia"/>
    <x v="9"/>
    <n v="19134"/>
    <x v="3"/>
    <s v="TEC-PH-10002680"/>
    <x v="2"/>
    <x v="7"/>
    <x v="415"/>
    <x v="3709"/>
    <n v="6"/>
    <n v="0.4"/>
    <n v="-131.9940000000002"/>
  </r>
  <r>
    <n v="5011"/>
    <s v="CA-2012-102876"/>
    <x v="1"/>
    <x v="67"/>
    <d v="2012-09-14T00:00:00"/>
    <x v="1"/>
    <s v="LR-17035"/>
    <x v="756"/>
    <x v="1"/>
    <s v="United States"/>
    <s v="Philadelphia"/>
    <x v="9"/>
    <n v="19134"/>
    <x v="3"/>
    <s v="OFF-BI-10000848"/>
    <x v="1"/>
    <x v="8"/>
    <x v="515"/>
    <x v="3710"/>
    <n v="3"/>
    <n v="0.7"/>
    <n v="-3.9383999999999997"/>
  </r>
  <r>
    <n v="5012"/>
    <s v="US-2014-139647"/>
    <x v="3"/>
    <x v="943"/>
    <d v="2014-05-14T00:00:00"/>
    <x v="2"/>
    <s v="TS-21370"/>
    <x v="477"/>
    <x v="1"/>
    <s v="United States"/>
    <s v="Phoenix"/>
    <x v="16"/>
    <n v="85023"/>
    <x v="1"/>
    <s v="FUR-BO-10004467"/>
    <x v="0"/>
    <x v="0"/>
    <x v="883"/>
    <x v="3711"/>
    <n v="7"/>
    <n v="0.7"/>
    <n v="-356.96429999999998"/>
  </r>
  <r>
    <n v="5013"/>
    <s v="US-2014-160465"/>
    <x v="3"/>
    <x v="246"/>
    <d v="2014-07-27T00:00:00"/>
    <x v="1"/>
    <s v="SW-20350"/>
    <x v="680"/>
    <x v="2"/>
    <s v="United States"/>
    <s v="Cleveland"/>
    <x v="24"/>
    <n v="44105"/>
    <x v="3"/>
    <s v="OFF-BI-10001670"/>
    <x v="1"/>
    <x v="8"/>
    <x v="438"/>
    <x v="3712"/>
    <n v="3"/>
    <n v="0.7"/>
    <n v="-22.619999999999997"/>
  </r>
  <r>
    <n v="5014"/>
    <s v="US-2014-160465"/>
    <x v="3"/>
    <x v="246"/>
    <d v="2014-07-27T00:00:00"/>
    <x v="1"/>
    <s v="SW-20350"/>
    <x v="680"/>
    <x v="2"/>
    <s v="United States"/>
    <s v="Cleveland"/>
    <x v="24"/>
    <n v="44105"/>
    <x v="3"/>
    <s v="OFF-ST-10000136"/>
    <x v="1"/>
    <x v="4"/>
    <x v="1694"/>
    <x v="3713"/>
    <n v="7"/>
    <n v="0.2"/>
    <n v="25.010999999999967"/>
  </r>
  <r>
    <n v="5015"/>
    <s v="US-2014-160465"/>
    <x v="3"/>
    <x v="246"/>
    <d v="2014-07-27T00:00:00"/>
    <x v="1"/>
    <s v="SW-20350"/>
    <x v="680"/>
    <x v="2"/>
    <s v="United States"/>
    <s v="Cleveland"/>
    <x v="24"/>
    <n v="44105"/>
    <x v="3"/>
    <s v="TEC-PH-10004522"/>
    <x v="2"/>
    <x v="7"/>
    <x v="1695"/>
    <x v="3714"/>
    <n v="6"/>
    <n v="0.4"/>
    <n v="-52.640999999999991"/>
  </r>
  <r>
    <n v="5016"/>
    <s v="CA-2011-153850"/>
    <x v="2"/>
    <x v="156"/>
    <d v="2011-11-29T00:00:00"/>
    <x v="1"/>
    <s v="TH-21100"/>
    <x v="513"/>
    <x v="0"/>
    <s v="United States"/>
    <s v="Toledo"/>
    <x v="24"/>
    <n v="43615"/>
    <x v="3"/>
    <s v="FUR-FU-10002960"/>
    <x v="0"/>
    <x v="5"/>
    <x v="190"/>
    <x v="200"/>
    <n v="7"/>
    <n v="0.2"/>
    <n v="9.6712000000000025"/>
  </r>
  <r>
    <n v="5017"/>
    <s v="CA-2011-153850"/>
    <x v="2"/>
    <x v="156"/>
    <d v="2011-11-29T00:00:00"/>
    <x v="1"/>
    <s v="TH-21100"/>
    <x v="513"/>
    <x v="0"/>
    <s v="United States"/>
    <s v="Toledo"/>
    <x v="24"/>
    <n v="43615"/>
    <x v="3"/>
    <s v="TEC-PH-10002584"/>
    <x v="2"/>
    <x v="7"/>
    <x v="1696"/>
    <x v="3715"/>
    <n v="4"/>
    <n v="0.4"/>
    <n v="-250.39600000000019"/>
  </r>
  <r>
    <n v="5018"/>
    <s v="CA-2011-127558"/>
    <x v="2"/>
    <x v="647"/>
    <d v="2011-11-18T00:00:00"/>
    <x v="2"/>
    <s v="SS-20410"/>
    <x v="757"/>
    <x v="0"/>
    <s v="United States"/>
    <s v="Los Angeles"/>
    <x v="1"/>
    <n v="90008"/>
    <x v="1"/>
    <s v="FUR-FU-10002505"/>
    <x v="0"/>
    <x v="5"/>
    <x v="222"/>
    <x v="3716"/>
    <n v="3"/>
    <n v="0"/>
    <n v="3.2351999999999994"/>
  </r>
  <r>
    <n v="5019"/>
    <s v="CA-2011-127558"/>
    <x v="2"/>
    <x v="647"/>
    <d v="2011-11-18T00:00:00"/>
    <x v="2"/>
    <s v="SS-20410"/>
    <x v="757"/>
    <x v="0"/>
    <s v="United States"/>
    <s v="Los Angeles"/>
    <x v="1"/>
    <n v="90008"/>
    <x v="1"/>
    <s v="TEC-AC-10003832"/>
    <x v="2"/>
    <x v="11"/>
    <x v="216"/>
    <x v="3717"/>
    <n v="3"/>
    <n v="0"/>
    <n v="146.76929999999993"/>
  </r>
  <r>
    <n v="5020"/>
    <s v="CA-2011-127558"/>
    <x v="2"/>
    <x v="647"/>
    <d v="2011-11-18T00:00:00"/>
    <x v="2"/>
    <s v="SS-20410"/>
    <x v="757"/>
    <x v="0"/>
    <s v="United States"/>
    <s v="Los Angeles"/>
    <x v="1"/>
    <n v="90008"/>
    <x v="1"/>
    <s v="OFF-SU-10002537"/>
    <x v="1"/>
    <x v="14"/>
    <x v="676"/>
    <x v="3718"/>
    <n v="2"/>
    <n v="0"/>
    <n v="5.3196000000000012"/>
  </r>
  <r>
    <n v="5021"/>
    <s v="CA-2014-136511"/>
    <x v="3"/>
    <x v="721"/>
    <d v="2014-03-26T00:00:00"/>
    <x v="0"/>
    <s v="MZ-17515"/>
    <x v="89"/>
    <x v="1"/>
    <s v="United States"/>
    <s v="New York City"/>
    <x v="15"/>
    <n v="10011"/>
    <x v="3"/>
    <s v="OFF-SU-10003505"/>
    <x v="1"/>
    <x v="14"/>
    <x v="408"/>
    <x v="3719"/>
    <n v="3"/>
    <n v="0"/>
    <n v="17.378999999999976"/>
  </r>
  <r>
    <n v="5022"/>
    <s v="CA-2013-133795"/>
    <x v="0"/>
    <x v="122"/>
    <d v="2013-12-25T00:00:00"/>
    <x v="1"/>
    <s v="JE-15475"/>
    <x v="188"/>
    <x v="0"/>
    <s v="United States"/>
    <s v="San Diego"/>
    <x v="1"/>
    <n v="92037"/>
    <x v="1"/>
    <s v="TEC-AC-10001465"/>
    <x v="2"/>
    <x v="11"/>
    <x v="473"/>
    <x v="3720"/>
    <n v="2"/>
    <n v="0"/>
    <n v="21.791999999999994"/>
  </r>
  <r>
    <n v="5023"/>
    <s v="CA-2013-133795"/>
    <x v="0"/>
    <x v="122"/>
    <d v="2013-12-25T00:00:00"/>
    <x v="1"/>
    <s v="JE-15475"/>
    <x v="188"/>
    <x v="0"/>
    <s v="United States"/>
    <s v="San Diego"/>
    <x v="1"/>
    <n v="92037"/>
    <x v="1"/>
    <s v="TEC-AC-10003832"/>
    <x v="2"/>
    <x v="11"/>
    <x v="216"/>
    <x v="3717"/>
    <n v="3"/>
    <n v="0"/>
    <n v="146.76929999999993"/>
  </r>
  <r>
    <n v="5024"/>
    <s v="CA-2013-133795"/>
    <x v="0"/>
    <x v="122"/>
    <d v="2013-12-25T00:00:00"/>
    <x v="1"/>
    <s v="JE-15475"/>
    <x v="188"/>
    <x v="0"/>
    <s v="United States"/>
    <s v="San Diego"/>
    <x v="1"/>
    <n v="92037"/>
    <x v="1"/>
    <s v="FUR-FU-10003731"/>
    <x v="0"/>
    <x v="5"/>
    <x v="1593"/>
    <x v="3089"/>
    <n v="4"/>
    <n v="0"/>
    <n v="11.177600000000002"/>
  </r>
  <r>
    <n v="5025"/>
    <s v="US-2014-130953"/>
    <x v="3"/>
    <x v="570"/>
    <d v="2014-08-04T00:00:00"/>
    <x v="1"/>
    <s v="RF-19735"/>
    <x v="288"/>
    <x v="0"/>
    <s v="United States"/>
    <s v="Oklahoma City"/>
    <x v="26"/>
    <n v="73120"/>
    <x v="2"/>
    <s v="OFF-BI-10004828"/>
    <x v="1"/>
    <x v="8"/>
    <x v="1578"/>
    <x v="3446"/>
    <n v="2"/>
    <n v="0"/>
    <n v="16.405199999999997"/>
  </r>
  <r>
    <n v="5026"/>
    <s v="US-2014-130953"/>
    <x v="3"/>
    <x v="570"/>
    <d v="2014-08-04T00:00:00"/>
    <x v="1"/>
    <s v="RF-19735"/>
    <x v="288"/>
    <x v="0"/>
    <s v="United States"/>
    <s v="Oklahoma City"/>
    <x v="26"/>
    <n v="73120"/>
    <x v="2"/>
    <s v="TEC-PH-10003012"/>
    <x v="2"/>
    <x v="7"/>
    <x v="344"/>
    <x v="3721"/>
    <n v="3"/>
    <n v="0"/>
    <n v="133.97129999999996"/>
  </r>
  <r>
    <n v="5027"/>
    <s v="US-2014-130953"/>
    <x v="3"/>
    <x v="570"/>
    <d v="2014-08-04T00:00:00"/>
    <x v="1"/>
    <s v="RF-19735"/>
    <x v="288"/>
    <x v="0"/>
    <s v="United States"/>
    <s v="Oklahoma City"/>
    <x v="26"/>
    <n v="73120"/>
    <x v="2"/>
    <s v="OFF-AP-10002311"/>
    <x v="1"/>
    <x v="9"/>
    <x v="14"/>
    <x v="1609"/>
    <n v="2"/>
    <n v="0"/>
    <n v="60.552800000000005"/>
  </r>
  <r>
    <n v="5028"/>
    <s v="US-2014-130953"/>
    <x v="3"/>
    <x v="570"/>
    <d v="2014-08-04T00:00:00"/>
    <x v="1"/>
    <s v="RF-19735"/>
    <x v="288"/>
    <x v="0"/>
    <s v="United States"/>
    <s v="Oklahoma City"/>
    <x v="26"/>
    <n v="73120"/>
    <x v="2"/>
    <s v="FUR-CH-10004626"/>
    <x v="0"/>
    <x v="1"/>
    <x v="1697"/>
    <x v="3722"/>
    <n v="3"/>
    <n v="0"/>
    <n v="72.640799999999999"/>
  </r>
  <r>
    <n v="5029"/>
    <s v="CA-2011-151792"/>
    <x v="2"/>
    <x v="814"/>
    <d v="2011-09-07T00:00:00"/>
    <x v="0"/>
    <s v="CV-12295"/>
    <x v="610"/>
    <x v="0"/>
    <s v="United States"/>
    <s v="Chicago"/>
    <x v="10"/>
    <n v="60653"/>
    <x v="2"/>
    <s v="TEC-AC-10001606"/>
    <x v="2"/>
    <x v="11"/>
    <x v="585"/>
    <x v="1977"/>
    <n v="3"/>
    <n v="0.2"/>
    <n v="53.994600000000005"/>
  </r>
  <r>
    <n v="5030"/>
    <s v="CA-2014-139304"/>
    <x v="3"/>
    <x v="926"/>
    <d v="2014-02-03T00:00:00"/>
    <x v="1"/>
    <s v="VG-21790"/>
    <x v="364"/>
    <x v="0"/>
    <s v="United States"/>
    <s v="San Francisco"/>
    <x v="1"/>
    <n v="94109"/>
    <x v="1"/>
    <s v="OFF-AR-10001216"/>
    <x v="1"/>
    <x v="6"/>
    <x v="1455"/>
    <x v="484"/>
    <n v="3"/>
    <n v="0"/>
    <n v="2.1683999999999997"/>
  </r>
  <r>
    <n v="5031"/>
    <s v="CA-2014-139304"/>
    <x v="3"/>
    <x v="926"/>
    <d v="2014-02-03T00:00:00"/>
    <x v="1"/>
    <s v="VG-21790"/>
    <x v="364"/>
    <x v="0"/>
    <s v="United States"/>
    <s v="San Francisco"/>
    <x v="1"/>
    <n v="94109"/>
    <x v="1"/>
    <s v="OFF-SU-10001664"/>
    <x v="1"/>
    <x v="14"/>
    <x v="1232"/>
    <x v="3723"/>
    <n v="1"/>
    <n v="0"/>
    <n v="2.2282000000000002"/>
  </r>
  <r>
    <n v="5032"/>
    <s v="CA-2014-139304"/>
    <x v="3"/>
    <x v="926"/>
    <d v="2014-02-03T00:00:00"/>
    <x v="1"/>
    <s v="VG-21790"/>
    <x v="364"/>
    <x v="0"/>
    <s v="United States"/>
    <s v="San Francisco"/>
    <x v="1"/>
    <n v="94109"/>
    <x v="1"/>
    <s v="OFF-BI-10002498"/>
    <x v="1"/>
    <x v="8"/>
    <x v="435"/>
    <x v="473"/>
    <n v="8"/>
    <n v="0.2"/>
    <n v="40.370399999999997"/>
  </r>
  <r>
    <n v="5033"/>
    <s v="CA-2013-155166"/>
    <x v="0"/>
    <x v="482"/>
    <d v="2014-01-03T00:00:00"/>
    <x v="1"/>
    <s v="BB-11545"/>
    <x v="179"/>
    <x v="1"/>
    <s v="United States"/>
    <s v="Vineland"/>
    <x v="30"/>
    <n v="8360"/>
    <x v="3"/>
    <s v="FUR-CH-10003968"/>
    <x v="0"/>
    <x v="1"/>
    <x v="56"/>
    <x v="3724"/>
    <n v="3"/>
    <n v="0"/>
    <n v="25.552800000000005"/>
  </r>
  <r>
    <n v="5034"/>
    <s v="CA-2013-155166"/>
    <x v="0"/>
    <x v="482"/>
    <d v="2014-01-03T00:00:00"/>
    <x v="1"/>
    <s v="BB-11545"/>
    <x v="179"/>
    <x v="1"/>
    <s v="United States"/>
    <s v="Vineland"/>
    <x v="30"/>
    <n v="8360"/>
    <x v="3"/>
    <s v="OFF-AP-10002765"/>
    <x v="1"/>
    <x v="9"/>
    <x v="1252"/>
    <x v="3725"/>
    <n v="1"/>
    <n v="0"/>
    <n v="7.4172000000000011"/>
  </r>
  <r>
    <n v="5035"/>
    <s v="CA-2012-103954"/>
    <x v="1"/>
    <x v="101"/>
    <d v="2012-08-13T00:00:00"/>
    <x v="0"/>
    <s v="HR-14770"/>
    <x v="367"/>
    <x v="2"/>
    <s v="United States"/>
    <s v="Milwaukee"/>
    <x v="6"/>
    <n v="53209"/>
    <x v="2"/>
    <s v="FUR-BO-10004690"/>
    <x v="0"/>
    <x v="0"/>
    <x v="1636"/>
    <x v="3726"/>
    <n v="5"/>
    <n v="0"/>
    <n v="48.117999999999981"/>
  </r>
  <r>
    <n v="5036"/>
    <s v="CA-2011-169803"/>
    <x v="2"/>
    <x v="322"/>
    <d v="2011-04-12T00:00:00"/>
    <x v="1"/>
    <s v="SC-20260"/>
    <x v="609"/>
    <x v="1"/>
    <s v="United States"/>
    <s v="Seattle"/>
    <x v="4"/>
    <n v="98115"/>
    <x v="1"/>
    <s v="FUR-TA-10000688"/>
    <x v="0"/>
    <x v="3"/>
    <x v="556"/>
    <x v="2327"/>
    <n v="3"/>
    <n v="0"/>
    <n v="111.10349999999994"/>
  </r>
  <r>
    <n v="5037"/>
    <s v="CA-2011-169803"/>
    <x v="2"/>
    <x v="322"/>
    <d v="2011-04-12T00:00:00"/>
    <x v="1"/>
    <s v="SC-20260"/>
    <x v="609"/>
    <x v="1"/>
    <s v="United States"/>
    <s v="Seattle"/>
    <x v="4"/>
    <n v="98115"/>
    <x v="1"/>
    <s v="TEC-AC-10003441"/>
    <x v="2"/>
    <x v="11"/>
    <x v="652"/>
    <x v="1284"/>
    <n v="2"/>
    <n v="0"/>
    <n v="2.0339999999999989"/>
  </r>
  <r>
    <n v="5038"/>
    <s v="CA-2014-141719"/>
    <x v="3"/>
    <x v="701"/>
    <d v="2014-11-22T00:00:00"/>
    <x v="0"/>
    <s v="EG-13900"/>
    <x v="283"/>
    <x v="0"/>
    <s v="United States"/>
    <s v="Naperville"/>
    <x v="10"/>
    <n v="60540"/>
    <x v="2"/>
    <s v="TEC-AC-10003610"/>
    <x v="2"/>
    <x v="11"/>
    <x v="598"/>
    <x v="3727"/>
    <n v="5"/>
    <n v="0.2"/>
    <n v="83.98599999999999"/>
  </r>
  <r>
    <n v="5039"/>
    <s v="CA-2012-136469"/>
    <x v="1"/>
    <x v="655"/>
    <d v="2012-07-12T00:00:00"/>
    <x v="2"/>
    <s v="TS-21370"/>
    <x v="477"/>
    <x v="1"/>
    <s v="United States"/>
    <s v="Wilmington"/>
    <x v="13"/>
    <n v="19805"/>
    <x v="3"/>
    <s v="FUR-TA-10001520"/>
    <x v="0"/>
    <x v="3"/>
    <x v="711"/>
    <x v="3728"/>
    <n v="4"/>
    <n v="0.3"/>
    <n v="-37.112400000000036"/>
  </r>
  <r>
    <n v="5040"/>
    <s v="CA-2012-136469"/>
    <x v="1"/>
    <x v="655"/>
    <d v="2012-07-12T00:00:00"/>
    <x v="2"/>
    <s v="TS-21370"/>
    <x v="477"/>
    <x v="1"/>
    <s v="United States"/>
    <s v="Wilmington"/>
    <x v="13"/>
    <n v="19805"/>
    <x v="3"/>
    <s v="TEC-PH-10001817"/>
    <x v="2"/>
    <x v="7"/>
    <x v="1097"/>
    <x v="3729"/>
    <n v="2"/>
    <n v="0"/>
    <n v="193.32000000000005"/>
  </r>
  <r>
    <n v="5041"/>
    <s v="CA-2012-136469"/>
    <x v="1"/>
    <x v="655"/>
    <d v="2012-07-12T00:00:00"/>
    <x v="2"/>
    <s v="TS-21370"/>
    <x v="477"/>
    <x v="1"/>
    <s v="United States"/>
    <s v="Wilmington"/>
    <x v="13"/>
    <n v="19805"/>
    <x v="3"/>
    <s v="OFF-BI-10004492"/>
    <x v="1"/>
    <x v="8"/>
    <x v="347"/>
    <x v="3730"/>
    <n v="7"/>
    <n v="0"/>
    <n v="103.89819999999997"/>
  </r>
  <r>
    <n v="5042"/>
    <s v="CA-2013-158694"/>
    <x v="0"/>
    <x v="338"/>
    <d v="2013-11-14T00:00:00"/>
    <x v="0"/>
    <s v="AI-10855"/>
    <x v="482"/>
    <x v="0"/>
    <s v="United States"/>
    <s v="Los Angeles"/>
    <x v="1"/>
    <n v="90036"/>
    <x v="1"/>
    <s v="OFF-PA-10002421"/>
    <x v="1"/>
    <x v="10"/>
    <x v="1416"/>
    <x v="3731"/>
    <n v="3"/>
    <n v="0"/>
    <n v="32.500799999999998"/>
  </r>
  <r>
    <n v="5043"/>
    <s v="CA-2013-158694"/>
    <x v="0"/>
    <x v="338"/>
    <d v="2013-11-14T00:00:00"/>
    <x v="0"/>
    <s v="AI-10855"/>
    <x v="482"/>
    <x v="0"/>
    <s v="United States"/>
    <s v="Los Angeles"/>
    <x v="1"/>
    <n v="90036"/>
    <x v="1"/>
    <s v="OFF-AP-10000055"/>
    <x v="1"/>
    <x v="9"/>
    <x v="781"/>
    <x v="681"/>
    <n v="4"/>
    <n v="0"/>
    <n v="38.975999999999985"/>
  </r>
  <r>
    <n v="5044"/>
    <s v="CA-2013-158694"/>
    <x v="0"/>
    <x v="338"/>
    <d v="2013-11-14T00:00:00"/>
    <x v="0"/>
    <s v="AI-10855"/>
    <x v="482"/>
    <x v="0"/>
    <s v="United States"/>
    <s v="Los Angeles"/>
    <x v="1"/>
    <n v="90036"/>
    <x v="1"/>
    <s v="FUR-FU-10000965"/>
    <x v="0"/>
    <x v="5"/>
    <x v="682"/>
    <x v="3732"/>
    <n v="9"/>
    <n v="0"/>
    <n v="191.65860000000001"/>
  </r>
  <r>
    <n v="5045"/>
    <s v="CA-2013-158694"/>
    <x v="0"/>
    <x v="338"/>
    <d v="2013-11-14T00:00:00"/>
    <x v="0"/>
    <s v="AI-10855"/>
    <x v="482"/>
    <x v="0"/>
    <s v="United States"/>
    <s v="Los Angeles"/>
    <x v="1"/>
    <n v="90036"/>
    <x v="1"/>
    <s v="OFF-PA-10001363"/>
    <x v="1"/>
    <x v="10"/>
    <x v="1616"/>
    <x v="3733"/>
    <n v="5"/>
    <n v="0"/>
    <n v="28.857999999999997"/>
  </r>
  <r>
    <n v="5046"/>
    <s v="CA-2013-158694"/>
    <x v="0"/>
    <x v="338"/>
    <d v="2013-11-14T00:00:00"/>
    <x v="0"/>
    <s v="AI-10855"/>
    <x v="482"/>
    <x v="0"/>
    <s v="United States"/>
    <s v="Los Angeles"/>
    <x v="1"/>
    <n v="90036"/>
    <x v="1"/>
    <s v="OFF-ST-10001496"/>
    <x v="1"/>
    <x v="4"/>
    <x v="726"/>
    <x v="3734"/>
    <n v="4"/>
    <n v="0"/>
    <n v="187.39760000000001"/>
  </r>
  <r>
    <n v="5047"/>
    <s v="CA-2013-158694"/>
    <x v="0"/>
    <x v="338"/>
    <d v="2013-11-14T00:00:00"/>
    <x v="0"/>
    <s v="AI-10855"/>
    <x v="482"/>
    <x v="0"/>
    <s v="United States"/>
    <s v="Los Angeles"/>
    <x v="1"/>
    <n v="90036"/>
    <x v="1"/>
    <s v="OFF-BI-10004656"/>
    <x v="1"/>
    <x v="8"/>
    <x v="855"/>
    <x v="1182"/>
    <n v="3"/>
    <n v="0.2"/>
    <n v="1.8143999999999996"/>
  </r>
  <r>
    <n v="5048"/>
    <s v="CA-2013-158694"/>
    <x v="0"/>
    <x v="338"/>
    <d v="2013-11-14T00:00:00"/>
    <x v="0"/>
    <s v="AI-10855"/>
    <x v="482"/>
    <x v="0"/>
    <s v="United States"/>
    <s v="Los Angeles"/>
    <x v="1"/>
    <n v="90036"/>
    <x v="1"/>
    <s v="OFF-AR-10001227"/>
    <x v="1"/>
    <x v="6"/>
    <x v="1611"/>
    <x v="456"/>
    <n v="5"/>
    <n v="0"/>
    <n v="3.9690000000000003"/>
  </r>
  <r>
    <n v="5049"/>
    <s v="US-2011-104759"/>
    <x v="2"/>
    <x v="691"/>
    <d v="2011-04-04T00:00:00"/>
    <x v="1"/>
    <s v="DD-13570"/>
    <x v="732"/>
    <x v="0"/>
    <s v="United States"/>
    <s v="Chicago"/>
    <x v="10"/>
    <n v="60610"/>
    <x v="2"/>
    <s v="OFF-BI-10002071"/>
    <x v="1"/>
    <x v="8"/>
    <x v="692"/>
    <x v="3735"/>
    <n v="7"/>
    <n v="0.8"/>
    <n v="-13.827800000000003"/>
  </r>
  <r>
    <n v="5050"/>
    <s v="US-2011-104759"/>
    <x v="2"/>
    <x v="691"/>
    <d v="2011-04-04T00:00:00"/>
    <x v="1"/>
    <s v="DD-13570"/>
    <x v="732"/>
    <x v="0"/>
    <s v="United States"/>
    <s v="Chicago"/>
    <x v="10"/>
    <n v="60610"/>
    <x v="2"/>
    <s v="TEC-AC-10004901"/>
    <x v="2"/>
    <x v="11"/>
    <x v="642"/>
    <x v="1566"/>
    <n v="2"/>
    <n v="0.2"/>
    <n v="13.997199999999999"/>
  </r>
  <r>
    <n v="5051"/>
    <s v="CA-2012-150511"/>
    <x v="1"/>
    <x v="227"/>
    <d v="2012-09-24T00:00:00"/>
    <x v="1"/>
    <s v="AB-10060"/>
    <x v="144"/>
    <x v="2"/>
    <s v="United States"/>
    <s v="Des Moines"/>
    <x v="4"/>
    <n v="98198"/>
    <x v="1"/>
    <s v="OFF-PA-10001776"/>
    <x v="1"/>
    <x v="10"/>
    <x v="1263"/>
    <x v="1909"/>
    <n v="2"/>
    <n v="0"/>
    <n v="8.7137999999999991"/>
  </r>
  <r>
    <n v="5052"/>
    <s v="CA-2012-134922"/>
    <x v="1"/>
    <x v="209"/>
    <d v="2012-11-11T00:00:00"/>
    <x v="1"/>
    <s v="KB-16240"/>
    <x v="208"/>
    <x v="1"/>
    <s v="United States"/>
    <s v="Philadelphia"/>
    <x v="9"/>
    <n v="19140"/>
    <x v="3"/>
    <s v="OFF-EN-10000483"/>
    <x v="1"/>
    <x v="12"/>
    <x v="369"/>
    <x v="3736"/>
    <n v="2"/>
    <n v="0.2"/>
    <n v="7.9299999999999971"/>
  </r>
  <r>
    <n v="5053"/>
    <s v="US-2014-120607"/>
    <x v="3"/>
    <x v="240"/>
    <d v="2014-05-20T00:00:00"/>
    <x v="3"/>
    <s v="JC-15775"/>
    <x v="547"/>
    <x v="0"/>
    <s v="United States"/>
    <s v="Atlanta"/>
    <x v="32"/>
    <n v="30318"/>
    <x v="0"/>
    <s v="OFF-PA-10003129"/>
    <x v="1"/>
    <x v="10"/>
    <x v="1137"/>
    <x v="3589"/>
    <n v="4"/>
    <n v="0"/>
    <n v="91.950799999999987"/>
  </r>
  <r>
    <n v="5054"/>
    <s v="CA-2012-141243"/>
    <x v="1"/>
    <x v="928"/>
    <d v="2012-01-08T00:00:00"/>
    <x v="0"/>
    <s v="AH-10465"/>
    <x v="733"/>
    <x v="0"/>
    <s v="United States"/>
    <s v="Dallas"/>
    <x v="5"/>
    <n v="75217"/>
    <x v="2"/>
    <s v="TEC-AC-10003198"/>
    <x v="2"/>
    <x v="11"/>
    <x v="761"/>
    <x v="3737"/>
    <n v="5"/>
    <n v="0.2"/>
    <n v="84.659999999999982"/>
  </r>
  <r>
    <n v="5055"/>
    <s v="CA-2012-141243"/>
    <x v="1"/>
    <x v="928"/>
    <d v="2012-01-08T00:00:00"/>
    <x v="0"/>
    <s v="AH-10465"/>
    <x v="733"/>
    <x v="0"/>
    <s v="United States"/>
    <s v="Dallas"/>
    <x v="5"/>
    <n v="75217"/>
    <x v="2"/>
    <s v="OFF-AR-10001246"/>
    <x v="1"/>
    <x v="6"/>
    <x v="450"/>
    <x v="2617"/>
    <n v="3"/>
    <n v="0.2"/>
    <n v="0.79379999999999962"/>
  </r>
  <r>
    <n v="5056"/>
    <s v="CA-2012-141243"/>
    <x v="1"/>
    <x v="928"/>
    <d v="2012-01-08T00:00:00"/>
    <x v="0"/>
    <s v="AH-10465"/>
    <x v="733"/>
    <x v="0"/>
    <s v="United States"/>
    <s v="Dallas"/>
    <x v="5"/>
    <n v="75217"/>
    <x v="2"/>
    <s v="FUR-BO-10003272"/>
    <x v="0"/>
    <x v="0"/>
    <x v="582"/>
    <x v="3738"/>
    <n v="9"/>
    <n v="0.32"/>
    <n v="-437.5404000000002"/>
  </r>
  <r>
    <n v="5057"/>
    <s v="CA-2012-162166"/>
    <x v="1"/>
    <x v="1014"/>
    <d v="2012-09-11T00:00:00"/>
    <x v="2"/>
    <s v="NM-18520"/>
    <x v="392"/>
    <x v="0"/>
    <s v="United States"/>
    <s v="Moreno Valley"/>
    <x v="1"/>
    <n v="92553"/>
    <x v="1"/>
    <s v="OFF-PA-10002606"/>
    <x v="1"/>
    <x v="10"/>
    <x v="1592"/>
    <x v="1603"/>
    <n v="5"/>
    <n v="0"/>
    <n v="11.879999999999999"/>
  </r>
  <r>
    <n v="5058"/>
    <s v="CA-2012-162166"/>
    <x v="1"/>
    <x v="1014"/>
    <d v="2012-09-11T00:00:00"/>
    <x v="2"/>
    <s v="NM-18520"/>
    <x v="392"/>
    <x v="0"/>
    <s v="United States"/>
    <s v="Moreno Valley"/>
    <x v="1"/>
    <n v="92553"/>
    <x v="1"/>
    <s v="OFF-ST-10002486"/>
    <x v="1"/>
    <x v="4"/>
    <x v="693"/>
    <x v="3739"/>
    <n v="6"/>
    <n v="0"/>
    <n v="0.83759999999999835"/>
  </r>
  <r>
    <n v="5059"/>
    <s v="CA-2013-120796"/>
    <x v="0"/>
    <x v="1015"/>
    <d v="2013-04-08T00:00:00"/>
    <x v="1"/>
    <s v="CS-11950"/>
    <x v="229"/>
    <x v="0"/>
    <s v="United States"/>
    <s v="Philadelphia"/>
    <x v="9"/>
    <n v="19140"/>
    <x v="3"/>
    <s v="OFF-BI-10004330"/>
    <x v="1"/>
    <x v="8"/>
    <x v="795"/>
    <x v="3740"/>
    <n v="9"/>
    <n v="0.7"/>
    <n v="-83.204999999999984"/>
  </r>
  <r>
    <n v="5060"/>
    <s v="CA-2013-109722"/>
    <x v="0"/>
    <x v="5"/>
    <d v="2013-12-08T00:00:00"/>
    <x v="0"/>
    <s v="TP-21130"/>
    <x v="236"/>
    <x v="0"/>
    <s v="United States"/>
    <s v="Georgetown"/>
    <x v="0"/>
    <n v="40324"/>
    <x v="0"/>
    <s v="TEC-PH-10000560"/>
    <x v="2"/>
    <x v="7"/>
    <x v="745"/>
    <x v="1551"/>
    <n v="2"/>
    <n v="0"/>
    <n v="195.99440000000004"/>
  </r>
  <r>
    <n v="5061"/>
    <s v="CA-2013-109722"/>
    <x v="0"/>
    <x v="5"/>
    <d v="2013-12-08T00:00:00"/>
    <x v="0"/>
    <s v="TP-21130"/>
    <x v="236"/>
    <x v="0"/>
    <s v="United States"/>
    <s v="Georgetown"/>
    <x v="0"/>
    <n v="40324"/>
    <x v="0"/>
    <s v="OFF-ST-10000060"/>
    <x v="1"/>
    <x v="4"/>
    <x v="387"/>
    <x v="3741"/>
    <n v="9"/>
    <n v="0"/>
    <n v="70.178400000000025"/>
  </r>
  <r>
    <n v="5062"/>
    <s v="CA-2012-136798"/>
    <x v="1"/>
    <x v="412"/>
    <d v="2012-05-12T00:00:00"/>
    <x v="1"/>
    <s v="DL-12925"/>
    <x v="351"/>
    <x v="0"/>
    <s v="United States"/>
    <s v="Minneapolis"/>
    <x v="11"/>
    <n v="55407"/>
    <x v="2"/>
    <s v="OFF-BI-10003684"/>
    <x v="1"/>
    <x v="8"/>
    <x v="707"/>
    <x v="3742"/>
    <n v="2"/>
    <n v="0"/>
    <n v="21.99"/>
  </r>
  <r>
    <n v="5063"/>
    <s v="CA-2012-136798"/>
    <x v="1"/>
    <x v="412"/>
    <d v="2012-05-12T00:00:00"/>
    <x v="1"/>
    <s v="DL-12925"/>
    <x v="351"/>
    <x v="0"/>
    <s v="United States"/>
    <s v="Minneapolis"/>
    <x v="11"/>
    <n v="55407"/>
    <x v="2"/>
    <s v="TEC-PH-10000441"/>
    <x v="2"/>
    <x v="7"/>
    <x v="1046"/>
    <x v="2258"/>
    <n v="3"/>
    <n v="0"/>
    <n v="105.83160000000002"/>
  </r>
  <r>
    <n v="5064"/>
    <s v="CA-2012-136798"/>
    <x v="1"/>
    <x v="412"/>
    <d v="2012-05-12T00:00:00"/>
    <x v="1"/>
    <s v="DL-12925"/>
    <x v="351"/>
    <x v="0"/>
    <s v="United States"/>
    <s v="Minneapolis"/>
    <x v="11"/>
    <n v="55407"/>
    <x v="2"/>
    <s v="FUR-FU-10000723"/>
    <x v="0"/>
    <x v="5"/>
    <x v="475"/>
    <x v="3484"/>
    <n v="3"/>
    <n v="0"/>
    <n v="11.156400000000005"/>
  </r>
  <r>
    <n v="5065"/>
    <s v="CA-2014-122196"/>
    <x v="3"/>
    <x v="585"/>
    <d v="2014-09-25T00:00:00"/>
    <x v="2"/>
    <s v="CA-12265"/>
    <x v="244"/>
    <x v="0"/>
    <s v="United States"/>
    <s v="Wilmington"/>
    <x v="13"/>
    <n v="19805"/>
    <x v="3"/>
    <s v="TEC-PH-10004977"/>
    <x v="2"/>
    <x v="7"/>
    <x v="34"/>
    <x v="3743"/>
    <n v="2"/>
    <n v="0"/>
    <n v="113.67419999999998"/>
  </r>
  <r>
    <n v="5066"/>
    <s v="CA-2014-142090"/>
    <x v="3"/>
    <x v="329"/>
    <d v="2014-12-08T00:00:00"/>
    <x v="1"/>
    <s v="SC-20380"/>
    <x v="618"/>
    <x v="0"/>
    <s v="United States"/>
    <s v="Burlington"/>
    <x v="3"/>
    <n v="27217"/>
    <x v="0"/>
    <s v="TEC-AC-10002001"/>
    <x v="2"/>
    <x v="11"/>
    <x v="262"/>
    <x v="2961"/>
    <n v="3"/>
    <n v="0.2"/>
    <n v="81.59490000000001"/>
  </r>
  <r>
    <n v="5067"/>
    <s v="CA-2014-142090"/>
    <x v="3"/>
    <x v="329"/>
    <d v="2014-12-08T00:00:00"/>
    <x v="1"/>
    <s v="SC-20380"/>
    <x v="618"/>
    <x v="0"/>
    <s v="United States"/>
    <s v="Burlington"/>
    <x v="3"/>
    <n v="27217"/>
    <x v="0"/>
    <s v="FUR-TA-10001889"/>
    <x v="0"/>
    <x v="3"/>
    <x v="406"/>
    <x v="3744"/>
    <n v="7"/>
    <n v="0.4"/>
    <n v="-653.28340000000003"/>
  </r>
  <r>
    <n v="5068"/>
    <s v="CA-2014-160934"/>
    <x v="3"/>
    <x v="787"/>
    <d v="2014-01-20T00:00:00"/>
    <x v="1"/>
    <s v="TT-21460"/>
    <x v="499"/>
    <x v="2"/>
    <s v="United States"/>
    <s v="Los Angeles"/>
    <x v="1"/>
    <n v="90008"/>
    <x v="1"/>
    <s v="OFF-AR-10003504"/>
    <x v="1"/>
    <x v="6"/>
    <x v="1026"/>
    <x v="1591"/>
    <n v="5"/>
    <n v="0"/>
    <n v="6.2059999999999977"/>
  </r>
  <r>
    <n v="5069"/>
    <s v="CA-2011-124478"/>
    <x v="2"/>
    <x v="233"/>
    <d v="2011-08-12T00:00:00"/>
    <x v="1"/>
    <s v="MA-17560"/>
    <x v="15"/>
    <x v="2"/>
    <s v="United States"/>
    <s v="Trenton"/>
    <x v="12"/>
    <n v="48183"/>
    <x v="2"/>
    <s v="TEC-CO-10001571"/>
    <x v="2"/>
    <x v="16"/>
    <x v="1554"/>
    <x v="3745"/>
    <n v="1"/>
    <n v="0"/>
    <n v="274.995"/>
  </r>
  <r>
    <n v="5070"/>
    <s v="CA-2011-124478"/>
    <x v="2"/>
    <x v="233"/>
    <d v="2011-08-12T00:00:00"/>
    <x v="1"/>
    <s v="MA-17560"/>
    <x v="15"/>
    <x v="2"/>
    <s v="United States"/>
    <s v="Trenton"/>
    <x v="12"/>
    <n v="48183"/>
    <x v="2"/>
    <s v="OFF-AP-10002495"/>
    <x v="1"/>
    <x v="9"/>
    <x v="1075"/>
    <x v="3746"/>
    <n v="3"/>
    <n v="0.1"/>
    <n v="37.229999999999983"/>
  </r>
  <r>
    <n v="5071"/>
    <s v="CA-2011-124478"/>
    <x v="2"/>
    <x v="233"/>
    <d v="2011-08-12T00:00:00"/>
    <x v="1"/>
    <s v="MA-17560"/>
    <x v="15"/>
    <x v="2"/>
    <s v="United States"/>
    <s v="Trenton"/>
    <x v="12"/>
    <n v="48183"/>
    <x v="2"/>
    <s v="OFF-EN-10002500"/>
    <x v="1"/>
    <x v="12"/>
    <x v="118"/>
    <x v="3747"/>
    <n v="3"/>
    <n v="0"/>
    <n v="17.253"/>
  </r>
  <r>
    <n v="5072"/>
    <s v="CA-2011-124478"/>
    <x v="2"/>
    <x v="233"/>
    <d v="2011-08-12T00:00:00"/>
    <x v="1"/>
    <s v="MA-17560"/>
    <x v="15"/>
    <x v="2"/>
    <s v="United States"/>
    <s v="Trenton"/>
    <x v="12"/>
    <n v="48183"/>
    <x v="2"/>
    <s v="FUR-FU-10002088"/>
    <x v="0"/>
    <x v="5"/>
    <x v="1084"/>
    <x v="3748"/>
    <n v="6"/>
    <n v="0"/>
    <n v="22.629600000000003"/>
  </r>
  <r>
    <n v="5073"/>
    <s v="CA-2011-124478"/>
    <x v="2"/>
    <x v="233"/>
    <d v="2011-08-12T00:00:00"/>
    <x v="1"/>
    <s v="MA-17560"/>
    <x v="15"/>
    <x v="2"/>
    <s v="United States"/>
    <s v="Trenton"/>
    <x v="12"/>
    <n v="48183"/>
    <x v="2"/>
    <s v="TEC-PH-10001128"/>
    <x v="2"/>
    <x v="7"/>
    <x v="1499"/>
    <x v="3749"/>
    <n v="2"/>
    <n v="0"/>
    <n v="83.994400000000013"/>
  </r>
  <r>
    <n v="5074"/>
    <s v="CA-2012-145485"/>
    <x v="1"/>
    <x v="599"/>
    <d v="2012-11-05T00:00:00"/>
    <x v="3"/>
    <s v="JM-16195"/>
    <x v="594"/>
    <x v="0"/>
    <s v="United States"/>
    <s v="San Francisco"/>
    <x v="1"/>
    <n v="94109"/>
    <x v="1"/>
    <s v="OFF-ST-10000649"/>
    <x v="1"/>
    <x v="4"/>
    <x v="937"/>
    <x v="3750"/>
    <n v="4"/>
    <n v="0"/>
    <n v="15.700000000000003"/>
  </r>
  <r>
    <n v="5075"/>
    <s v="CA-2014-151071"/>
    <x v="3"/>
    <x v="1016"/>
    <d v="2014-04-30T00:00:00"/>
    <x v="0"/>
    <s v="MB-18085"/>
    <x v="469"/>
    <x v="0"/>
    <s v="United States"/>
    <s v="Los Angeles"/>
    <x v="1"/>
    <n v="90049"/>
    <x v="1"/>
    <s v="OFF-BI-10002103"/>
    <x v="1"/>
    <x v="8"/>
    <x v="525"/>
    <x v="1162"/>
    <n v="2"/>
    <n v="0.2"/>
    <n v="4.5187999999999997"/>
  </r>
  <r>
    <n v="5076"/>
    <s v="CA-2011-134572"/>
    <x v="2"/>
    <x v="1017"/>
    <d v="2011-04-22T00:00:00"/>
    <x v="0"/>
    <s v="SV-20365"/>
    <x v="277"/>
    <x v="0"/>
    <s v="United States"/>
    <s v="Houston"/>
    <x v="5"/>
    <n v="77070"/>
    <x v="2"/>
    <s v="FUR-TA-10001705"/>
    <x v="0"/>
    <x v="3"/>
    <x v="213"/>
    <x v="3751"/>
    <n v="5"/>
    <n v="0.3"/>
    <n v="-95.670000000000044"/>
  </r>
  <r>
    <n v="5077"/>
    <s v="CA-2011-134572"/>
    <x v="2"/>
    <x v="1017"/>
    <d v="2011-04-22T00:00:00"/>
    <x v="0"/>
    <s v="SV-20365"/>
    <x v="277"/>
    <x v="0"/>
    <s v="United States"/>
    <s v="Houston"/>
    <x v="5"/>
    <n v="77070"/>
    <x v="2"/>
    <s v="OFF-ST-10004634"/>
    <x v="1"/>
    <x v="4"/>
    <x v="597"/>
    <x v="3752"/>
    <n v="5"/>
    <n v="0.2"/>
    <n v="5.6049999999999951"/>
  </r>
  <r>
    <n v="5078"/>
    <s v="CA-2011-134572"/>
    <x v="2"/>
    <x v="1017"/>
    <d v="2011-04-22T00:00:00"/>
    <x v="0"/>
    <s v="SV-20365"/>
    <x v="277"/>
    <x v="0"/>
    <s v="United States"/>
    <s v="Houston"/>
    <x v="5"/>
    <n v="77070"/>
    <x v="2"/>
    <s v="FUR-TA-10004442"/>
    <x v="0"/>
    <x v="3"/>
    <x v="1645"/>
    <x v="3753"/>
    <n v="2"/>
    <n v="0.3"/>
    <n v="-131.95100000000002"/>
  </r>
  <r>
    <n v="5079"/>
    <s v="CA-2014-143217"/>
    <x v="3"/>
    <x v="343"/>
    <d v="2014-11-18T00:00:00"/>
    <x v="1"/>
    <s v="CG-12040"/>
    <x v="344"/>
    <x v="2"/>
    <s v="United States"/>
    <s v="Milwaukee"/>
    <x v="6"/>
    <n v="53209"/>
    <x v="2"/>
    <s v="OFF-BI-10002949"/>
    <x v="1"/>
    <x v="8"/>
    <x v="520"/>
    <x v="2614"/>
    <n v="3"/>
    <n v="0"/>
    <n v="8.5727999999999991"/>
  </r>
  <r>
    <n v="5080"/>
    <s v="US-2014-133312"/>
    <x v="3"/>
    <x v="920"/>
    <d v="2014-11-30T00:00:00"/>
    <x v="1"/>
    <s v="BD-11500"/>
    <x v="214"/>
    <x v="0"/>
    <s v="United States"/>
    <s v="San Francisco"/>
    <x v="1"/>
    <n v="94122"/>
    <x v="1"/>
    <s v="FUR-BO-10002213"/>
    <x v="0"/>
    <x v="0"/>
    <x v="1325"/>
    <x v="3754"/>
    <n v="3"/>
    <n v="0.15"/>
    <n v="-29.605799999999981"/>
  </r>
  <r>
    <n v="5081"/>
    <s v="US-2014-133312"/>
    <x v="3"/>
    <x v="920"/>
    <d v="2014-11-30T00:00:00"/>
    <x v="1"/>
    <s v="BD-11500"/>
    <x v="214"/>
    <x v="0"/>
    <s v="United States"/>
    <s v="San Francisco"/>
    <x v="1"/>
    <n v="94122"/>
    <x v="1"/>
    <s v="OFF-ST-10001325"/>
    <x v="1"/>
    <x v="4"/>
    <x v="466"/>
    <x v="3755"/>
    <n v="1"/>
    <n v="0"/>
    <n v="2.8296000000000001"/>
  </r>
  <r>
    <n v="5082"/>
    <s v="US-2012-137533"/>
    <x v="1"/>
    <x v="217"/>
    <d v="2012-12-18T00:00:00"/>
    <x v="3"/>
    <s v="JK-15640"/>
    <x v="82"/>
    <x v="2"/>
    <s v="United States"/>
    <s v="Cleveland"/>
    <x v="24"/>
    <n v="44105"/>
    <x v="3"/>
    <s v="OFF-PA-10003441"/>
    <x v="1"/>
    <x v="10"/>
    <x v="485"/>
    <x v="561"/>
    <n v="4"/>
    <n v="0.2"/>
    <n v="7.2576000000000001"/>
  </r>
  <r>
    <n v="5083"/>
    <s v="CA-2013-155138"/>
    <x v="0"/>
    <x v="162"/>
    <d v="2013-09-13T00:00:00"/>
    <x v="1"/>
    <s v="JM-15580"/>
    <x v="758"/>
    <x v="0"/>
    <s v="United States"/>
    <s v="Monroe"/>
    <x v="3"/>
    <n v="28110"/>
    <x v="0"/>
    <s v="TEC-AC-10004209"/>
    <x v="2"/>
    <x v="11"/>
    <x v="899"/>
    <x v="2083"/>
    <n v="4"/>
    <n v="0.2"/>
    <n v="8.3524000000000012"/>
  </r>
  <r>
    <n v="5084"/>
    <s v="CA-2013-155138"/>
    <x v="0"/>
    <x v="162"/>
    <d v="2013-09-13T00:00:00"/>
    <x v="1"/>
    <s v="JM-15580"/>
    <x v="758"/>
    <x v="0"/>
    <s v="United States"/>
    <s v="Monroe"/>
    <x v="3"/>
    <n v="28110"/>
    <x v="0"/>
    <s v="OFF-PA-10000501"/>
    <x v="1"/>
    <x v="10"/>
    <x v="966"/>
    <x v="2851"/>
    <n v="3"/>
    <n v="0.2"/>
    <n v="23.455199999999998"/>
  </r>
  <r>
    <n v="5085"/>
    <s v="CA-2013-108350"/>
    <x v="0"/>
    <x v="112"/>
    <d v="2013-06-10T00:00:00"/>
    <x v="0"/>
    <s v="SC-20230"/>
    <x v="554"/>
    <x v="1"/>
    <s v="United States"/>
    <s v="Lowell"/>
    <x v="31"/>
    <n v="1852"/>
    <x v="3"/>
    <s v="OFF-PA-10003656"/>
    <x v="1"/>
    <x v="10"/>
    <x v="770"/>
    <x v="151"/>
    <n v="4"/>
    <n v="0"/>
    <n v="48.539199999999994"/>
  </r>
  <r>
    <n v="5086"/>
    <s v="CA-2012-144302"/>
    <x v="1"/>
    <x v="974"/>
    <d v="2012-06-23T00:00:00"/>
    <x v="1"/>
    <s v="ME-17320"/>
    <x v="467"/>
    <x v="2"/>
    <s v="United States"/>
    <s v="Dallas"/>
    <x v="5"/>
    <n v="75081"/>
    <x v="2"/>
    <s v="OFF-BI-10001107"/>
    <x v="1"/>
    <x v="8"/>
    <x v="492"/>
    <x v="3756"/>
    <n v="2"/>
    <n v="0.8"/>
    <n v="-9.5568000000000026"/>
  </r>
  <r>
    <n v="5087"/>
    <s v="CA-2012-109001"/>
    <x v="1"/>
    <x v="616"/>
    <d v="2012-03-09T00:00:00"/>
    <x v="1"/>
    <s v="KN-16390"/>
    <x v="471"/>
    <x v="1"/>
    <s v="United States"/>
    <s v="Philadelphia"/>
    <x v="9"/>
    <n v="19120"/>
    <x v="3"/>
    <s v="TEC-PH-10000562"/>
    <x v="2"/>
    <x v="7"/>
    <x v="1698"/>
    <x v="3757"/>
    <n v="7"/>
    <n v="0.4"/>
    <n v="-93.231599999999958"/>
  </r>
  <r>
    <n v="5088"/>
    <s v="CA-2012-109001"/>
    <x v="1"/>
    <x v="616"/>
    <d v="2012-03-09T00:00:00"/>
    <x v="1"/>
    <s v="KN-16390"/>
    <x v="471"/>
    <x v="1"/>
    <s v="United States"/>
    <s v="Philadelphia"/>
    <x v="9"/>
    <n v="19120"/>
    <x v="3"/>
    <s v="TEC-AC-10001101"/>
    <x v="2"/>
    <x v="11"/>
    <x v="547"/>
    <x v="3758"/>
    <n v="1"/>
    <n v="0.2"/>
    <n v="-1.2890000000000006"/>
  </r>
  <r>
    <n v="5089"/>
    <s v="CA-2012-109001"/>
    <x v="1"/>
    <x v="616"/>
    <d v="2012-03-09T00:00:00"/>
    <x v="1"/>
    <s v="KN-16390"/>
    <x v="471"/>
    <x v="1"/>
    <s v="United States"/>
    <s v="Philadelphia"/>
    <x v="9"/>
    <n v="19120"/>
    <x v="3"/>
    <s v="OFF-BI-10003529"/>
    <x v="1"/>
    <x v="8"/>
    <x v="788"/>
    <x v="3759"/>
    <n v="3"/>
    <n v="0.7"/>
    <n v="-1.7892000000000001"/>
  </r>
  <r>
    <n v="5090"/>
    <s v="CA-2014-132738"/>
    <x v="3"/>
    <x v="1018"/>
    <d v="2014-08-08T00:00:00"/>
    <x v="2"/>
    <s v="HM-14860"/>
    <x v="447"/>
    <x v="1"/>
    <s v="United States"/>
    <s v="Loveland"/>
    <x v="22"/>
    <n v="80538"/>
    <x v="1"/>
    <s v="OFF-PA-10001752"/>
    <x v="1"/>
    <x v="10"/>
    <x v="1360"/>
    <x v="892"/>
    <n v="2"/>
    <n v="0.2"/>
    <n v="2.8884000000000007"/>
  </r>
  <r>
    <n v="5091"/>
    <s v="CA-2014-132738"/>
    <x v="3"/>
    <x v="1018"/>
    <d v="2014-08-08T00:00:00"/>
    <x v="2"/>
    <s v="HM-14860"/>
    <x v="447"/>
    <x v="1"/>
    <s v="United States"/>
    <s v="Loveland"/>
    <x v="22"/>
    <n v="80538"/>
    <x v="1"/>
    <s v="OFF-EN-10001141"/>
    <x v="1"/>
    <x v="12"/>
    <x v="593"/>
    <x v="3760"/>
    <n v="1"/>
    <n v="0.2"/>
    <n v="3.1842000000000001"/>
  </r>
  <r>
    <n v="5092"/>
    <s v="CA-2014-156720"/>
    <x v="3"/>
    <x v="247"/>
    <d v="2015-01-04T00:00:00"/>
    <x v="1"/>
    <s v="JM-15580"/>
    <x v="758"/>
    <x v="0"/>
    <s v="United States"/>
    <s v="Loveland"/>
    <x v="22"/>
    <n v="80538"/>
    <x v="1"/>
    <s v="OFF-FA-10003472"/>
    <x v="1"/>
    <x v="13"/>
    <x v="240"/>
    <x v="3761"/>
    <n v="3"/>
    <n v="0.2"/>
    <n v="-0.6048"/>
  </r>
  <r>
    <n v="5093"/>
    <s v="CA-2012-119102"/>
    <x v="1"/>
    <x v="293"/>
    <d v="2012-05-27T00:00:00"/>
    <x v="1"/>
    <s v="KH-16690"/>
    <x v="120"/>
    <x v="1"/>
    <s v="United States"/>
    <s v="Woonsocket"/>
    <x v="34"/>
    <n v="2895"/>
    <x v="3"/>
    <s v="OFF-ST-10004507"/>
    <x v="1"/>
    <x v="4"/>
    <x v="452"/>
    <x v="492"/>
    <n v="3"/>
    <n v="0"/>
    <n v="13.891499999999999"/>
  </r>
  <r>
    <n v="5094"/>
    <s v="US-2011-140452"/>
    <x v="2"/>
    <x v="776"/>
    <d v="2011-12-10T00:00:00"/>
    <x v="1"/>
    <s v="BK-11260"/>
    <x v="318"/>
    <x v="0"/>
    <s v="United States"/>
    <s v="Chicago"/>
    <x v="10"/>
    <n v="60610"/>
    <x v="2"/>
    <s v="OFF-AP-10004036"/>
    <x v="1"/>
    <x v="9"/>
    <x v="1273"/>
    <x v="3762"/>
    <n v="4"/>
    <n v="0.8"/>
    <n v="-31.536000000000001"/>
  </r>
  <r>
    <n v="5095"/>
    <s v="US-2011-140452"/>
    <x v="2"/>
    <x v="776"/>
    <d v="2011-12-10T00:00:00"/>
    <x v="1"/>
    <s v="BK-11260"/>
    <x v="318"/>
    <x v="0"/>
    <s v="United States"/>
    <s v="Chicago"/>
    <x v="10"/>
    <n v="60610"/>
    <x v="2"/>
    <s v="FUR-TA-10004086"/>
    <x v="0"/>
    <x v="3"/>
    <x v="824"/>
    <x v="2490"/>
    <n v="5"/>
    <n v="0.5"/>
    <n v="-120.37200000000003"/>
  </r>
  <r>
    <n v="5096"/>
    <s v="US-2011-140452"/>
    <x v="2"/>
    <x v="776"/>
    <d v="2011-12-10T00:00:00"/>
    <x v="1"/>
    <s v="BK-11260"/>
    <x v="318"/>
    <x v="0"/>
    <s v="United States"/>
    <s v="Chicago"/>
    <x v="10"/>
    <n v="60610"/>
    <x v="2"/>
    <s v="TEC-PH-10000307"/>
    <x v="2"/>
    <x v="7"/>
    <x v="835"/>
    <x v="1927"/>
    <n v="4"/>
    <n v="0.2"/>
    <n v="-7.0080000000000044"/>
  </r>
  <r>
    <n v="5097"/>
    <s v="US-2011-140452"/>
    <x v="2"/>
    <x v="776"/>
    <d v="2011-12-10T00:00:00"/>
    <x v="1"/>
    <s v="BK-11260"/>
    <x v="318"/>
    <x v="0"/>
    <s v="United States"/>
    <s v="Chicago"/>
    <x v="10"/>
    <n v="60610"/>
    <x v="2"/>
    <s v="FUR-FU-10002088"/>
    <x v="0"/>
    <x v="5"/>
    <x v="1084"/>
    <x v="2209"/>
    <n v="3"/>
    <n v="0.6"/>
    <n v="-4.8491999999999997"/>
  </r>
  <r>
    <n v="5098"/>
    <s v="US-2011-140452"/>
    <x v="2"/>
    <x v="776"/>
    <d v="2011-12-10T00:00:00"/>
    <x v="1"/>
    <s v="BK-11260"/>
    <x v="318"/>
    <x v="0"/>
    <s v="United States"/>
    <s v="Chicago"/>
    <x v="10"/>
    <n v="60610"/>
    <x v="2"/>
    <s v="OFF-BI-10004965"/>
    <x v="1"/>
    <x v="8"/>
    <x v="1005"/>
    <x v="3763"/>
    <n v="2"/>
    <n v="0.8"/>
    <n v="-8.0500000000000025"/>
  </r>
  <r>
    <n v="5099"/>
    <s v="US-2011-140452"/>
    <x v="2"/>
    <x v="776"/>
    <d v="2011-12-10T00:00:00"/>
    <x v="1"/>
    <s v="BK-11260"/>
    <x v="318"/>
    <x v="0"/>
    <s v="United States"/>
    <s v="Chicago"/>
    <x v="10"/>
    <n v="60610"/>
    <x v="2"/>
    <s v="OFF-ST-10002485"/>
    <x v="1"/>
    <x v="4"/>
    <x v="209"/>
    <x v="2083"/>
    <n v="2"/>
    <n v="0.2"/>
    <n v="-8.3524000000000012"/>
  </r>
  <r>
    <n v="5100"/>
    <s v="CA-2012-141936"/>
    <x v="1"/>
    <x v="976"/>
    <d v="2012-08-12T00:00:00"/>
    <x v="1"/>
    <s v="PN-18775"/>
    <x v="43"/>
    <x v="2"/>
    <s v="United States"/>
    <s v="Bakersfield"/>
    <x v="1"/>
    <n v="93309"/>
    <x v="1"/>
    <s v="OFF-BI-10002194"/>
    <x v="1"/>
    <x v="8"/>
    <x v="411"/>
    <x v="3764"/>
    <n v="3"/>
    <n v="0.2"/>
    <n v="6.4638000000000009"/>
  </r>
  <r>
    <n v="5101"/>
    <s v="CA-2011-158442"/>
    <x v="2"/>
    <x v="461"/>
    <d v="2011-03-17T00:00:00"/>
    <x v="3"/>
    <s v="AZ-10750"/>
    <x v="616"/>
    <x v="0"/>
    <s v="United States"/>
    <s v="Dallas"/>
    <x v="5"/>
    <n v="75217"/>
    <x v="2"/>
    <s v="OFF-AR-10003732"/>
    <x v="1"/>
    <x v="6"/>
    <x v="321"/>
    <x v="3079"/>
    <n v="2"/>
    <n v="0.2"/>
    <n v="0.3335999999999999"/>
  </r>
  <r>
    <n v="5102"/>
    <s v="CA-2011-158442"/>
    <x v="2"/>
    <x v="461"/>
    <d v="2011-03-17T00:00:00"/>
    <x v="3"/>
    <s v="AZ-10750"/>
    <x v="616"/>
    <x v="0"/>
    <s v="United States"/>
    <s v="Dallas"/>
    <x v="5"/>
    <n v="75217"/>
    <x v="2"/>
    <s v="OFF-PA-10002195"/>
    <x v="1"/>
    <x v="10"/>
    <x v="1543"/>
    <x v="1182"/>
    <n v="1"/>
    <n v="0.2"/>
    <n v="1.8792"/>
  </r>
  <r>
    <n v="5103"/>
    <s v="CA-2011-158442"/>
    <x v="2"/>
    <x v="461"/>
    <d v="2011-03-17T00:00:00"/>
    <x v="3"/>
    <s v="AZ-10750"/>
    <x v="616"/>
    <x v="0"/>
    <s v="United States"/>
    <s v="Dallas"/>
    <x v="5"/>
    <n v="75217"/>
    <x v="2"/>
    <s v="OFF-PA-10002365"/>
    <x v="1"/>
    <x v="10"/>
    <x v="12"/>
    <x v="12"/>
    <n v="3"/>
    <n v="0.2"/>
    <n v="5.4432"/>
  </r>
  <r>
    <n v="5104"/>
    <s v="CA-2012-167374"/>
    <x v="1"/>
    <x v="514"/>
    <d v="2012-03-30T00:00:00"/>
    <x v="0"/>
    <s v="GM-14500"/>
    <x v="421"/>
    <x v="0"/>
    <s v="United States"/>
    <s v="Philadelphia"/>
    <x v="9"/>
    <n v="19140"/>
    <x v="3"/>
    <s v="OFF-PA-10001950"/>
    <x v="1"/>
    <x v="10"/>
    <x v="144"/>
    <x v="2710"/>
    <n v="6"/>
    <n v="0.2"/>
    <n v="12.509999999999993"/>
  </r>
  <r>
    <n v="5105"/>
    <s v="CA-2012-167374"/>
    <x v="1"/>
    <x v="514"/>
    <d v="2012-03-30T00:00:00"/>
    <x v="0"/>
    <s v="GM-14500"/>
    <x v="421"/>
    <x v="0"/>
    <s v="United States"/>
    <s v="Philadelphia"/>
    <x v="9"/>
    <n v="19140"/>
    <x v="3"/>
    <s v="TEC-AC-10004633"/>
    <x v="2"/>
    <x v="11"/>
    <x v="60"/>
    <x v="3664"/>
    <n v="3"/>
    <n v="0.2"/>
    <n v="5.0327999999999999"/>
  </r>
  <r>
    <n v="5106"/>
    <s v="CA-2011-116568"/>
    <x v="2"/>
    <x v="637"/>
    <d v="2011-12-20T00:00:00"/>
    <x v="1"/>
    <s v="BM-11785"/>
    <x v="298"/>
    <x v="0"/>
    <s v="United States"/>
    <s v="Deltona"/>
    <x v="2"/>
    <n v="32725"/>
    <x v="0"/>
    <s v="FUR-CH-10002439"/>
    <x v="0"/>
    <x v="1"/>
    <x v="1316"/>
    <x v="3765"/>
    <n v="4"/>
    <n v="0.2"/>
    <n v="13.972799999999999"/>
  </r>
  <r>
    <n v="5107"/>
    <s v="CA-2012-147102"/>
    <x v="1"/>
    <x v="444"/>
    <d v="2012-09-26T00:00:00"/>
    <x v="1"/>
    <s v="NH-18610"/>
    <x v="468"/>
    <x v="1"/>
    <s v="United States"/>
    <s v="Columbus"/>
    <x v="32"/>
    <n v="31907"/>
    <x v="0"/>
    <s v="TEC-AC-10000682"/>
    <x v="2"/>
    <x v="11"/>
    <x v="1327"/>
    <x v="3766"/>
    <n v="4"/>
    <n v="0"/>
    <n v="23.225999999999999"/>
  </r>
  <r>
    <n v="5108"/>
    <s v="CA-2014-132213"/>
    <x v="3"/>
    <x v="1016"/>
    <d v="2014-04-27T00:00:00"/>
    <x v="2"/>
    <s v="PN-18775"/>
    <x v="43"/>
    <x v="2"/>
    <s v="United States"/>
    <s v="Nashville"/>
    <x v="18"/>
    <n v="37211"/>
    <x v="0"/>
    <s v="OFF-AR-10004078"/>
    <x v="1"/>
    <x v="6"/>
    <x v="507"/>
    <x v="2115"/>
    <n v="9"/>
    <n v="0.2"/>
    <n v="5.2559999999999985"/>
  </r>
  <r>
    <n v="5109"/>
    <s v="CA-2014-132213"/>
    <x v="3"/>
    <x v="1016"/>
    <d v="2014-04-27T00:00:00"/>
    <x v="2"/>
    <s v="PN-18775"/>
    <x v="43"/>
    <x v="2"/>
    <s v="United States"/>
    <s v="Nashville"/>
    <x v="18"/>
    <n v="37211"/>
    <x v="0"/>
    <s v="OFF-AR-10001958"/>
    <x v="1"/>
    <x v="6"/>
    <x v="206"/>
    <x v="3767"/>
    <n v="5"/>
    <n v="0.2"/>
    <n v="6.7920000000000016"/>
  </r>
  <r>
    <n v="5110"/>
    <s v="CA-2011-138450"/>
    <x v="2"/>
    <x v="638"/>
    <d v="2011-10-22T00:00:00"/>
    <x v="1"/>
    <s v="EH-13765"/>
    <x v="553"/>
    <x v="1"/>
    <s v="United States"/>
    <s v="Philadelphia"/>
    <x v="9"/>
    <n v="19134"/>
    <x v="3"/>
    <s v="OFF-EN-10001335"/>
    <x v="1"/>
    <x v="12"/>
    <x v="462"/>
    <x v="505"/>
    <n v="6"/>
    <n v="0.2"/>
    <n v="19.692"/>
  </r>
  <r>
    <n v="5111"/>
    <s v="CA-2011-138450"/>
    <x v="2"/>
    <x v="638"/>
    <d v="2011-10-22T00:00:00"/>
    <x v="1"/>
    <s v="EH-13765"/>
    <x v="553"/>
    <x v="1"/>
    <s v="United States"/>
    <s v="Philadelphia"/>
    <x v="9"/>
    <n v="19134"/>
    <x v="3"/>
    <s v="OFF-ST-10003479"/>
    <x v="1"/>
    <x v="4"/>
    <x v="41"/>
    <x v="3768"/>
    <n v="6"/>
    <n v="0.2"/>
    <n v="-35.046000000000028"/>
  </r>
  <r>
    <n v="5112"/>
    <s v="CA-2011-138450"/>
    <x v="2"/>
    <x v="638"/>
    <d v="2011-10-22T00:00:00"/>
    <x v="1"/>
    <s v="EH-13765"/>
    <x v="553"/>
    <x v="1"/>
    <s v="United States"/>
    <s v="Philadelphia"/>
    <x v="9"/>
    <n v="19134"/>
    <x v="3"/>
    <s v="OFF-PA-10003016"/>
    <x v="1"/>
    <x v="10"/>
    <x v="1385"/>
    <x v="3769"/>
    <n v="4"/>
    <n v="0.2"/>
    <n v="3.1399999999999988"/>
  </r>
  <r>
    <n v="5113"/>
    <s v="CA-2012-153073"/>
    <x v="1"/>
    <x v="50"/>
    <d v="2012-11-13T00:00:00"/>
    <x v="3"/>
    <s v="HA-14905"/>
    <x v="456"/>
    <x v="0"/>
    <s v="United States"/>
    <s v="Chicago"/>
    <x v="10"/>
    <n v="60610"/>
    <x v="2"/>
    <s v="FUR-FU-10001025"/>
    <x v="0"/>
    <x v="5"/>
    <x v="1699"/>
    <x v="3770"/>
    <n v="9"/>
    <n v="0.6"/>
    <n v="-7.4357999999999969"/>
  </r>
  <r>
    <n v="5114"/>
    <s v="CA-2013-147970"/>
    <x v="0"/>
    <x v="1011"/>
    <d v="2013-02-02T00:00:00"/>
    <x v="0"/>
    <s v="AB-10150"/>
    <x v="492"/>
    <x v="0"/>
    <s v="United States"/>
    <s v="Dallas"/>
    <x v="5"/>
    <n v="75220"/>
    <x v="2"/>
    <s v="OFF-PA-10003936"/>
    <x v="1"/>
    <x v="10"/>
    <x v="1283"/>
    <x v="12"/>
    <n v="3"/>
    <n v="0.2"/>
    <n v="5.4432"/>
  </r>
  <r>
    <n v="5115"/>
    <s v="CA-2013-150658"/>
    <x v="0"/>
    <x v="1019"/>
    <d v="2013-11-23T00:00:00"/>
    <x v="1"/>
    <s v="MS-17365"/>
    <x v="333"/>
    <x v="0"/>
    <s v="United States"/>
    <s v="Carlsbad"/>
    <x v="27"/>
    <n v="88220"/>
    <x v="1"/>
    <s v="OFF-BI-10004140"/>
    <x v="1"/>
    <x v="8"/>
    <x v="304"/>
    <x v="2209"/>
    <n v="3"/>
    <n v="0.2"/>
    <n v="3.3674999999999984"/>
  </r>
  <r>
    <n v="5116"/>
    <s v="CA-2014-125640"/>
    <x v="3"/>
    <x v="800"/>
    <d v="2014-07-30T00:00:00"/>
    <x v="1"/>
    <s v="DD-13570"/>
    <x v="732"/>
    <x v="0"/>
    <s v="United States"/>
    <s v="Philadelphia"/>
    <x v="9"/>
    <n v="19134"/>
    <x v="3"/>
    <s v="OFF-LA-10004178"/>
    <x v="1"/>
    <x v="2"/>
    <x v="1700"/>
    <x v="106"/>
    <n v="1"/>
    <n v="0.2"/>
    <n v="1.0737999999999999"/>
  </r>
  <r>
    <n v="5117"/>
    <s v="CA-2014-154137"/>
    <x v="3"/>
    <x v="343"/>
    <d v="2014-11-18T00:00:00"/>
    <x v="1"/>
    <s v="MT-17815"/>
    <x v="363"/>
    <x v="0"/>
    <s v="United States"/>
    <s v="New York City"/>
    <x v="15"/>
    <n v="10009"/>
    <x v="3"/>
    <s v="OFF-ST-10003324"/>
    <x v="1"/>
    <x v="4"/>
    <x v="1014"/>
    <x v="3771"/>
    <n v="1"/>
    <n v="0"/>
    <n v="0"/>
  </r>
  <r>
    <n v="5118"/>
    <s v="CA-2012-127173"/>
    <x v="1"/>
    <x v="120"/>
    <d v="2012-10-03T00:00:00"/>
    <x v="1"/>
    <s v="GM-14500"/>
    <x v="421"/>
    <x v="0"/>
    <s v="United States"/>
    <s v="Oceanside"/>
    <x v="15"/>
    <n v="11572"/>
    <x v="3"/>
    <s v="OFF-FA-10004854"/>
    <x v="1"/>
    <x v="13"/>
    <x v="268"/>
    <x v="805"/>
    <n v="3"/>
    <n v="0"/>
    <n v="16.186799999999998"/>
  </r>
  <r>
    <n v="5119"/>
    <s v="CA-2012-127173"/>
    <x v="1"/>
    <x v="120"/>
    <d v="2012-10-03T00:00:00"/>
    <x v="1"/>
    <s v="GM-14500"/>
    <x v="421"/>
    <x v="0"/>
    <s v="United States"/>
    <s v="Oceanside"/>
    <x v="15"/>
    <n v="11572"/>
    <x v="3"/>
    <s v="TEC-MA-10002859"/>
    <x v="2"/>
    <x v="15"/>
    <x v="1527"/>
    <x v="3772"/>
    <n v="7"/>
    <n v="0"/>
    <n v="296.06709999999998"/>
  </r>
  <r>
    <n v="5120"/>
    <s v="CA-2012-127173"/>
    <x v="1"/>
    <x v="120"/>
    <d v="2012-10-03T00:00:00"/>
    <x v="1"/>
    <s v="GM-14500"/>
    <x v="421"/>
    <x v="0"/>
    <s v="United States"/>
    <s v="Oceanside"/>
    <x v="15"/>
    <n v="11572"/>
    <x v="3"/>
    <s v="OFF-BI-10000088"/>
    <x v="1"/>
    <x v="8"/>
    <x v="1025"/>
    <x v="3773"/>
    <n v="9"/>
    <n v="0.2"/>
    <n v="28.657800000000002"/>
  </r>
  <r>
    <n v="5121"/>
    <s v="CA-2011-149538"/>
    <x v="2"/>
    <x v="527"/>
    <d v="2011-04-08T00:00:00"/>
    <x v="1"/>
    <s v="KB-16585"/>
    <x v="10"/>
    <x v="1"/>
    <s v="United States"/>
    <s v="Lafayette"/>
    <x v="28"/>
    <n v="70506"/>
    <x v="0"/>
    <s v="OFF-ST-10004180"/>
    <x v="1"/>
    <x v="4"/>
    <x v="241"/>
    <x v="3774"/>
    <n v="5"/>
    <n v="0"/>
    <n v="9.3019999999999925"/>
  </r>
  <r>
    <n v="5122"/>
    <s v="CA-2011-149538"/>
    <x v="2"/>
    <x v="527"/>
    <d v="2011-04-08T00:00:00"/>
    <x v="1"/>
    <s v="KB-16585"/>
    <x v="10"/>
    <x v="1"/>
    <s v="United States"/>
    <s v="Lafayette"/>
    <x v="28"/>
    <n v="70506"/>
    <x v="0"/>
    <s v="TEC-AC-10002926"/>
    <x v="2"/>
    <x v="11"/>
    <x v="1114"/>
    <x v="2622"/>
    <n v="2"/>
    <n v="0"/>
    <n v="42.991400000000006"/>
  </r>
  <r>
    <n v="5123"/>
    <s v="CA-2011-149538"/>
    <x v="2"/>
    <x v="527"/>
    <d v="2011-04-08T00:00:00"/>
    <x v="1"/>
    <s v="KB-16585"/>
    <x v="10"/>
    <x v="1"/>
    <s v="United States"/>
    <s v="Lafayette"/>
    <x v="28"/>
    <n v="70506"/>
    <x v="0"/>
    <s v="OFF-PA-10003797"/>
    <x v="1"/>
    <x v="10"/>
    <x v="1701"/>
    <x v="541"/>
    <n v="3"/>
    <n v="0"/>
    <n v="9.3312000000000008"/>
  </r>
  <r>
    <n v="5124"/>
    <s v="CA-2011-149538"/>
    <x v="2"/>
    <x v="527"/>
    <d v="2011-04-08T00:00:00"/>
    <x v="1"/>
    <s v="KB-16585"/>
    <x v="10"/>
    <x v="1"/>
    <s v="United States"/>
    <s v="Lafayette"/>
    <x v="28"/>
    <n v="70506"/>
    <x v="0"/>
    <s v="OFF-PA-10002195"/>
    <x v="1"/>
    <x v="10"/>
    <x v="1543"/>
    <x v="91"/>
    <n v="2"/>
    <n v="0"/>
    <n v="6.3504000000000005"/>
  </r>
  <r>
    <n v="5125"/>
    <s v="CA-2011-160766"/>
    <x v="2"/>
    <x v="80"/>
    <d v="2011-09-14T00:00:00"/>
    <x v="3"/>
    <s v="DM-13015"/>
    <x v="661"/>
    <x v="0"/>
    <s v="United States"/>
    <s v="New York City"/>
    <x v="15"/>
    <n v="10009"/>
    <x v="3"/>
    <s v="FUR-TA-10001039"/>
    <x v="0"/>
    <x v="3"/>
    <x v="824"/>
    <x v="3775"/>
    <n v="9"/>
    <n v="0.4"/>
    <n v="-108.33479999999997"/>
  </r>
  <r>
    <n v="5126"/>
    <s v="CA-2011-160766"/>
    <x v="2"/>
    <x v="80"/>
    <d v="2011-09-14T00:00:00"/>
    <x v="3"/>
    <s v="DM-13015"/>
    <x v="661"/>
    <x v="0"/>
    <s v="United States"/>
    <s v="New York City"/>
    <x v="15"/>
    <n v="10009"/>
    <x v="3"/>
    <s v="OFF-EN-10001099"/>
    <x v="1"/>
    <x v="12"/>
    <x v="33"/>
    <x v="3776"/>
    <n v="7"/>
    <n v="0"/>
    <n v="31.491599999999995"/>
  </r>
  <r>
    <n v="5127"/>
    <s v="CA-2011-160766"/>
    <x v="2"/>
    <x v="80"/>
    <d v="2011-09-14T00:00:00"/>
    <x v="3"/>
    <s v="DM-13015"/>
    <x v="661"/>
    <x v="0"/>
    <s v="United States"/>
    <s v="New York City"/>
    <x v="15"/>
    <n v="10009"/>
    <x v="3"/>
    <s v="TEC-MA-10003979"/>
    <x v="2"/>
    <x v="15"/>
    <x v="802"/>
    <x v="3777"/>
    <n v="4"/>
    <n v="0"/>
    <n v="1371.9803999999999"/>
  </r>
  <r>
    <n v="5128"/>
    <s v="CA-2011-160766"/>
    <x v="2"/>
    <x v="80"/>
    <d v="2011-09-14T00:00:00"/>
    <x v="3"/>
    <s v="DM-13015"/>
    <x v="661"/>
    <x v="0"/>
    <s v="United States"/>
    <s v="New York City"/>
    <x v="15"/>
    <n v="10009"/>
    <x v="3"/>
    <s v="OFF-AP-10002945"/>
    <x v="1"/>
    <x v="9"/>
    <x v="225"/>
    <x v="3778"/>
    <n v="2"/>
    <n v="0"/>
    <n v="198.42899999999997"/>
  </r>
  <r>
    <n v="5129"/>
    <s v="CA-2011-160766"/>
    <x v="2"/>
    <x v="80"/>
    <d v="2011-09-14T00:00:00"/>
    <x v="3"/>
    <s v="DM-13015"/>
    <x v="661"/>
    <x v="0"/>
    <s v="United States"/>
    <s v="New York City"/>
    <x v="15"/>
    <n v="10009"/>
    <x v="3"/>
    <s v="TEC-PH-10001536"/>
    <x v="2"/>
    <x v="7"/>
    <x v="1234"/>
    <x v="2181"/>
    <n v="1"/>
    <n v="0"/>
    <n v="4.4173999999999989"/>
  </r>
  <r>
    <n v="5130"/>
    <s v="CA-2011-160766"/>
    <x v="2"/>
    <x v="80"/>
    <d v="2011-09-14T00:00:00"/>
    <x v="3"/>
    <s v="DM-13015"/>
    <x v="661"/>
    <x v="0"/>
    <s v="United States"/>
    <s v="New York City"/>
    <x v="15"/>
    <n v="10009"/>
    <x v="3"/>
    <s v="TEC-PH-10000526"/>
    <x v="2"/>
    <x v="7"/>
    <x v="1463"/>
    <x v="1170"/>
    <n v="3"/>
    <n v="0"/>
    <n v="80.631600000000006"/>
  </r>
  <r>
    <n v="5131"/>
    <s v="CA-2011-160766"/>
    <x v="2"/>
    <x v="80"/>
    <d v="2011-09-14T00:00:00"/>
    <x v="3"/>
    <s v="DM-13015"/>
    <x v="661"/>
    <x v="0"/>
    <s v="United States"/>
    <s v="New York City"/>
    <x v="15"/>
    <n v="10009"/>
    <x v="3"/>
    <s v="OFF-PA-10000213"/>
    <x v="1"/>
    <x v="10"/>
    <x v="1440"/>
    <x v="3779"/>
    <n v="9"/>
    <n v="0"/>
    <n v="21.065400000000004"/>
  </r>
  <r>
    <n v="5132"/>
    <s v="CA-2014-146626"/>
    <x v="3"/>
    <x v="614"/>
    <d v="2015-01-06T00:00:00"/>
    <x v="1"/>
    <s v="BP-11185"/>
    <x v="130"/>
    <x v="1"/>
    <s v="United States"/>
    <s v="Anaheim"/>
    <x v="1"/>
    <n v="92804"/>
    <x v="1"/>
    <s v="FUR-FU-10002501"/>
    <x v="0"/>
    <x v="5"/>
    <x v="1284"/>
    <x v="3780"/>
    <n v="8"/>
    <n v="0"/>
    <n v="37.414400000000001"/>
  </r>
  <r>
    <n v="5133"/>
    <s v="CA-2012-123330"/>
    <x v="1"/>
    <x v="1020"/>
    <d v="2012-06-27T00:00:00"/>
    <x v="1"/>
    <s v="EP-13915"/>
    <x v="212"/>
    <x v="0"/>
    <s v="United States"/>
    <s v="Deltona"/>
    <x v="2"/>
    <n v="32725"/>
    <x v="0"/>
    <s v="TEC-PH-10001819"/>
    <x v="2"/>
    <x v="7"/>
    <x v="805"/>
    <x v="3781"/>
    <n v="3"/>
    <n v="0.2"/>
    <n v="37.791599999999988"/>
  </r>
  <r>
    <n v="5134"/>
    <s v="CA-2014-155607"/>
    <x v="3"/>
    <x v="200"/>
    <d v="2014-12-01T00:00:00"/>
    <x v="1"/>
    <s v="FG-14260"/>
    <x v="435"/>
    <x v="2"/>
    <s v="United States"/>
    <s v="New York City"/>
    <x v="15"/>
    <n v="10009"/>
    <x v="3"/>
    <s v="OFF-AP-10001962"/>
    <x v="1"/>
    <x v="9"/>
    <x v="1594"/>
    <x v="3782"/>
    <n v="7"/>
    <n v="0"/>
    <n v="14.682500000000001"/>
  </r>
  <r>
    <n v="5135"/>
    <s v="CA-2014-155607"/>
    <x v="3"/>
    <x v="200"/>
    <d v="2014-12-01T00:00:00"/>
    <x v="1"/>
    <s v="FG-14260"/>
    <x v="435"/>
    <x v="2"/>
    <s v="United States"/>
    <s v="New York City"/>
    <x v="15"/>
    <n v="10009"/>
    <x v="3"/>
    <s v="OFF-BI-10003364"/>
    <x v="1"/>
    <x v="8"/>
    <x v="698"/>
    <x v="3783"/>
    <n v="4"/>
    <n v="0.2"/>
    <n v="32.670400000000001"/>
  </r>
  <r>
    <n v="5136"/>
    <s v="CA-2013-151323"/>
    <x v="0"/>
    <x v="248"/>
    <d v="2013-10-29T00:00:00"/>
    <x v="1"/>
    <s v="AB-10255"/>
    <x v="437"/>
    <x v="2"/>
    <s v="United States"/>
    <s v="Seattle"/>
    <x v="4"/>
    <n v="98103"/>
    <x v="1"/>
    <s v="OFF-FA-10002983"/>
    <x v="1"/>
    <x v="13"/>
    <x v="260"/>
    <x v="3784"/>
    <n v="5"/>
    <n v="0"/>
    <n v="8.1840000000000011"/>
  </r>
  <r>
    <n v="5137"/>
    <s v="CA-2012-146696"/>
    <x v="1"/>
    <x v="639"/>
    <d v="2012-12-19T00:00:00"/>
    <x v="1"/>
    <s v="RD-19480"/>
    <x v="502"/>
    <x v="0"/>
    <s v="United States"/>
    <s v="San Diego"/>
    <x v="1"/>
    <n v="92105"/>
    <x v="1"/>
    <s v="OFF-BI-10002432"/>
    <x v="1"/>
    <x v="8"/>
    <x v="866"/>
    <x v="3785"/>
    <n v="2"/>
    <n v="0.2"/>
    <n v="2.7323999999999993"/>
  </r>
  <r>
    <n v="5138"/>
    <s v="CA-2013-128972"/>
    <x v="0"/>
    <x v="373"/>
    <d v="2013-11-18T00:00:00"/>
    <x v="1"/>
    <s v="TS-21430"/>
    <x v="747"/>
    <x v="1"/>
    <s v="United States"/>
    <s v="Oklahoma City"/>
    <x v="26"/>
    <n v="73120"/>
    <x v="2"/>
    <s v="FUR-FU-10003096"/>
    <x v="0"/>
    <x v="5"/>
    <x v="554"/>
    <x v="635"/>
    <n v="4"/>
    <n v="0"/>
    <n v="13.0548"/>
  </r>
  <r>
    <n v="5139"/>
    <s v="CA-2014-128335"/>
    <x v="3"/>
    <x v="365"/>
    <d v="2014-10-06T00:00:00"/>
    <x v="1"/>
    <s v="JA-15970"/>
    <x v="350"/>
    <x v="0"/>
    <s v="United States"/>
    <s v="Mount Vernon"/>
    <x v="15"/>
    <n v="10550"/>
    <x v="3"/>
    <s v="OFF-EN-10001539"/>
    <x v="1"/>
    <x v="12"/>
    <x v="33"/>
    <x v="1013"/>
    <n v="3"/>
    <n v="0"/>
    <n v="10.969799999999999"/>
  </r>
  <r>
    <n v="5140"/>
    <s v="CA-2014-128335"/>
    <x v="3"/>
    <x v="365"/>
    <d v="2014-10-06T00:00:00"/>
    <x v="1"/>
    <s v="JA-15970"/>
    <x v="350"/>
    <x v="0"/>
    <s v="United States"/>
    <s v="Mount Vernon"/>
    <x v="15"/>
    <n v="10550"/>
    <x v="3"/>
    <s v="OFF-PA-10004996"/>
    <x v="1"/>
    <x v="10"/>
    <x v="1519"/>
    <x v="3786"/>
    <n v="5"/>
    <n v="0"/>
    <n v="24.2285"/>
  </r>
  <r>
    <n v="5141"/>
    <s v="CA-2012-154886"/>
    <x v="1"/>
    <x v="627"/>
    <d v="2012-11-12T00:00:00"/>
    <x v="1"/>
    <s v="SW-20455"/>
    <x v="517"/>
    <x v="0"/>
    <s v="United States"/>
    <s v="San Francisco"/>
    <x v="1"/>
    <n v="94109"/>
    <x v="1"/>
    <s v="TEC-AC-10001956"/>
    <x v="2"/>
    <x v="11"/>
    <x v="256"/>
    <x v="3787"/>
    <n v="2"/>
    <n v="0"/>
    <n v="43.164000000000001"/>
  </r>
  <r>
    <n v="5142"/>
    <s v="CA-2013-111213"/>
    <x v="0"/>
    <x v="178"/>
    <d v="2013-04-06T00:00:00"/>
    <x v="1"/>
    <s v="FP-14320"/>
    <x v="224"/>
    <x v="0"/>
    <s v="United States"/>
    <s v="New York City"/>
    <x v="15"/>
    <n v="10009"/>
    <x v="3"/>
    <s v="FUR-CH-10000454"/>
    <x v="0"/>
    <x v="1"/>
    <x v="1"/>
    <x v="3788"/>
    <n v="6"/>
    <n v="0.1"/>
    <n v="292.77599999999995"/>
  </r>
  <r>
    <n v="5143"/>
    <s v="CA-2013-111213"/>
    <x v="0"/>
    <x v="178"/>
    <d v="2013-04-06T00:00:00"/>
    <x v="1"/>
    <s v="FP-14320"/>
    <x v="224"/>
    <x v="0"/>
    <s v="United States"/>
    <s v="New York City"/>
    <x v="15"/>
    <n v="10009"/>
    <x v="3"/>
    <s v="OFF-SU-10000946"/>
    <x v="1"/>
    <x v="14"/>
    <x v="33"/>
    <x v="1558"/>
    <n v="8"/>
    <n v="0"/>
    <n v="18.513599999999997"/>
  </r>
  <r>
    <n v="5144"/>
    <s v="CA-2013-111213"/>
    <x v="0"/>
    <x v="178"/>
    <d v="2013-04-06T00:00:00"/>
    <x v="1"/>
    <s v="FP-14320"/>
    <x v="224"/>
    <x v="0"/>
    <s v="United States"/>
    <s v="New York City"/>
    <x v="15"/>
    <n v="10009"/>
    <x v="3"/>
    <s v="OFF-BI-10004140"/>
    <x v="1"/>
    <x v="8"/>
    <x v="304"/>
    <x v="3273"/>
    <n v="1"/>
    <n v="0.2"/>
    <n v="1.1224999999999996"/>
  </r>
  <r>
    <n v="5145"/>
    <s v="CA-2014-161333"/>
    <x v="3"/>
    <x v="62"/>
    <d v="2014-02-08T00:00:00"/>
    <x v="1"/>
    <s v="JL-15835"/>
    <x v="252"/>
    <x v="0"/>
    <s v="United States"/>
    <s v="Los Angeles"/>
    <x v="1"/>
    <n v="90045"/>
    <x v="1"/>
    <s v="FUR-FU-10003039"/>
    <x v="0"/>
    <x v="5"/>
    <x v="479"/>
    <x v="3789"/>
    <n v="2"/>
    <n v="0"/>
    <n v="29.328400000000002"/>
  </r>
  <r>
    <n v="5146"/>
    <s v="CA-2014-161333"/>
    <x v="3"/>
    <x v="62"/>
    <d v="2014-02-08T00:00:00"/>
    <x v="1"/>
    <s v="JL-15835"/>
    <x v="252"/>
    <x v="0"/>
    <s v="United States"/>
    <s v="Los Angeles"/>
    <x v="1"/>
    <n v="90045"/>
    <x v="1"/>
    <s v="OFF-ST-10000464"/>
    <x v="1"/>
    <x v="4"/>
    <x v="1135"/>
    <x v="3790"/>
    <n v="4"/>
    <n v="0"/>
    <n v="38.931200000000004"/>
  </r>
  <r>
    <n v="5147"/>
    <s v="CA-2014-161333"/>
    <x v="3"/>
    <x v="62"/>
    <d v="2014-02-08T00:00:00"/>
    <x v="1"/>
    <s v="JL-15835"/>
    <x v="252"/>
    <x v="0"/>
    <s v="United States"/>
    <s v="Los Angeles"/>
    <x v="1"/>
    <n v="90045"/>
    <x v="1"/>
    <s v="OFF-AP-10000252"/>
    <x v="1"/>
    <x v="9"/>
    <x v="1242"/>
    <x v="1047"/>
    <n v="4"/>
    <n v="0"/>
    <n v="16.38"/>
  </r>
  <r>
    <n v="5148"/>
    <s v="CA-2014-128734"/>
    <x v="3"/>
    <x v="165"/>
    <d v="2015-01-01T00:00:00"/>
    <x v="1"/>
    <s v="JL-15175"/>
    <x v="311"/>
    <x v="2"/>
    <s v="United States"/>
    <s v="Chandler"/>
    <x v="16"/>
    <n v="85224"/>
    <x v="1"/>
    <s v="FUR-FU-10001731"/>
    <x v="0"/>
    <x v="5"/>
    <x v="1547"/>
    <x v="1086"/>
    <n v="4"/>
    <n v="0.2"/>
    <n v="1.9223999999999997"/>
  </r>
  <r>
    <n v="5149"/>
    <s v="CA-2014-128734"/>
    <x v="3"/>
    <x v="165"/>
    <d v="2015-01-01T00:00:00"/>
    <x v="1"/>
    <s v="JL-15175"/>
    <x v="311"/>
    <x v="2"/>
    <s v="United States"/>
    <s v="Chandler"/>
    <x v="16"/>
    <n v="85224"/>
    <x v="1"/>
    <s v="FUR-CH-10001394"/>
    <x v="0"/>
    <x v="1"/>
    <x v="648"/>
    <x v="3791"/>
    <n v="3"/>
    <n v="0.2"/>
    <n v="105.29699999999988"/>
  </r>
  <r>
    <n v="5150"/>
    <s v="CA-2011-141796"/>
    <x v="2"/>
    <x v="261"/>
    <d v="2011-06-21T00:00:00"/>
    <x v="3"/>
    <s v="JG-15160"/>
    <x v="506"/>
    <x v="0"/>
    <s v="United States"/>
    <s v="Long Beach"/>
    <x v="15"/>
    <n v="11561"/>
    <x v="3"/>
    <s v="TEC-PH-10001578"/>
    <x v="2"/>
    <x v="7"/>
    <x v="1221"/>
    <x v="3792"/>
    <n v="3"/>
    <n v="0"/>
    <n v="352.30649999999997"/>
  </r>
  <r>
    <n v="5151"/>
    <s v="CA-2014-125101"/>
    <x v="3"/>
    <x v="904"/>
    <d v="2014-03-11T00:00:00"/>
    <x v="0"/>
    <s v="SH-19975"/>
    <x v="64"/>
    <x v="1"/>
    <s v="United States"/>
    <s v="San Francisco"/>
    <x v="1"/>
    <n v="94109"/>
    <x v="1"/>
    <s v="OFF-ST-10000675"/>
    <x v="1"/>
    <x v="4"/>
    <x v="295"/>
    <x v="3793"/>
    <n v="2"/>
    <n v="0"/>
    <n v="16.945"/>
  </r>
  <r>
    <n v="5152"/>
    <s v="CA-2014-169929"/>
    <x v="3"/>
    <x v="145"/>
    <d v="2014-09-29T00:00:00"/>
    <x v="2"/>
    <s v="LS-17200"/>
    <x v="624"/>
    <x v="1"/>
    <s v="United States"/>
    <s v="Helena"/>
    <x v="37"/>
    <n v="59601"/>
    <x v="1"/>
    <s v="OFF-ST-10002352"/>
    <x v="1"/>
    <x v="4"/>
    <x v="847"/>
    <x v="1778"/>
    <n v="5"/>
    <n v="0"/>
    <n v="10.373999999999999"/>
  </r>
  <r>
    <n v="5153"/>
    <s v="US-2011-121566"/>
    <x v="2"/>
    <x v="479"/>
    <d v="2011-07-06T00:00:00"/>
    <x v="1"/>
    <s v="CS-11860"/>
    <x v="750"/>
    <x v="0"/>
    <s v="United States"/>
    <s v="New York City"/>
    <x v="15"/>
    <n v="10011"/>
    <x v="3"/>
    <s v="OFF-BI-10004528"/>
    <x v="1"/>
    <x v="8"/>
    <x v="468"/>
    <x v="3794"/>
    <n v="1"/>
    <n v="0.2"/>
    <n v="0.83999999999999975"/>
  </r>
  <r>
    <n v="5154"/>
    <s v="US-2011-121566"/>
    <x v="2"/>
    <x v="479"/>
    <d v="2011-07-06T00:00:00"/>
    <x v="1"/>
    <s v="CS-11860"/>
    <x v="750"/>
    <x v="0"/>
    <s v="United States"/>
    <s v="New York City"/>
    <x v="15"/>
    <n v="10011"/>
    <x v="3"/>
    <s v="OFF-AR-10001026"/>
    <x v="1"/>
    <x v="6"/>
    <x v="207"/>
    <x v="3795"/>
    <n v="3"/>
    <n v="0"/>
    <n v="2.9040000000000008"/>
  </r>
  <r>
    <n v="5155"/>
    <s v="US-2012-124219"/>
    <x v="1"/>
    <x v="976"/>
    <d v="2012-08-08T00:00:00"/>
    <x v="2"/>
    <s v="KW-16570"/>
    <x v="608"/>
    <x v="0"/>
    <s v="United States"/>
    <s v="Kirkwood"/>
    <x v="25"/>
    <n v="63122"/>
    <x v="2"/>
    <s v="OFF-BI-10002215"/>
    <x v="1"/>
    <x v="8"/>
    <x v="20"/>
    <x v="158"/>
    <n v="4"/>
    <n v="0"/>
    <n v="13.063999999999998"/>
  </r>
  <r>
    <n v="5156"/>
    <s v="US-2012-124219"/>
    <x v="1"/>
    <x v="976"/>
    <d v="2012-08-08T00:00:00"/>
    <x v="2"/>
    <s v="KW-16570"/>
    <x v="608"/>
    <x v="0"/>
    <s v="United States"/>
    <s v="Kirkwood"/>
    <x v="25"/>
    <n v="63122"/>
    <x v="2"/>
    <s v="FUR-FU-10000305"/>
    <x v="0"/>
    <x v="5"/>
    <x v="1437"/>
    <x v="3724"/>
    <n v="3"/>
    <n v="0"/>
    <n v="34.070399999999999"/>
  </r>
  <r>
    <n v="5157"/>
    <s v="CA-2014-163006"/>
    <x v="3"/>
    <x v="160"/>
    <d v="2014-07-05T00:00:00"/>
    <x v="0"/>
    <s v="GH-14410"/>
    <x v="689"/>
    <x v="2"/>
    <s v="United States"/>
    <s v="Chicago"/>
    <x v="10"/>
    <n v="60653"/>
    <x v="2"/>
    <s v="TEC-PH-10002584"/>
    <x v="2"/>
    <x v="7"/>
    <x v="1696"/>
    <x v="3796"/>
    <n v="2"/>
    <n v="0.2"/>
    <n v="125.19799999999992"/>
  </r>
  <r>
    <n v="5158"/>
    <s v="CA-2014-163006"/>
    <x v="3"/>
    <x v="160"/>
    <d v="2014-07-05T00:00:00"/>
    <x v="0"/>
    <s v="GH-14410"/>
    <x v="689"/>
    <x v="2"/>
    <s v="United States"/>
    <s v="Chicago"/>
    <x v="10"/>
    <n v="60653"/>
    <x v="2"/>
    <s v="FUR-CH-10000229"/>
    <x v="0"/>
    <x v="1"/>
    <x v="1612"/>
    <x v="3797"/>
    <n v="3"/>
    <n v="0.3"/>
    <n v="-178.84680000000006"/>
  </r>
  <r>
    <n v="5159"/>
    <s v="CA-2014-163006"/>
    <x v="3"/>
    <x v="160"/>
    <d v="2014-07-05T00:00:00"/>
    <x v="0"/>
    <s v="GH-14410"/>
    <x v="689"/>
    <x v="2"/>
    <s v="United States"/>
    <s v="Chicago"/>
    <x v="10"/>
    <n v="60653"/>
    <x v="2"/>
    <s v="FUR-FU-10003799"/>
    <x v="0"/>
    <x v="5"/>
    <x v="90"/>
    <x v="3798"/>
    <n v="2"/>
    <n v="0.6"/>
    <n v="-10.312400000000004"/>
  </r>
  <r>
    <n v="5160"/>
    <s v="CA-2012-156146"/>
    <x v="1"/>
    <x v="662"/>
    <d v="2012-10-30T00:00:00"/>
    <x v="0"/>
    <s v="AG-10495"/>
    <x v="122"/>
    <x v="1"/>
    <s v="United States"/>
    <s v="Peoria"/>
    <x v="16"/>
    <n v="85345"/>
    <x v="1"/>
    <s v="TEC-PH-10001700"/>
    <x v="2"/>
    <x v="7"/>
    <x v="193"/>
    <x v="554"/>
    <n v="2"/>
    <n v="0.2"/>
    <n v="9.2386000000000053"/>
  </r>
  <r>
    <n v="5161"/>
    <s v="CA-2012-156146"/>
    <x v="1"/>
    <x v="662"/>
    <d v="2012-10-30T00:00:00"/>
    <x v="0"/>
    <s v="AG-10495"/>
    <x v="122"/>
    <x v="1"/>
    <s v="United States"/>
    <s v="Peoria"/>
    <x v="16"/>
    <n v="85345"/>
    <x v="1"/>
    <s v="TEC-PH-10001527"/>
    <x v="2"/>
    <x v="7"/>
    <x v="1276"/>
    <x v="3799"/>
    <n v="2"/>
    <n v="0.2"/>
    <n v="-14.603000000000005"/>
  </r>
  <r>
    <n v="5162"/>
    <s v="CA-2011-111192"/>
    <x v="2"/>
    <x v="1021"/>
    <d v="2011-08-05T00:00:00"/>
    <x v="1"/>
    <s v="TS-21430"/>
    <x v="747"/>
    <x v="1"/>
    <s v="United States"/>
    <s v="Seattle"/>
    <x v="4"/>
    <n v="98103"/>
    <x v="1"/>
    <s v="FUR-BO-10002916"/>
    <x v="0"/>
    <x v="0"/>
    <x v="1506"/>
    <x v="3800"/>
    <n v="8"/>
    <n v="0"/>
    <n v="259.88959999999997"/>
  </r>
  <r>
    <n v="5163"/>
    <s v="CA-2013-115378"/>
    <x v="0"/>
    <x v="741"/>
    <d v="2013-11-24T00:00:00"/>
    <x v="0"/>
    <s v="AJ-10945"/>
    <x v="219"/>
    <x v="0"/>
    <s v="United States"/>
    <s v="Taylor"/>
    <x v="12"/>
    <n v="48180"/>
    <x v="2"/>
    <s v="FUR-CH-10000863"/>
    <x v="0"/>
    <x v="1"/>
    <x v="83"/>
    <x v="85"/>
    <n v="2"/>
    <n v="0"/>
    <n v="33.215599999999995"/>
  </r>
  <r>
    <n v="5164"/>
    <s v="CA-2012-161627"/>
    <x v="1"/>
    <x v="380"/>
    <d v="2012-07-11T00:00:00"/>
    <x v="1"/>
    <s v="SJ-20215"/>
    <x v="695"/>
    <x v="0"/>
    <s v="United States"/>
    <s v="Pasadena"/>
    <x v="1"/>
    <n v="91104"/>
    <x v="1"/>
    <s v="FUR-CH-10003968"/>
    <x v="0"/>
    <x v="1"/>
    <x v="56"/>
    <x v="3011"/>
    <n v="3"/>
    <n v="0.2"/>
    <n v="-17.035200000000003"/>
  </r>
  <r>
    <n v="5165"/>
    <s v="CA-2011-121006"/>
    <x v="2"/>
    <x v="849"/>
    <d v="2011-11-16T00:00:00"/>
    <x v="1"/>
    <s v="SC-20020"/>
    <x v="710"/>
    <x v="0"/>
    <s v="United States"/>
    <s v="Midland"/>
    <x v="12"/>
    <n v="48640"/>
    <x v="2"/>
    <s v="OFF-AR-10001149"/>
    <x v="1"/>
    <x v="6"/>
    <x v="1535"/>
    <x v="2841"/>
    <n v="2"/>
    <n v="0"/>
    <n v="1.5209999999999999"/>
  </r>
  <r>
    <n v="5166"/>
    <s v="CA-2011-121006"/>
    <x v="2"/>
    <x v="849"/>
    <d v="2011-11-16T00:00:00"/>
    <x v="1"/>
    <s v="SC-20020"/>
    <x v="710"/>
    <x v="0"/>
    <s v="United States"/>
    <s v="Midland"/>
    <x v="12"/>
    <n v="48640"/>
    <x v="2"/>
    <s v="OFF-PA-10000130"/>
    <x v="1"/>
    <x v="10"/>
    <x v="995"/>
    <x v="1387"/>
    <n v="3"/>
    <n v="0"/>
    <n v="5.7779999999999987"/>
  </r>
  <r>
    <n v="5167"/>
    <s v="CA-2011-121006"/>
    <x v="2"/>
    <x v="849"/>
    <d v="2011-11-16T00:00:00"/>
    <x v="1"/>
    <s v="SC-20020"/>
    <x v="710"/>
    <x v="0"/>
    <s v="United States"/>
    <s v="Midland"/>
    <x v="12"/>
    <n v="48640"/>
    <x v="2"/>
    <s v="OFF-PA-10002479"/>
    <x v="1"/>
    <x v="10"/>
    <x v="217"/>
    <x v="3426"/>
    <n v="3"/>
    <n v="0"/>
    <n v="7.1280000000000001"/>
  </r>
  <r>
    <n v="5168"/>
    <s v="CA-2011-121006"/>
    <x v="2"/>
    <x v="849"/>
    <d v="2011-11-16T00:00:00"/>
    <x v="1"/>
    <s v="SC-20020"/>
    <x v="710"/>
    <x v="0"/>
    <s v="United States"/>
    <s v="Midland"/>
    <x v="12"/>
    <n v="48640"/>
    <x v="2"/>
    <s v="FUR-CH-10004997"/>
    <x v="0"/>
    <x v="1"/>
    <x v="494"/>
    <x v="3801"/>
    <n v="3"/>
    <n v="0"/>
    <n v="112.78800000000001"/>
  </r>
  <r>
    <n v="5169"/>
    <s v="CA-2011-121006"/>
    <x v="2"/>
    <x v="849"/>
    <d v="2011-11-16T00:00:00"/>
    <x v="1"/>
    <s v="SC-20020"/>
    <x v="710"/>
    <x v="0"/>
    <s v="United States"/>
    <s v="Midland"/>
    <x v="12"/>
    <n v="48640"/>
    <x v="2"/>
    <s v="OFF-ST-10004950"/>
    <x v="1"/>
    <x v="4"/>
    <x v="1000"/>
    <x v="2780"/>
    <n v="3"/>
    <n v="0"/>
    <n v="11.958600000000001"/>
  </r>
  <r>
    <n v="5170"/>
    <s v="CA-2011-121006"/>
    <x v="2"/>
    <x v="849"/>
    <d v="2011-11-16T00:00:00"/>
    <x v="1"/>
    <s v="SC-20020"/>
    <x v="710"/>
    <x v="0"/>
    <s v="United States"/>
    <s v="Midland"/>
    <x v="12"/>
    <n v="48640"/>
    <x v="2"/>
    <s v="OFF-ST-10001490"/>
    <x v="1"/>
    <x v="4"/>
    <x v="513"/>
    <x v="3469"/>
    <n v="3"/>
    <n v="0"/>
    <n v="160.62299999999993"/>
  </r>
  <r>
    <n v="5171"/>
    <s v="CA-2013-122903"/>
    <x v="0"/>
    <x v="1022"/>
    <d v="2013-05-30T00:00:00"/>
    <x v="0"/>
    <s v="LA-16780"/>
    <x v="156"/>
    <x v="1"/>
    <s v="United States"/>
    <s v="Detroit"/>
    <x v="12"/>
    <n v="48205"/>
    <x v="2"/>
    <s v="FUR-CH-10002024"/>
    <x v="0"/>
    <x v="1"/>
    <x v="478"/>
    <x v="3802"/>
    <n v="5"/>
    <n v="0"/>
    <n v="700.98000000000013"/>
  </r>
  <r>
    <n v="5172"/>
    <s v="CA-2013-122903"/>
    <x v="0"/>
    <x v="1022"/>
    <d v="2013-05-30T00:00:00"/>
    <x v="0"/>
    <s v="LA-16780"/>
    <x v="156"/>
    <x v="1"/>
    <s v="United States"/>
    <s v="Detroit"/>
    <x v="12"/>
    <n v="48205"/>
    <x v="2"/>
    <s v="OFF-PA-10001790"/>
    <x v="1"/>
    <x v="10"/>
    <x v="687"/>
    <x v="3803"/>
    <n v="3"/>
    <n v="0"/>
    <n v="69.177599999999984"/>
  </r>
  <r>
    <n v="5173"/>
    <s v="CA-2013-122903"/>
    <x v="0"/>
    <x v="1022"/>
    <d v="2013-05-30T00:00:00"/>
    <x v="0"/>
    <s v="LA-16780"/>
    <x v="156"/>
    <x v="1"/>
    <s v="United States"/>
    <s v="Detroit"/>
    <x v="12"/>
    <n v="48205"/>
    <x v="2"/>
    <s v="OFF-PA-10000994"/>
    <x v="1"/>
    <x v="10"/>
    <x v="904"/>
    <x v="1836"/>
    <n v="3"/>
    <n v="0"/>
    <n v="150.98399999999998"/>
  </r>
  <r>
    <n v="5174"/>
    <s v="CA-2012-107741"/>
    <x v="1"/>
    <x v="936"/>
    <d v="2012-03-10T00:00:00"/>
    <x v="2"/>
    <s v="FC-14335"/>
    <x v="712"/>
    <x v="1"/>
    <s v="United States"/>
    <s v="Pueblo"/>
    <x v="22"/>
    <n v="81001"/>
    <x v="1"/>
    <s v="OFF-AR-10002399"/>
    <x v="1"/>
    <x v="6"/>
    <x v="316"/>
    <x v="3804"/>
    <n v="1"/>
    <n v="0.2"/>
    <n v="0.89459999999999995"/>
  </r>
  <r>
    <n v="5175"/>
    <s v="CA-2014-106432"/>
    <x v="3"/>
    <x v="15"/>
    <d v="2014-10-25T00:00:00"/>
    <x v="1"/>
    <s v="CA-12265"/>
    <x v="244"/>
    <x v="0"/>
    <s v="United States"/>
    <s v="Waco"/>
    <x v="5"/>
    <n v="76706"/>
    <x v="2"/>
    <s v="OFF-BI-10002799"/>
    <x v="1"/>
    <x v="8"/>
    <x v="1450"/>
    <x v="3805"/>
    <n v="2"/>
    <n v="0.8"/>
    <n v="-3.5224000000000011"/>
  </r>
  <r>
    <n v="5176"/>
    <s v="CA-2014-106432"/>
    <x v="3"/>
    <x v="15"/>
    <d v="2014-10-25T00:00:00"/>
    <x v="1"/>
    <s v="CA-12265"/>
    <x v="244"/>
    <x v="0"/>
    <s v="United States"/>
    <s v="Waco"/>
    <x v="5"/>
    <n v="76706"/>
    <x v="2"/>
    <s v="FUR-BO-10004360"/>
    <x v="0"/>
    <x v="0"/>
    <x v="1608"/>
    <x v="3806"/>
    <n v="3"/>
    <n v="0.32"/>
    <n v="-91.758599999999973"/>
  </r>
  <r>
    <n v="5177"/>
    <s v="CA-2013-148908"/>
    <x v="0"/>
    <x v="732"/>
    <d v="2013-11-09T00:00:00"/>
    <x v="2"/>
    <s v="JH-15985"/>
    <x v="98"/>
    <x v="0"/>
    <s v="United States"/>
    <s v="San Francisco"/>
    <x v="1"/>
    <n v="94109"/>
    <x v="1"/>
    <s v="OFF-BI-10002082"/>
    <x v="1"/>
    <x v="8"/>
    <x v="1173"/>
    <x v="3807"/>
    <n v="2"/>
    <n v="0.2"/>
    <n v="19.968"/>
  </r>
  <r>
    <n v="5178"/>
    <s v="CA-2013-123015"/>
    <x v="0"/>
    <x v="482"/>
    <d v="2013-12-31T00:00:00"/>
    <x v="1"/>
    <s v="AJ-10795"/>
    <x v="295"/>
    <x v="1"/>
    <s v="United States"/>
    <s v="New York City"/>
    <x v="15"/>
    <n v="10024"/>
    <x v="3"/>
    <s v="OFF-BI-10004967"/>
    <x v="1"/>
    <x v="8"/>
    <x v="253"/>
    <x v="3808"/>
    <n v="3"/>
    <n v="0.2"/>
    <n v="1.6848000000000001"/>
  </r>
  <r>
    <n v="5179"/>
    <s v="US-2012-120502"/>
    <x v="1"/>
    <x v="657"/>
    <d v="2012-04-19T00:00:00"/>
    <x v="1"/>
    <s v="BT-11395"/>
    <x v="387"/>
    <x v="1"/>
    <s v="United States"/>
    <s v="Los Angeles"/>
    <x v="1"/>
    <n v="90036"/>
    <x v="1"/>
    <s v="FUR-FU-10004973"/>
    <x v="0"/>
    <x v="5"/>
    <x v="1134"/>
    <x v="1023"/>
    <n v="2"/>
    <n v="0"/>
    <n v="15.825600000000001"/>
  </r>
  <r>
    <n v="5180"/>
    <s v="US-2012-120502"/>
    <x v="1"/>
    <x v="657"/>
    <d v="2012-04-19T00:00:00"/>
    <x v="1"/>
    <s v="BT-11395"/>
    <x v="387"/>
    <x v="1"/>
    <s v="United States"/>
    <s v="Los Angeles"/>
    <x v="1"/>
    <n v="90036"/>
    <x v="1"/>
    <s v="TEC-PH-10003645"/>
    <x v="2"/>
    <x v="7"/>
    <x v="294"/>
    <x v="3809"/>
    <n v="2"/>
    <n v="0.2"/>
    <n v="19.393200000000007"/>
  </r>
  <r>
    <n v="5181"/>
    <s v="US-2012-120502"/>
    <x v="1"/>
    <x v="657"/>
    <d v="2012-04-19T00:00:00"/>
    <x v="1"/>
    <s v="BT-11395"/>
    <x v="387"/>
    <x v="1"/>
    <s v="United States"/>
    <s v="Los Angeles"/>
    <x v="1"/>
    <n v="90036"/>
    <x v="1"/>
    <s v="OFF-AP-10004980"/>
    <x v="1"/>
    <x v="9"/>
    <x v="967"/>
    <x v="3810"/>
    <n v="2"/>
    <n v="0"/>
    <n v="29.577600000000004"/>
  </r>
  <r>
    <n v="5182"/>
    <s v="CA-2014-108749"/>
    <x v="3"/>
    <x v="510"/>
    <d v="2014-09-16T00:00:00"/>
    <x v="2"/>
    <s v="DJ-13510"/>
    <x v="137"/>
    <x v="1"/>
    <s v="United States"/>
    <s v="Woonsocket"/>
    <x v="34"/>
    <n v="2895"/>
    <x v="3"/>
    <s v="OFF-PA-10003797"/>
    <x v="1"/>
    <x v="10"/>
    <x v="1701"/>
    <x v="1568"/>
    <n v="7"/>
    <n v="0"/>
    <n v="21.772800000000004"/>
  </r>
  <r>
    <n v="5183"/>
    <s v="CA-2014-108749"/>
    <x v="3"/>
    <x v="510"/>
    <d v="2014-09-16T00:00:00"/>
    <x v="2"/>
    <s v="DJ-13510"/>
    <x v="137"/>
    <x v="1"/>
    <s v="United States"/>
    <s v="Woonsocket"/>
    <x v="34"/>
    <n v="2895"/>
    <x v="3"/>
    <s v="OFF-BI-10003707"/>
    <x v="1"/>
    <x v="8"/>
    <x v="776"/>
    <x v="3811"/>
    <n v="3"/>
    <n v="0"/>
    <n v="22.89"/>
  </r>
  <r>
    <n v="5184"/>
    <s v="CA-2014-163335"/>
    <x v="3"/>
    <x v="241"/>
    <d v="2014-09-28T00:00:00"/>
    <x v="2"/>
    <s v="AG-10675"/>
    <x v="165"/>
    <x v="0"/>
    <s v="United States"/>
    <s v="Columbus"/>
    <x v="32"/>
    <n v="31907"/>
    <x v="0"/>
    <s v="OFF-ST-10000885"/>
    <x v="1"/>
    <x v="4"/>
    <x v="1657"/>
    <x v="2353"/>
    <n v="3"/>
    <n v="0"/>
    <n v="10.0725"/>
  </r>
  <r>
    <n v="5185"/>
    <s v="CA-2014-163335"/>
    <x v="3"/>
    <x v="241"/>
    <d v="2014-09-28T00:00:00"/>
    <x v="2"/>
    <s v="AG-10675"/>
    <x v="165"/>
    <x v="0"/>
    <s v="United States"/>
    <s v="Columbus"/>
    <x v="32"/>
    <n v="31907"/>
    <x v="0"/>
    <s v="OFF-BI-10002827"/>
    <x v="1"/>
    <x v="8"/>
    <x v="549"/>
    <x v="3812"/>
    <n v="7"/>
    <n v="0"/>
    <n v="17.8066"/>
  </r>
  <r>
    <n v="5186"/>
    <s v="CA-2012-134719"/>
    <x v="1"/>
    <x v="998"/>
    <d v="2012-10-15T00:00:00"/>
    <x v="1"/>
    <s v="JD-15790"/>
    <x v="479"/>
    <x v="0"/>
    <s v="United States"/>
    <s v="Jacksonville"/>
    <x v="2"/>
    <n v="32216"/>
    <x v="0"/>
    <s v="OFF-ST-10004459"/>
    <x v="1"/>
    <x v="4"/>
    <x v="454"/>
    <x v="2122"/>
    <n v="6"/>
    <n v="0.2"/>
    <n v="-337.80600000000004"/>
  </r>
  <r>
    <n v="5187"/>
    <s v="US-2012-154389"/>
    <x v="1"/>
    <x v="154"/>
    <d v="2012-12-03T00:00:00"/>
    <x v="1"/>
    <s v="EH-14125"/>
    <x v="258"/>
    <x v="2"/>
    <s v="United States"/>
    <s v="Philadelphia"/>
    <x v="9"/>
    <n v="19140"/>
    <x v="3"/>
    <s v="TEC-PH-10002789"/>
    <x v="2"/>
    <x v="7"/>
    <x v="1577"/>
    <x v="3813"/>
    <n v="8"/>
    <n v="0.4"/>
    <n v="-162.22960000000006"/>
  </r>
  <r>
    <n v="5188"/>
    <s v="CA-2012-115567"/>
    <x v="1"/>
    <x v="1023"/>
    <d v="2012-09-18T00:00:00"/>
    <x v="1"/>
    <s v="ZC-21910"/>
    <x v="233"/>
    <x v="0"/>
    <s v="United States"/>
    <s v="Columbus"/>
    <x v="14"/>
    <n v="47201"/>
    <x v="2"/>
    <s v="TEC-AC-10001314"/>
    <x v="2"/>
    <x v="11"/>
    <x v="943"/>
    <x v="1772"/>
    <n v="4"/>
    <n v="0"/>
    <n v="15.996799999999979"/>
  </r>
  <r>
    <n v="5189"/>
    <s v="CA-2012-115567"/>
    <x v="1"/>
    <x v="1023"/>
    <d v="2012-09-18T00:00:00"/>
    <x v="1"/>
    <s v="ZC-21910"/>
    <x v="233"/>
    <x v="0"/>
    <s v="United States"/>
    <s v="Columbus"/>
    <x v="14"/>
    <n v="47201"/>
    <x v="2"/>
    <s v="FUR-CH-10000015"/>
    <x v="0"/>
    <x v="1"/>
    <x v="373"/>
    <x v="3814"/>
    <n v="7"/>
    <n v="0"/>
    <n v="394.21199999999999"/>
  </r>
  <r>
    <n v="5190"/>
    <s v="US-2014-136679"/>
    <x v="3"/>
    <x v="237"/>
    <d v="2014-11-19T00:00:00"/>
    <x v="1"/>
    <s v="XP-21865"/>
    <x v="190"/>
    <x v="0"/>
    <s v="United States"/>
    <s v="Pasadena"/>
    <x v="5"/>
    <n v="77506"/>
    <x v="2"/>
    <s v="TEC-AC-10004855"/>
    <x v="2"/>
    <x v="11"/>
    <x v="1047"/>
    <x v="3815"/>
    <n v="6"/>
    <n v="0.2"/>
    <n v="-27.292200000000001"/>
  </r>
  <r>
    <n v="5191"/>
    <s v="US-2014-136679"/>
    <x v="3"/>
    <x v="237"/>
    <d v="2014-11-19T00:00:00"/>
    <x v="1"/>
    <s v="XP-21865"/>
    <x v="190"/>
    <x v="0"/>
    <s v="United States"/>
    <s v="Pasadena"/>
    <x v="5"/>
    <n v="77506"/>
    <x v="2"/>
    <s v="OFF-AR-10003582"/>
    <x v="1"/>
    <x v="6"/>
    <x v="1451"/>
    <x v="3816"/>
    <n v="2"/>
    <n v="0.2"/>
    <n v="4.5040000000000031"/>
  </r>
  <r>
    <n v="5192"/>
    <s v="US-2014-141943"/>
    <x v="3"/>
    <x v="1024"/>
    <d v="2014-05-10T00:00:00"/>
    <x v="1"/>
    <s v="DK-12985"/>
    <x v="213"/>
    <x v="0"/>
    <s v="United States"/>
    <s v="San Francisco"/>
    <x v="1"/>
    <n v="94122"/>
    <x v="1"/>
    <s v="OFF-EN-10003448"/>
    <x v="1"/>
    <x v="12"/>
    <x v="1702"/>
    <x v="3817"/>
    <n v="2"/>
    <n v="0"/>
    <n v="11.58"/>
  </r>
  <r>
    <n v="5193"/>
    <s v="CA-2011-101560"/>
    <x v="2"/>
    <x v="683"/>
    <d v="2011-12-01T00:00:00"/>
    <x v="0"/>
    <s v="CS-12250"/>
    <x v="294"/>
    <x v="1"/>
    <s v="United States"/>
    <s v="Columbia"/>
    <x v="20"/>
    <n v="29203"/>
    <x v="0"/>
    <s v="FUR-FU-10003773"/>
    <x v="0"/>
    <x v="5"/>
    <x v="125"/>
    <x v="3818"/>
    <n v="5"/>
    <n v="0"/>
    <n v="43.735999999999962"/>
  </r>
  <r>
    <n v="5194"/>
    <s v="CA-2011-101560"/>
    <x v="2"/>
    <x v="683"/>
    <d v="2011-12-01T00:00:00"/>
    <x v="0"/>
    <s v="CS-12250"/>
    <x v="294"/>
    <x v="1"/>
    <s v="United States"/>
    <s v="Columbia"/>
    <x v="20"/>
    <n v="29203"/>
    <x v="0"/>
    <s v="OFF-PA-10001363"/>
    <x v="1"/>
    <x v="10"/>
    <x v="1616"/>
    <x v="3016"/>
    <n v="7"/>
    <n v="0"/>
    <n v="40.401199999999996"/>
  </r>
  <r>
    <n v="5195"/>
    <s v="CA-2011-101560"/>
    <x v="2"/>
    <x v="683"/>
    <d v="2011-12-01T00:00:00"/>
    <x v="0"/>
    <s v="CS-12250"/>
    <x v="294"/>
    <x v="1"/>
    <s v="United States"/>
    <s v="Columbia"/>
    <x v="20"/>
    <n v="29203"/>
    <x v="0"/>
    <s v="OFF-AR-10004757"/>
    <x v="1"/>
    <x v="6"/>
    <x v="342"/>
    <x v="2805"/>
    <n v="4"/>
    <n v="0"/>
    <n v="4.3295999999999992"/>
  </r>
  <r>
    <n v="5196"/>
    <s v="CA-2011-101560"/>
    <x v="2"/>
    <x v="683"/>
    <d v="2011-12-01T00:00:00"/>
    <x v="0"/>
    <s v="CS-12250"/>
    <x v="294"/>
    <x v="1"/>
    <s v="United States"/>
    <s v="Columbia"/>
    <x v="20"/>
    <n v="29203"/>
    <x v="0"/>
    <s v="OFF-BI-10000309"/>
    <x v="1"/>
    <x v="8"/>
    <x v="334"/>
    <x v="3819"/>
    <n v="3"/>
    <n v="0"/>
    <n v="22.3734"/>
  </r>
  <r>
    <n v="5197"/>
    <s v="CA-2011-159709"/>
    <x v="2"/>
    <x v="1025"/>
    <d v="2011-05-15T00:00:00"/>
    <x v="1"/>
    <s v="AI-10855"/>
    <x v="482"/>
    <x v="0"/>
    <s v="United States"/>
    <s v="Kent"/>
    <x v="4"/>
    <n v="98031"/>
    <x v="1"/>
    <s v="OFF-EN-10001434"/>
    <x v="1"/>
    <x v="12"/>
    <x v="434"/>
    <x v="3820"/>
    <n v="3"/>
    <n v="0"/>
    <n v="77.483699999999999"/>
  </r>
  <r>
    <n v="5198"/>
    <s v="CA-2011-159709"/>
    <x v="2"/>
    <x v="1025"/>
    <d v="2011-05-15T00:00:00"/>
    <x v="1"/>
    <s v="AI-10855"/>
    <x v="482"/>
    <x v="0"/>
    <s v="United States"/>
    <s v="Kent"/>
    <x v="4"/>
    <n v="98031"/>
    <x v="1"/>
    <s v="TEC-PH-10003988"/>
    <x v="2"/>
    <x v="7"/>
    <x v="47"/>
    <x v="3582"/>
    <n v="5"/>
    <n v="0.2"/>
    <n v="4.3600000000000012"/>
  </r>
  <r>
    <n v="5199"/>
    <s v="CA-2013-103982"/>
    <x v="0"/>
    <x v="840"/>
    <d v="2013-03-09T00:00:00"/>
    <x v="1"/>
    <s v="AA-10315"/>
    <x v="397"/>
    <x v="0"/>
    <s v="United States"/>
    <s v="Round Rock"/>
    <x v="5"/>
    <n v="78664"/>
    <x v="2"/>
    <s v="OFF-SU-10000151"/>
    <x v="1"/>
    <x v="14"/>
    <x v="1336"/>
    <x v="3821"/>
    <n v="3"/>
    <n v="0.2"/>
    <n v="-786.01440000000025"/>
  </r>
  <r>
    <n v="5200"/>
    <s v="CA-2013-103982"/>
    <x v="0"/>
    <x v="840"/>
    <d v="2013-03-09T00:00:00"/>
    <x v="1"/>
    <s v="AA-10315"/>
    <x v="397"/>
    <x v="0"/>
    <s v="United States"/>
    <s v="Round Rock"/>
    <x v="5"/>
    <n v="78664"/>
    <x v="2"/>
    <s v="OFF-FA-10001332"/>
    <x v="1"/>
    <x v="13"/>
    <x v="1561"/>
    <x v="2134"/>
    <n v="1"/>
    <n v="0.2"/>
    <n v="0.77759999999999996"/>
  </r>
  <r>
    <n v="5201"/>
    <s v="CA-2013-103982"/>
    <x v="0"/>
    <x v="840"/>
    <d v="2013-03-09T00:00:00"/>
    <x v="1"/>
    <s v="AA-10315"/>
    <x v="397"/>
    <x v="0"/>
    <s v="United States"/>
    <s v="Round Rock"/>
    <x v="5"/>
    <n v="78664"/>
    <x v="2"/>
    <s v="TEC-PH-10000895"/>
    <x v="2"/>
    <x v="7"/>
    <x v="1128"/>
    <x v="2404"/>
    <n v="3"/>
    <n v="0.2"/>
    <n v="32.398200000000017"/>
  </r>
  <r>
    <n v="5202"/>
    <s v="CA-2013-103982"/>
    <x v="0"/>
    <x v="840"/>
    <d v="2013-03-09T00:00:00"/>
    <x v="1"/>
    <s v="AA-10315"/>
    <x v="397"/>
    <x v="0"/>
    <s v="United States"/>
    <s v="Round Rock"/>
    <x v="5"/>
    <n v="78664"/>
    <x v="2"/>
    <s v="TEC-AC-10002857"/>
    <x v="2"/>
    <x v="11"/>
    <x v="535"/>
    <x v="3822"/>
    <n v="7"/>
    <n v="0.2"/>
    <n v="5.7364999999999977"/>
  </r>
  <r>
    <n v="5203"/>
    <s v="CA-2012-142454"/>
    <x v="1"/>
    <x v="762"/>
    <d v="2012-08-19T00:00:00"/>
    <x v="1"/>
    <s v="RE-19450"/>
    <x v="681"/>
    <x v="0"/>
    <s v="United States"/>
    <s v="Oakland"/>
    <x v="1"/>
    <n v="94601"/>
    <x v="1"/>
    <s v="FUR-FU-10004018"/>
    <x v="0"/>
    <x v="5"/>
    <x v="927"/>
    <x v="3823"/>
    <n v="7"/>
    <n v="0"/>
    <n v="28.142100000000006"/>
  </r>
  <r>
    <n v="5204"/>
    <s v="CA-2012-142454"/>
    <x v="1"/>
    <x v="762"/>
    <d v="2012-08-19T00:00:00"/>
    <x v="1"/>
    <s v="RE-19450"/>
    <x v="681"/>
    <x v="0"/>
    <s v="United States"/>
    <s v="Oakland"/>
    <x v="1"/>
    <n v="94601"/>
    <x v="1"/>
    <s v="OFF-ST-10003638"/>
    <x v="1"/>
    <x v="4"/>
    <x v="1222"/>
    <x v="3824"/>
    <n v="3"/>
    <n v="0"/>
    <n v="18.970199999999998"/>
  </r>
  <r>
    <n v="5205"/>
    <s v="CA-2012-102015"/>
    <x v="1"/>
    <x v="811"/>
    <d v="2012-09-18T00:00:00"/>
    <x v="1"/>
    <s v="TM-21010"/>
    <x v="612"/>
    <x v="0"/>
    <s v="United States"/>
    <s v="Auburn"/>
    <x v="15"/>
    <n v="13021"/>
    <x v="3"/>
    <s v="OFF-AR-10004685"/>
    <x v="1"/>
    <x v="6"/>
    <x v="181"/>
    <x v="1577"/>
    <n v="2"/>
    <n v="0"/>
    <n v="3.0557999999999996"/>
  </r>
  <r>
    <n v="5206"/>
    <s v="CA-2012-102015"/>
    <x v="1"/>
    <x v="811"/>
    <d v="2012-09-18T00:00:00"/>
    <x v="1"/>
    <s v="TM-21010"/>
    <x v="612"/>
    <x v="0"/>
    <s v="United States"/>
    <s v="Auburn"/>
    <x v="15"/>
    <n v="13021"/>
    <x v="3"/>
    <s v="OFF-ST-10001713"/>
    <x v="1"/>
    <x v="4"/>
    <x v="45"/>
    <x v="2815"/>
    <n v="2"/>
    <n v="0"/>
    <n v="4.2391999999999967"/>
  </r>
  <r>
    <n v="5207"/>
    <s v="CA-2012-102015"/>
    <x v="1"/>
    <x v="811"/>
    <d v="2012-09-18T00:00:00"/>
    <x v="1"/>
    <s v="TM-21010"/>
    <x v="612"/>
    <x v="0"/>
    <s v="United States"/>
    <s v="Auburn"/>
    <x v="15"/>
    <n v="13021"/>
    <x v="3"/>
    <s v="OFF-FA-10000490"/>
    <x v="1"/>
    <x v="13"/>
    <x v="307"/>
    <x v="3825"/>
    <n v="1"/>
    <n v="0"/>
    <n v="0.58279999999999998"/>
  </r>
  <r>
    <n v="5208"/>
    <s v="CA-2012-102015"/>
    <x v="1"/>
    <x v="811"/>
    <d v="2012-09-18T00:00:00"/>
    <x v="1"/>
    <s v="TM-21010"/>
    <x v="612"/>
    <x v="0"/>
    <s v="United States"/>
    <s v="Auburn"/>
    <x v="15"/>
    <n v="13021"/>
    <x v="3"/>
    <s v="OFF-LA-10002043"/>
    <x v="1"/>
    <x v="2"/>
    <x v="252"/>
    <x v="346"/>
    <n v="2"/>
    <n v="0"/>
    <n v="9.9359999999999999"/>
  </r>
  <r>
    <n v="5209"/>
    <s v="CA-2012-102015"/>
    <x v="1"/>
    <x v="811"/>
    <d v="2012-09-18T00:00:00"/>
    <x v="1"/>
    <s v="TM-21010"/>
    <x v="612"/>
    <x v="0"/>
    <s v="United States"/>
    <s v="Auburn"/>
    <x v="15"/>
    <n v="13021"/>
    <x v="3"/>
    <s v="OFF-PA-10002464"/>
    <x v="1"/>
    <x v="10"/>
    <x v="993"/>
    <x v="986"/>
    <n v="5"/>
    <n v="0"/>
    <n v="14.161000000000001"/>
  </r>
  <r>
    <n v="5210"/>
    <s v="CA-2012-102015"/>
    <x v="1"/>
    <x v="811"/>
    <d v="2012-09-18T00:00:00"/>
    <x v="1"/>
    <s v="TM-21010"/>
    <x v="612"/>
    <x v="0"/>
    <s v="United States"/>
    <s v="Auburn"/>
    <x v="15"/>
    <n v="13021"/>
    <x v="3"/>
    <s v="OFF-EN-10002504"/>
    <x v="1"/>
    <x v="12"/>
    <x v="113"/>
    <x v="3370"/>
    <n v="1"/>
    <n v="0"/>
    <n v="12.7746"/>
  </r>
  <r>
    <n v="5211"/>
    <s v="CA-2012-156755"/>
    <x v="1"/>
    <x v="1026"/>
    <d v="2012-01-18T00:00:00"/>
    <x v="1"/>
    <s v="YS-21880"/>
    <x v="453"/>
    <x v="1"/>
    <s v="United States"/>
    <s v="Newark"/>
    <x v="13"/>
    <n v="19711"/>
    <x v="3"/>
    <s v="OFF-ST-10002615"/>
    <x v="1"/>
    <x v="4"/>
    <x v="1427"/>
    <x v="2848"/>
    <n v="3"/>
    <n v="0"/>
    <n v="120.94680000000001"/>
  </r>
  <r>
    <n v="5212"/>
    <s v="CA-2012-130876"/>
    <x v="1"/>
    <x v="793"/>
    <d v="2012-05-16T00:00:00"/>
    <x v="0"/>
    <s v="AZ-10750"/>
    <x v="616"/>
    <x v="0"/>
    <s v="United States"/>
    <s v="New York City"/>
    <x v="15"/>
    <n v="10024"/>
    <x v="3"/>
    <s v="OFF-ST-10004258"/>
    <x v="1"/>
    <x v="4"/>
    <x v="754"/>
    <x v="905"/>
    <n v="3"/>
    <n v="0"/>
    <n v="9.8901000000000039"/>
  </r>
  <r>
    <n v="5213"/>
    <s v="CA-2013-145898"/>
    <x v="0"/>
    <x v="182"/>
    <d v="2013-09-27T00:00:00"/>
    <x v="3"/>
    <s v="CM-12445"/>
    <x v="320"/>
    <x v="0"/>
    <s v="United States"/>
    <s v="Redlands"/>
    <x v="1"/>
    <n v="92374"/>
    <x v="1"/>
    <s v="OFF-ST-10004507"/>
    <x v="1"/>
    <x v="4"/>
    <x v="452"/>
    <x v="492"/>
    <n v="3"/>
    <n v="0"/>
    <n v="13.891499999999999"/>
  </r>
  <r>
    <n v="5214"/>
    <s v="CA-2013-145898"/>
    <x v="0"/>
    <x v="182"/>
    <d v="2013-09-27T00:00:00"/>
    <x v="3"/>
    <s v="CM-12445"/>
    <x v="320"/>
    <x v="0"/>
    <s v="United States"/>
    <s v="Redlands"/>
    <x v="1"/>
    <n v="92374"/>
    <x v="1"/>
    <s v="OFF-LA-10000262"/>
    <x v="1"/>
    <x v="2"/>
    <x v="932"/>
    <x v="1507"/>
    <n v="3"/>
    <n v="0"/>
    <n v="3.6017999999999999"/>
  </r>
  <r>
    <n v="5215"/>
    <s v="CA-2013-145898"/>
    <x v="0"/>
    <x v="182"/>
    <d v="2013-09-27T00:00:00"/>
    <x v="3"/>
    <s v="CM-12445"/>
    <x v="320"/>
    <x v="0"/>
    <s v="United States"/>
    <s v="Redlands"/>
    <x v="1"/>
    <n v="92374"/>
    <x v="1"/>
    <s v="OFF-AR-10002445"/>
    <x v="1"/>
    <x v="6"/>
    <x v="1637"/>
    <x v="3826"/>
    <n v="5"/>
    <n v="0"/>
    <n v="13.452000000000002"/>
  </r>
  <r>
    <n v="5216"/>
    <s v="CA-2013-145898"/>
    <x v="0"/>
    <x v="182"/>
    <d v="2013-09-27T00:00:00"/>
    <x v="3"/>
    <s v="CM-12445"/>
    <x v="320"/>
    <x v="0"/>
    <s v="United States"/>
    <s v="Redlands"/>
    <x v="1"/>
    <n v="92374"/>
    <x v="1"/>
    <s v="OFF-PA-10001667"/>
    <x v="1"/>
    <x v="10"/>
    <x v="453"/>
    <x v="2744"/>
    <n v="5"/>
    <n v="0"/>
    <n v="13.454999999999998"/>
  </r>
  <r>
    <n v="5217"/>
    <s v="US-2014-159562"/>
    <x v="3"/>
    <x v="428"/>
    <d v="2014-09-16T00:00:00"/>
    <x v="1"/>
    <s v="JB-16000"/>
    <x v="677"/>
    <x v="0"/>
    <s v="United States"/>
    <s v="Roseville"/>
    <x v="12"/>
    <n v="48066"/>
    <x v="2"/>
    <s v="OFF-EN-10000461"/>
    <x v="1"/>
    <x v="12"/>
    <x v="746"/>
    <x v="2053"/>
    <n v="2"/>
    <n v="0"/>
    <n v="8.2156000000000002"/>
  </r>
  <r>
    <n v="5218"/>
    <s v="CA-2014-134635"/>
    <x v="3"/>
    <x v="4"/>
    <d v="2014-04-18T00:00:00"/>
    <x v="0"/>
    <s v="NS-18640"/>
    <x v="374"/>
    <x v="1"/>
    <s v="United States"/>
    <s v="Los Angeles"/>
    <x v="1"/>
    <n v="90049"/>
    <x v="1"/>
    <s v="OFF-PA-10002254"/>
    <x v="1"/>
    <x v="10"/>
    <x v="145"/>
    <x v="1219"/>
    <n v="3"/>
    <n v="0"/>
    <n v="36.404399999999995"/>
  </r>
  <r>
    <n v="5219"/>
    <s v="CA-2014-167080"/>
    <x v="3"/>
    <x v="193"/>
    <d v="2014-06-15T00:00:00"/>
    <x v="1"/>
    <s v="LC-16930"/>
    <x v="18"/>
    <x v="1"/>
    <s v="United States"/>
    <s v="New York City"/>
    <x v="15"/>
    <n v="10011"/>
    <x v="3"/>
    <s v="OFF-AR-10001868"/>
    <x v="1"/>
    <x v="6"/>
    <x v="59"/>
    <x v="3681"/>
    <n v="5"/>
    <n v="0"/>
    <n v="4.2"/>
  </r>
  <r>
    <n v="5220"/>
    <s v="CA-2014-145653"/>
    <x v="3"/>
    <x v="853"/>
    <d v="2014-09-02T00:00:00"/>
    <x v="3"/>
    <s v="CA-12775"/>
    <x v="222"/>
    <x v="0"/>
    <s v="United States"/>
    <s v="Detroit"/>
    <x v="12"/>
    <n v="48205"/>
    <x v="2"/>
    <s v="FUR-CH-10004875"/>
    <x v="0"/>
    <x v="1"/>
    <x v="1436"/>
    <x v="3827"/>
    <n v="7"/>
    <n v="0"/>
    <n v="134.53020000000001"/>
  </r>
  <r>
    <n v="5221"/>
    <s v="CA-2011-140487"/>
    <x v="2"/>
    <x v="1027"/>
    <d v="2011-06-20T00:00:00"/>
    <x v="1"/>
    <s v="SR-20425"/>
    <x v="676"/>
    <x v="2"/>
    <s v="United States"/>
    <s v="Detroit"/>
    <x v="12"/>
    <n v="48234"/>
    <x v="2"/>
    <s v="FUR-BO-10000711"/>
    <x v="0"/>
    <x v="0"/>
    <x v="1605"/>
    <x v="3724"/>
    <n v="3"/>
    <n v="0"/>
    <n v="57.4938"/>
  </r>
  <r>
    <n v="5222"/>
    <s v="CA-2014-117401"/>
    <x v="3"/>
    <x v="796"/>
    <d v="2014-05-23T00:00:00"/>
    <x v="0"/>
    <s v="PP-18955"/>
    <x v="452"/>
    <x v="2"/>
    <s v="United States"/>
    <s v="Springfield"/>
    <x v="25"/>
    <n v="65807"/>
    <x v="2"/>
    <s v="OFF-AP-10000938"/>
    <x v="1"/>
    <x v="9"/>
    <x v="1703"/>
    <x v="3828"/>
    <n v="7"/>
    <n v="0"/>
    <n v="197.92079999999999"/>
  </r>
  <r>
    <n v="5223"/>
    <s v="CA-2014-117401"/>
    <x v="3"/>
    <x v="796"/>
    <d v="2014-05-23T00:00:00"/>
    <x v="0"/>
    <s v="PP-18955"/>
    <x v="452"/>
    <x v="2"/>
    <s v="United States"/>
    <s v="Springfield"/>
    <x v="25"/>
    <n v="65807"/>
    <x v="2"/>
    <s v="TEC-PH-10003555"/>
    <x v="2"/>
    <x v="7"/>
    <x v="457"/>
    <x v="1164"/>
    <n v="5"/>
    <n v="0"/>
    <n v="2.2990000000000066"/>
  </r>
  <r>
    <n v="5224"/>
    <s v="CA-2014-117401"/>
    <x v="3"/>
    <x v="796"/>
    <d v="2014-05-23T00:00:00"/>
    <x v="0"/>
    <s v="PP-18955"/>
    <x v="452"/>
    <x v="2"/>
    <s v="United States"/>
    <s v="Springfield"/>
    <x v="25"/>
    <n v="65807"/>
    <x v="2"/>
    <s v="OFF-BI-10001267"/>
    <x v="1"/>
    <x v="8"/>
    <x v="1466"/>
    <x v="3829"/>
    <n v="7"/>
    <n v="0"/>
    <n v="20.731199999999998"/>
  </r>
  <r>
    <n v="5225"/>
    <s v="US-2014-109582"/>
    <x v="3"/>
    <x v="510"/>
    <d v="2014-09-18T00:00:00"/>
    <x v="0"/>
    <s v="JM-15865"/>
    <x v="622"/>
    <x v="0"/>
    <s v="United States"/>
    <s v="Los Angeles"/>
    <x v="1"/>
    <n v="90036"/>
    <x v="1"/>
    <s v="OFF-PA-10004071"/>
    <x v="1"/>
    <x v="10"/>
    <x v="412"/>
    <x v="1696"/>
    <n v="3"/>
    <n v="0"/>
    <n v="79.891199999999998"/>
  </r>
  <r>
    <n v="5226"/>
    <s v="CA-2013-119865"/>
    <x v="0"/>
    <x v="1028"/>
    <d v="2013-06-27T00:00:00"/>
    <x v="1"/>
    <s v="AS-10090"/>
    <x v="548"/>
    <x v="0"/>
    <s v="United States"/>
    <s v="New York City"/>
    <x v="15"/>
    <n v="10011"/>
    <x v="3"/>
    <s v="OFF-BI-10001553"/>
    <x v="1"/>
    <x v="8"/>
    <x v="1293"/>
    <x v="3830"/>
    <n v="5"/>
    <n v="0.2"/>
    <n v="12.795999999999999"/>
  </r>
  <r>
    <n v="5227"/>
    <s v="CA-2013-119865"/>
    <x v="0"/>
    <x v="1028"/>
    <d v="2013-06-27T00:00:00"/>
    <x v="1"/>
    <s v="AS-10090"/>
    <x v="548"/>
    <x v="0"/>
    <s v="United States"/>
    <s v="New York City"/>
    <x v="15"/>
    <n v="10011"/>
    <x v="3"/>
    <s v="OFF-BI-10003007"/>
    <x v="1"/>
    <x v="8"/>
    <x v="1542"/>
    <x v="3831"/>
    <n v="6"/>
    <n v="0.2"/>
    <n v="60.496799999999993"/>
  </r>
  <r>
    <n v="5228"/>
    <s v="CA-2013-119865"/>
    <x v="0"/>
    <x v="1028"/>
    <d v="2013-06-27T00:00:00"/>
    <x v="1"/>
    <s v="AS-10090"/>
    <x v="548"/>
    <x v="0"/>
    <s v="United States"/>
    <s v="New York City"/>
    <x v="15"/>
    <n v="10011"/>
    <x v="3"/>
    <s v="FUR-BO-10003272"/>
    <x v="0"/>
    <x v="0"/>
    <x v="582"/>
    <x v="3832"/>
    <n v="2"/>
    <n v="0.2"/>
    <n v="-44.196000000000026"/>
  </r>
  <r>
    <n v="5229"/>
    <s v="US-2011-147648"/>
    <x v="2"/>
    <x v="35"/>
    <d v="2011-12-01T00:00:00"/>
    <x v="1"/>
    <s v="LS-16975"/>
    <x v="60"/>
    <x v="2"/>
    <s v="United States"/>
    <s v="San Francisco"/>
    <x v="1"/>
    <n v="94109"/>
    <x v="1"/>
    <s v="OFF-PA-10001033"/>
    <x v="1"/>
    <x v="10"/>
    <x v="1500"/>
    <x v="2658"/>
    <n v="2"/>
    <n v="0"/>
    <n v="40.170200000000001"/>
  </r>
  <r>
    <n v="5230"/>
    <s v="CA-2014-124436"/>
    <x v="3"/>
    <x v="498"/>
    <d v="2014-03-23T00:00:00"/>
    <x v="0"/>
    <s v="SA-20830"/>
    <x v="193"/>
    <x v="0"/>
    <s v="United States"/>
    <s v="Fresno"/>
    <x v="1"/>
    <n v="93727"/>
    <x v="1"/>
    <s v="OFF-BI-10001553"/>
    <x v="1"/>
    <x v="8"/>
    <x v="1293"/>
    <x v="899"/>
    <n v="2"/>
    <n v="0.2"/>
    <n v="5.1183999999999994"/>
  </r>
  <r>
    <n v="5231"/>
    <s v="CA-2014-124436"/>
    <x v="3"/>
    <x v="498"/>
    <d v="2014-03-23T00:00:00"/>
    <x v="0"/>
    <s v="SA-20830"/>
    <x v="193"/>
    <x v="0"/>
    <s v="United States"/>
    <s v="Fresno"/>
    <x v="1"/>
    <n v="93727"/>
    <x v="1"/>
    <s v="FUR-TA-10001095"/>
    <x v="0"/>
    <x v="3"/>
    <x v="611"/>
    <x v="944"/>
    <n v="5"/>
    <n v="0.2"/>
    <n v="8.7144999999999868"/>
  </r>
  <r>
    <n v="5232"/>
    <s v="CA-2014-124436"/>
    <x v="3"/>
    <x v="498"/>
    <d v="2014-03-23T00:00:00"/>
    <x v="0"/>
    <s v="SA-20830"/>
    <x v="193"/>
    <x v="0"/>
    <s v="United States"/>
    <s v="Fresno"/>
    <x v="1"/>
    <n v="93727"/>
    <x v="1"/>
    <s v="FUR-FU-10001185"/>
    <x v="0"/>
    <x v="5"/>
    <x v="1414"/>
    <x v="3833"/>
    <n v="1"/>
    <n v="0"/>
    <n v="12.6813"/>
  </r>
  <r>
    <n v="5233"/>
    <s v="CA-2014-124436"/>
    <x v="3"/>
    <x v="498"/>
    <d v="2014-03-23T00:00:00"/>
    <x v="0"/>
    <s v="SA-20830"/>
    <x v="193"/>
    <x v="0"/>
    <s v="United States"/>
    <s v="Fresno"/>
    <x v="1"/>
    <n v="93727"/>
    <x v="1"/>
    <s v="OFF-BI-10000343"/>
    <x v="1"/>
    <x v="8"/>
    <x v="184"/>
    <x v="3834"/>
    <n v="7"/>
    <n v="0.2"/>
    <n v="9.2798999999999996"/>
  </r>
  <r>
    <n v="5234"/>
    <s v="CA-2011-115084"/>
    <x v="2"/>
    <x v="638"/>
    <d v="2011-10-22T00:00:00"/>
    <x v="1"/>
    <s v="LS-17200"/>
    <x v="624"/>
    <x v="1"/>
    <s v="United States"/>
    <s v="Texarkana"/>
    <x v="36"/>
    <n v="71854"/>
    <x v="0"/>
    <s v="FUR-CH-10004626"/>
    <x v="0"/>
    <x v="1"/>
    <x v="1697"/>
    <x v="3835"/>
    <n v="6"/>
    <n v="0"/>
    <n v="145.2816"/>
  </r>
  <r>
    <n v="5235"/>
    <s v="CA-2014-131037"/>
    <x v="3"/>
    <x v="1029"/>
    <d v="2014-08-24T00:00:00"/>
    <x v="2"/>
    <s v="TM-21490"/>
    <x v="746"/>
    <x v="0"/>
    <s v="United States"/>
    <s v="San Francisco"/>
    <x v="1"/>
    <n v="94110"/>
    <x v="1"/>
    <s v="FUR-TA-10001768"/>
    <x v="0"/>
    <x v="3"/>
    <x v="114"/>
    <x v="3836"/>
    <n v="1"/>
    <n v="0.2"/>
    <n v="2.625099999999982"/>
  </r>
  <r>
    <n v="5236"/>
    <s v="CA-2013-111143"/>
    <x v="0"/>
    <x v="258"/>
    <d v="2013-11-23T00:00:00"/>
    <x v="2"/>
    <s v="TT-21265"/>
    <x v="640"/>
    <x v="1"/>
    <s v="United States"/>
    <s v="Indianapolis"/>
    <x v="14"/>
    <n v="46203"/>
    <x v="2"/>
    <s v="OFF-AP-10001947"/>
    <x v="1"/>
    <x v="9"/>
    <x v="1528"/>
    <x v="3837"/>
    <n v="3"/>
    <n v="0"/>
    <n v="15.938399999999998"/>
  </r>
  <r>
    <n v="5237"/>
    <s v="CA-2011-166744"/>
    <x v="2"/>
    <x v="59"/>
    <d v="2011-09-24T00:00:00"/>
    <x v="1"/>
    <s v="DN-13690"/>
    <x v="35"/>
    <x v="0"/>
    <s v="United States"/>
    <s v="Columbia"/>
    <x v="39"/>
    <n v="21044"/>
    <x v="3"/>
    <s v="FUR-FU-10004952"/>
    <x v="0"/>
    <x v="5"/>
    <x v="845"/>
    <x v="3838"/>
    <n v="3"/>
    <n v="0"/>
    <n v="50.908200000000001"/>
  </r>
  <r>
    <n v="5238"/>
    <s v="CA-2011-166744"/>
    <x v="2"/>
    <x v="59"/>
    <d v="2011-09-24T00:00:00"/>
    <x v="1"/>
    <s v="DN-13690"/>
    <x v="35"/>
    <x v="0"/>
    <s v="United States"/>
    <s v="Columbia"/>
    <x v="39"/>
    <n v="21044"/>
    <x v="3"/>
    <s v="FUR-BO-10001337"/>
    <x v="0"/>
    <x v="0"/>
    <x v="425"/>
    <x v="1041"/>
    <n v="3"/>
    <n v="0"/>
    <n v="36.293999999999997"/>
  </r>
  <r>
    <n v="5239"/>
    <s v="CA-2011-166744"/>
    <x v="2"/>
    <x v="59"/>
    <d v="2011-09-24T00:00:00"/>
    <x v="1"/>
    <s v="DN-13690"/>
    <x v="35"/>
    <x v="0"/>
    <s v="United States"/>
    <s v="Columbia"/>
    <x v="39"/>
    <n v="21044"/>
    <x v="3"/>
    <s v="TEC-AC-10003628"/>
    <x v="2"/>
    <x v="11"/>
    <x v="244"/>
    <x v="2830"/>
    <n v="2"/>
    <n v="0"/>
    <n v="26.391200000000005"/>
  </r>
  <r>
    <n v="5240"/>
    <s v="CA-2013-116561"/>
    <x v="0"/>
    <x v="108"/>
    <d v="2013-09-18T00:00:00"/>
    <x v="1"/>
    <s v="EB-14110"/>
    <x v="686"/>
    <x v="0"/>
    <s v="United States"/>
    <s v="San Jose"/>
    <x v="1"/>
    <n v="95123"/>
    <x v="1"/>
    <s v="OFF-ST-10004186"/>
    <x v="1"/>
    <x v="4"/>
    <x v="16"/>
    <x v="743"/>
    <n v="3"/>
    <n v="0"/>
    <n v="6.6587999999999994"/>
  </r>
  <r>
    <n v="5241"/>
    <s v="CA-2013-116561"/>
    <x v="0"/>
    <x v="108"/>
    <d v="2013-09-18T00:00:00"/>
    <x v="1"/>
    <s v="EB-14110"/>
    <x v="686"/>
    <x v="0"/>
    <s v="United States"/>
    <s v="San Jose"/>
    <x v="1"/>
    <n v="95123"/>
    <x v="1"/>
    <s v="OFF-BI-10001658"/>
    <x v="1"/>
    <x v="8"/>
    <x v="439"/>
    <x v="3839"/>
    <n v="2"/>
    <n v="0.2"/>
    <n v="12.958399999999999"/>
  </r>
  <r>
    <n v="5242"/>
    <s v="CA-2013-110730"/>
    <x v="0"/>
    <x v="713"/>
    <d v="2013-09-27T00:00:00"/>
    <x v="0"/>
    <s v="CM-11815"/>
    <x v="698"/>
    <x v="1"/>
    <s v="United States"/>
    <s v="Seattle"/>
    <x v="4"/>
    <n v="98115"/>
    <x v="1"/>
    <s v="OFF-SU-10004737"/>
    <x v="1"/>
    <x v="14"/>
    <x v="1704"/>
    <x v="3840"/>
    <n v="2"/>
    <n v="0"/>
    <n v="3.6936"/>
  </r>
  <r>
    <n v="5243"/>
    <s v="CA-2014-146367"/>
    <x v="3"/>
    <x v="1018"/>
    <d v="2014-08-09T00:00:00"/>
    <x v="1"/>
    <s v="HM-14860"/>
    <x v="447"/>
    <x v="1"/>
    <s v="United States"/>
    <s v="Carrollton"/>
    <x v="5"/>
    <n v="75007"/>
    <x v="2"/>
    <s v="OFF-BI-10002827"/>
    <x v="1"/>
    <x v="8"/>
    <x v="549"/>
    <x v="3841"/>
    <n v="3"/>
    <n v="0.8"/>
    <n v="-5.6406000000000018"/>
  </r>
  <r>
    <n v="5244"/>
    <s v="CA-2013-149454"/>
    <x v="0"/>
    <x v="197"/>
    <d v="2013-07-27T00:00:00"/>
    <x v="2"/>
    <s v="KM-16375"/>
    <x v="454"/>
    <x v="2"/>
    <s v="United States"/>
    <s v="Arlington"/>
    <x v="17"/>
    <n v="22204"/>
    <x v="0"/>
    <s v="OFF-BI-10003694"/>
    <x v="1"/>
    <x v="8"/>
    <x v="850"/>
    <x v="3842"/>
    <n v="1"/>
    <n v="0"/>
    <n v="4.8023999999999996"/>
  </r>
  <r>
    <n v="5245"/>
    <s v="CA-2013-156265"/>
    <x v="0"/>
    <x v="1030"/>
    <d v="2013-08-05T00:00:00"/>
    <x v="0"/>
    <s v="BF-11020"/>
    <x v="292"/>
    <x v="1"/>
    <s v="United States"/>
    <s v="Los Angeles"/>
    <x v="1"/>
    <n v="90032"/>
    <x v="1"/>
    <s v="FUR-TA-10001691"/>
    <x v="0"/>
    <x v="3"/>
    <x v="1705"/>
    <x v="3843"/>
    <n v="2"/>
    <n v="0.2"/>
    <n v="15.352199999999989"/>
  </r>
  <r>
    <n v="5246"/>
    <s v="CA-2013-156265"/>
    <x v="0"/>
    <x v="1030"/>
    <d v="2013-08-05T00:00:00"/>
    <x v="0"/>
    <s v="BF-11020"/>
    <x v="292"/>
    <x v="1"/>
    <s v="United States"/>
    <s v="Los Angeles"/>
    <x v="1"/>
    <n v="90032"/>
    <x v="1"/>
    <s v="TEC-PH-10001918"/>
    <x v="2"/>
    <x v="7"/>
    <x v="191"/>
    <x v="3844"/>
    <n v="3"/>
    <n v="0.2"/>
    <n v="33.357600000000019"/>
  </r>
  <r>
    <n v="5247"/>
    <s v="CA-2013-156265"/>
    <x v="0"/>
    <x v="1030"/>
    <d v="2013-08-05T00:00:00"/>
    <x v="0"/>
    <s v="BF-11020"/>
    <x v="292"/>
    <x v="1"/>
    <s v="United States"/>
    <s v="Los Angeles"/>
    <x v="1"/>
    <n v="90032"/>
    <x v="1"/>
    <s v="OFF-BI-10000285"/>
    <x v="1"/>
    <x v="8"/>
    <x v="456"/>
    <x v="3845"/>
    <n v="2"/>
    <n v="0.2"/>
    <n v="4.7039999999999997"/>
  </r>
  <r>
    <n v="5248"/>
    <s v="US-2012-168914"/>
    <x v="1"/>
    <x v="1031"/>
    <d v="2012-05-27T00:00:00"/>
    <x v="1"/>
    <s v="JE-15745"/>
    <x v="32"/>
    <x v="0"/>
    <s v="United States"/>
    <s v="Frankfort"/>
    <x v="10"/>
    <n v="60423"/>
    <x v="2"/>
    <s v="OFF-AP-10000358"/>
    <x v="1"/>
    <x v="9"/>
    <x v="95"/>
    <x v="3846"/>
    <n v="8"/>
    <n v="0.8"/>
    <n v="-52.958400000000012"/>
  </r>
  <r>
    <n v="5249"/>
    <s v="US-2014-110989"/>
    <x v="3"/>
    <x v="132"/>
    <d v="2014-11-06T00:00:00"/>
    <x v="0"/>
    <s v="EJ-14155"/>
    <x v="412"/>
    <x v="0"/>
    <s v="United States"/>
    <s v="Seattle"/>
    <x v="4"/>
    <n v="98105"/>
    <x v="1"/>
    <s v="TEC-AC-10002345"/>
    <x v="2"/>
    <x v="11"/>
    <x v="173"/>
    <x v="3847"/>
    <n v="3"/>
    <n v="0"/>
    <n v="10.875"/>
  </r>
  <r>
    <n v="5250"/>
    <s v="CA-2012-106215"/>
    <x v="1"/>
    <x v="392"/>
    <d v="2012-04-21T00:00:00"/>
    <x v="1"/>
    <s v="BN-11470"/>
    <x v="272"/>
    <x v="1"/>
    <s v="United States"/>
    <s v="Philadelphia"/>
    <x v="9"/>
    <n v="19143"/>
    <x v="3"/>
    <s v="OFF-FA-10001229"/>
    <x v="1"/>
    <x v="13"/>
    <x v="33"/>
    <x v="3848"/>
    <n v="4"/>
    <n v="0.2"/>
    <n v="4.0871999999999993"/>
  </r>
  <r>
    <n v="5251"/>
    <s v="US-2013-169369"/>
    <x v="0"/>
    <x v="939"/>
    <d v="2013-12-19T00:00:00"/>
    <x v="1"/>
    <s v="EC-14050"/>
    <x v="685"/>
    <x v="0"/>
    <s v="United States"/>
    <s v="Columbus"/>
    <x v="32"/>
    <n v="31907"/>
    <x v="0"/>
    <s v="TEC-AC-10001314"/>
    <x v="2"/>
    <x v="11"/>
    <x v="943"/>
    <x v="2932"/>
    <n v="5"/>
    <n v="0"/>
    <n v="19.995999999999974"/>
  </r>
  <r>
    <n v="5252"/>
    <s v="US-2013-169369"/>
    <x v="0"/>
    <x v="939"/>
    <d v="2013-12-19T00:00:00"/>
    <x v="1"/>
    <s v="EC-14050"/>
    <x v="685"/>
    <x v="0"/>
    <s v="United States"/>
    <s v="Columbus"/>
    <x v="32"/>
    <n v="31907"/>
    <x v="0"/>
    <s v="OFF-PA-10004438"/>
    <x v="1"/>
    <x v="10"/>
    <x v="1472"/>
    <x v="338"/>
    <n v="4"/>
    <n v="0"/>
    <n v="23.086399999999998"/>
  </r>
  <r>
    <n v="5253"/>
    <s v="CA-2012-132318"/>
    <x v="1"/>
    <x v="628"/>
    <d v="2012-11-02T00:00:00"/>
    <x v="2"/>
    <s v="TT-21220"/>
    <x v="627"/>
    <x v="0"/>
    <s v="United States"/>
    <s v="Virginia Beach"/>
    <x v="17"/>
    <n v="23464"/>
    <x v="0"/>
    <s v="OFF-AP-10000026"/>
    <x v="1"/>
    <x v="9"/>
    <x v="1282"/>
    <x v="3849"/>
    <n v="3"/>
    <n v="0"/>
    <n v="53.043899999999979"/>
  </r>
  <r>
    <n v="5254"/>
    <s v="US-2011-131982"/>
    <x v="2"/>
    <x v="1009"/>
    <d v="2011-03-11T00:00:00"/>
    <x v="0"/>
    <s v="NP-18685"/>
    <x v="472"/>
    <x v="2"/>
    <s v="United States"/>
    <s v="Des Moines"/>
    <x v="4"/>
    <n v="98198"/>
    <x v="1"/>
    <s v="OFF-BI-10004224"/>
    <x v="1"/>
    <x v="8"/>
    <x v="1061"/>
    <x v="3850"/>
    <n v="2"/>
    <n v="0.2"/>
    <n v="33.639999999999986"/>
  </r>
  <r>
    <n v="5255"/>
    <s v="CA-2012-125185"/>
    <x v="1"/>
    <x v="616"/>
    <d v="2012-03-07T00:00:00"/>
    <x v="0"/>
    <s v="AH-10195"/>
    <x v="124"/>
    <x v="1"/>
    <s v="United States"/>
    <s v="Bethlehem"/>
    <x v="9"/>
    <n v="18018"/>
    <x v="3"/>
    <s v="FUR-CH-10002647"/>
    <x v="0"/>
    <x v="1"/>
    <x v="470"/>
    <x v="2811"/>
    <n v="2"/>
    <n v="0.3"/>
    <n v="-7.0979999999999919"/>
  </r>
  <r>
    <n v="5256"/>
    <s v="CA-2012-125185"/>
    <x v="1"/>
    <x v="616"/>
    <d v="2012-03-07T00:00:00"/>
    <x v="0"/>
    <s v="AH-10195"/>
    <x v="124"/>
    <x v="1"/>
    <s v="United States"/>
    <s v="Bethlehem"/>
    <x v="9"/>
    <n v="18018"/>
    <x v="3"/>
    <s v="FUR-FU-10003247"/>
    <x v="0"/>
    <x v="5"/>
    <x v="1456"/>
    <x v="3295"/>
    <n v="2"/>
    <n v="0.2"/>
    <n v="-5.4548000000000041"/>
  </r>
  <r>
    <n v="5257"/>
    <s v="CA-2013-130078"/>
    <x v="0"/>
    <x v="590"/>
    <d v="2013-08-15T00:00:00"/>
    <x v="1"/>
    <s v="CC-12145"/>
    <x v="230"/>
    <x v="0"/>
    <s v="United States"/>
    <s v="Oklahoma City"/>
    <x v="26"/>
    <n v="73120"/>
    <x v="2"/>
    <s v="OFF-PA-10003270"/>
    <x v="1"/>
    <x v="10"/>
    <x v="1415"/>
    <x v="232"/>
    <n v="2"/>
    <n v="0"/>
    <n v="4.7519999999999998"/>
  </r>
  <r>
    <n v="5258"/>
    <s v="US-2014-114034"/>
    <x v="3"/>
    <x v="1032"/>
    <d v="2014-01-09T00:00:00"/>
    <x v="1"/>
    <s v="DL-13315"/>
    <x v="111"/>
    <x v="0"/>
    <s v="United States"/>
    <s v="Rancho Cucamonga"/>
    <x v="1"/>
    <n v="91730"/>
    <x v="1"/>
    <s v="OFF-PA-10004735"/>
    <x v="1"/>
    <x v="10"/>
    <x v="819"/>
    <x v="789"/>
    <n v="6"/>
    <n v="0"/>
    <n v="18.662400000000002"/>
  </r>
  <r>
    <n v="5259"/>
    <s v="US-2014-115595"/>
    <x v="3"/>
    <x v="449"/>
    <d v="2014-10-12T00:00:00"/>
    <x v="2"/>
    <s v="XP-21865"/>
    <x v="190"/>
    <x v="0"/>
    <s v="United States"/>
    <s v="Los Angeles"/>
    <x v="1"/>
    <n v="90032"/>
    <x v="1"/>
    <s v="OFF-PA-10001745"/>
    <x v="1"/>
    <x v="10"/>
    <x v="720"/>
    <x v="3851"/>
    <n v="5"/>
    <n v="0"/>
    <n v="16.543999999999997"/>
  </r>
  <r>
    <n v="5260"/>
    <s v="CA-2014-158722"/>
    <x v="3"/>
    <x v="179"/>
    <d v="2014-10-27T00:00:00"/>
    <x v="1"/>
    <s v="MA-17560"/>
    <x v="15"/>
    <x v="2"/>
    <s v="United States"/>
    <s v="Philadelphia"/>
    <x v="9"/>
    <n v="19120"/>
    <x v="3"/>
    <s v="OFF-PA-10000176"/>
    <x v="1"/>
    <x v="10"/>
    <x v="634"/>
    <x v="2817"/>
    <n v="3"/>
    <n v="0.2"/>
    <n v="15.934799999999997"/>
  </r>
  <r>
    <n v="5261"/>
    <s v="CA-2011-105165"/>
    <x v="2"/>
    <x v="557"/>
    <d v="2011-09-10T00:00:00"/>
    <x v="2"/>
    <s v="SZ-20035"/>
    <x v="449"/>
    <x v="2"/>
    <s v="United States"/>
    <s v="Houston"/>
    <x v="5"/>
    <n v="77036"/>
    <x v="2"/>
    <s v="TEC-PH-10000675"/>
    <x v="2"/>
    <x v="7"/>
    <x v="1338"/>
    <x v="2103"/>
    <n v="3"/>
    <n v="0.2"/>
    <n v="14.758199999999995"/>
  </r>
  <r>
    <n v="5262"/>
    <s v="CA-2011-105165"/>
    <x v="2"/>
    <x v="557"/>
    <d v="2011-09-10T00:00:00"/>
    <x v="2"/>
    <s v="SZ-20035"/>
    <x v="449"/>
    <x v="2"/>
    <s v="United States"/>
    <s v="Houston"/>
    <x v="5"/>
    <n v="77036"/>
    <x v="2"/>
    <s v="OFF-BI-10000050"/>
    <x v="1"/>
    <x v="8"/>
    <x v="343"/>
    <x v="3852"/>
    <n v="2"/>
    <n v="0.8"/>
    <n v="-4.8180000000000005"/>
  </r>
  <r>
    <n v="5263"/>
    <s v="CA-2011-105165"/>
    <x v="2"/>
    <x v="557"/>
    <d v="2011-09-10T00:00:00"/>
    <x v="2"/>
    <s v="SZ-20035"/>
    <x v="449"/>
    <x v="2"/>
    <s v="United States"/>
    <s v="Houston"/>
    <x v="5"/>
    <n v="77036"/>
    <x v="2"/>
    <s v="FUR-TA-10004154"/>
    <x v="0"/>
    <x v="3"/>
    <x v="730"/>
    <x v="3853"/>
    <n v="1"/>
    <n v="0.3"/>
    <n v="-22.948000000000008"/>
  </r>
  <r>
    <n v="5264"/>
    <s v="CA-2011-105165"/>
    <x v="2"/>
    <x v="557"/>
    <d v="2011-09-10T00:00:00"/>
    <x v="2"/>
    <s v="SZ-20035"/>
    <x v="449"/>
    <x v="2"/>
    <s v="United States"/>
    <s v="Houston"/>
    <x v="5"/>
    <n v="77036"/>
    <x v="2"/>
    <s v="TEC-AC-10002718"/>
    <x v="2"/>
    <x v="11"/>
    <x v="1183"/>
    <x v="3854"/>
    <n v="4"/>
    <n v="0.2"/>
    <n v="-2.9180000000000028"/>
  </r>
  <r>
    <n v="5265"/>
    <s v="CA-2011-105165"/>
    <x v="2"/>
    <x v="557"/>
    <d v="2011-09-10T00:00:00"/>
    <x v="2"/>
    <s v="SZ-20035"/>
    <x v="449"/>
    <x v="2"/>
    <s v="United States"/>
    <s v="Houston"/>
    <x v="5"/>
    <n v="77036"/>
    <x v="2"/>
    <s v="OFF-AR-10003179"/>
    <x v="1"/>
    <x v="6"/>
    <x v="1565"/>
    <x v="3855"/>
    <n v="3"/>
    <n v="0.2"/>
    <n v="3.5528999999999984"/>
  </r>
  <r>
    <n v="5266"/>
    <s v="CA-2014-147452"/>
    <x v="3"/>
    <x v="1033"/>
    <d v="2014-10-04T00:00:00"/>
    <x v="2"/>
    <s v="CS-11845"/>
    <x v="688"/>
    <x v="1"/>
    <s v="United States"/>
    <s v="Seattle"/>
    <x v="4"/>
    <n v="98103"/>
    <x v="1"/>
    <s v="OFF-PA-10001838"/>
    <x v="1"/>
    <x v="10"/>
    <x v="999"/>
    <x v="2722"/>
    <n v="2"/>
    <n v="0"/>
    <n v="5.7623999999999995"/>
  </r>
  <r>
    <n v="5267"/>
    <s v="CA-2014-147452"/>
    <x v="3"/>
    <x v="1033"/>
    <d v="2014-10-04T00:00:00"/>
    <x v="2"/>
    <s v="CS-11845"/>
    <x v="688"/>
    <x v="1"/>
    <s v="United States"/>
    <s v="Seattle"/>
    <x v="4"/>
    <n v="98103"/>
    <x v="1"/>
    <s v="OFF-PA-10004039"/>
    <x v="1"/>
    <x v="10"/>
    <x v="1538"/>
    <x v="3856"/>
    <n v="3"/>
    <n v="0"/>
    <n v="82.290599999999998"/>
  </r>
  <r>
    <n v="5268"/>
    <s v="CA-2014-147452"/>
    <x v="3"/>
    <x v="1033"/>
    <d v="2014-10-04T00:00:00"/>
    <x v="2"/>
    <s v="CS-11845"/>
    <x v="688"/>
    <x v="1"/>
    <s v="United States"/>
    <s v="Seattle"/>
    <x v="4"/>
    <n v="98103"/>
    <x v="1"/>
    <s v="OFF-AP-10001626"/>
    <x v="1"/>
    <x v="9"/>
    <x v="1016"/>
    <x v="3857"/>
    <n v="1"/>
    <n v="0"/>
    <n v="1.0114000000000001"/>
  </r>
  <r>
    <n v="5269"/>
    <s v="US-2014-114657"/>
    <x v="3"/>
    <x v="673"/>
    <d v="2014-11-22T00:00:00"/>
    <x v="1"/>
    <s v="MH-18115"/>
    <x v="414"/>
    <x v="2"/>
    <s v="United States"/>
    <s v="Yonkers"/>
    <x v="15"/>
    <n v="10701"/>
    <x v="3"/>
    <s v="TEC-MA-10003173"/>
    <x v="2"/>
    <x v="15"/>
    <x v="1706"/>
    <x v="3858"/>
    <n v="4"/>
    <n v="0"/>
    <n v="24.122399999999995"/>
  </r>
  <r>
    <n v="5270"/>
    <s v="CA-2014-144484"/>
    <x v="3"/>
    <x v="220"/>
    <d v="2014-09-12T00:00:00"/>
    <x v="3"/>
    <s v="CB-12025"/>
    <x v="90"/>
    <x v="0"/>
    <s v="United States"/>
    <s v="San Francisco"/>
    <x v="1"/>
    <n v="94110"/>
    <x v="1"/>
    <s v="FUR-FU-10000260"/>
    <x v="0"/>
    <x v="5"/>
    <x v="74"/>
    <x v="3859"/>
    <n v="4"/>
    <n v="0"/>
    <n v="11.6496"/>
  </r>
  <r>
    <n v="5271"/>
    <s v="CA-2014-144484"/>
    <x v="3"/>
    <x v="220"/>
    <d v="2014-09-12T00:00:00"/>
    <x v="3"/>
    <s v="CB-12025"/>
    <x v="90"/>
    <x v="0"/>
    <s v="United States"/>
    <s v="San Francisco"/>
    <x v="1"/>
    <n v="94110"/>
    <x v="1"/>
    <s v="OFF-AP-10004487"/>
    <x v="1"/>
    <x v="9"/>
    <x v="715"/>
    <x v="846"/>
    <n v="5"/>
    <n v="0"/>
    <n v="113.84799999999998"/>
  </r>
  <r>
    <n v="5272"/>
    <s v="CA-2014-125913"/>
    <x v="3"/>
    <x v="1034"/>
    <d v="2014-01-17T00:00:00"/>
    <x v="3"/>
    <s v="JO-15145"/>
    <x v="705"/>
    <x v="1"/>
    <s v="United States"/>
    <s v="Los Angeles"/>
    <x v="1"/>
    <n v="90008"/>
    <x v="1"/>
    <s v="FUR-FU-10001487"/>
    <x v="0"/>
    <x v="5"/>
    <x v="5"/>
    <x v="3386"/>
    <n v="4"/>
    <n v="0"/>
    <n v="8.0967999999999982"/>
  </r>
  <r>
    <n v="5273"/>
    <s v="CA-2014-125913"/>
    <x v="3"/>
    <x v="1034"/>
    <d v="2014-01-17T00:00:00"/>
    <x v="3"/>
    <s v="JO-15145"/>
    <x v="705"/>
    <x v="1"/>
    <s v="United States"/>
    <s v="Los Angeles"/>
    <x v="1"/>
    <n v="90008"/>
    <x v="1"/>
    <s v="FUR-TA-10001520"/>
    <x v="0"/>
    <x v="3"/>
    <x v="711"/>
    <x v="3860"/>
    <n v="7"/>
    <n v="0.2"/>
    <n v="-14.987700000000061"/>
  </r>
  <r>
    <n v="5274"/>
    <s v="US-2013-158309"/>
    <x v="0"/>
    <x v="491"/>
    <d v="2013-11-30T00:00:00"/>
    <x v="2"/>
    <s v="PA-19060"/>
    <x v="50"/>
    <x v="2"/>
    <s v="United States"/>
    <s v="Miami"/>
    <x v="2"/>
    <n v="33142"/>
    <x v="0"/>
    <s v="OFF-BI-10000145"/>
    <x v="1"/>
    <x v="8"/>
    <x v="735"/>
    <x v="3861"/>
    <n v="4"/>
    <n v="0.7"/>
    <n v="-2.6207999999999991"/>
  </r>
  <r>
    <n v="5275"/>
    <s v="CA-2012-162887"/>
    <x v="1"/>
    <x v="209"/>
    <d v="2012-11-09T00:00:00"/>
    <x v="0"/>
    <s v="SV-20785"/>
    <x v="647"/>
    <x v="0"/>
    <s v="United States"/>
    <s v="Burlington"/>
    <x v="42"/>
    <s v="05408"/>
    <x v="3"/>
    <s v="FUR-CH-10000595"/>
    <x v="0"/>
    <x v="1"/>
    <x v="463"/>
    <x v="3862"/>
    <n v="3"/>
    <n v="0"/>
    <n v="178.79999999999998"/>
  </r>
  <r>
    <n v="5276"/>
    <s v="CA-2014-147333"/>
    <x v="3"/>
    <x v="817"/>
    <d v="2014-12-21T00:00:00"/>
    <x v="1"/>
    <s v="KL-16555"/>
    <x v="126"/>
    <x v="1"/>
    <s v="United States"/>
    <s v="Fayetteville"/>
    <x v="36"/>
    <n v="72701"/>
    <x v="0"/>
    <s v="TEC-AC-10004469"/>
    <x v="2"/>
    <x v="11"/>
    <x v="238"/>
    <x v="3863"/>
    <n v="4"/>
    <n v="0"/>
    <n v="70.312000000000012"/>
  </r>
  <r>
    <n v="5277"/>
    <s v="CA-2014-147333"/>
    <x v="3"/>
    <x v="817"/>
    <d v="2014-12-21T00:00:00"/>
    <x v="1"/>
    <s v="KL-16555"/>
    <x v="126"/>
    <x v="1"/>
    <s v="United States"/>
    <s v="Fayetteville"/>
    <x v="36"/>
    <n v="72701"/>
    <x v="0"/>
    <s v="TEC-AC-10003038"/>
    <x v="2"/>
    <x v="11"/>
    <x v="1024"/>
    <x v="915"/>
    <n v="5"/>
    <n v="0"/>
    <n v="8.5024999999999942"/>
  </r>
  <r>
    <n v="5278"/>
    <s v="CA-2011-113859"/>
    <x v="2"/>
    <x v="103"/>
    <d v="2011-09-17T00:00:00"/>
    <x v="1"/>
    <s v="BC-11125"/>
    <x v="604"/>
    <x v="2"/>
    <s v="United States"/>
    <s v="Odessa"/>
    <x v="5"/>
    <n v="79762"/>
    <x v="2"/>
    <s v="FUR-CH-10004698"/>
    <x v="0"/>
    <x v="1"/>
    <x v="166"/>
    <x v="3864"/>
    <n v="6"/>
    <n v="0.3"/>
    <n v="-9.717599999999976"/>
  </r>
  <r>
    <n v="5279"/>
    <s v="CA-2011-159681"/>
    <x v="2"/>
    <x v="1035"/>
    <d v="2011-12-13T00:00:00"/>
    <x v="1"/>
    <s v="PO-18850"/>
    <x v="138"/>
    <x v="0"/>
    <s v="United States"/>
    <s v="Virginia Beach"/>
    <x v="17"/>
    <n v="23464"/>
    <x v="0"/>
    <s v="OFF-PA-10003641"/>
    <x v="1"/>
    <x v="10"/>
    <x v="938"/>
    <x v="151"/>
    <n v="4"/>
    <n v="0"/>
    <n v="48.539199999999994"/>
  </r>
  <r>
    <n v="5280"/>
    <s v="US-2014-104094"/>
    <x v="3"/>
    <x v="210"/>
    <d v="2014-09-12T00:00:00"/>
    <x v="1"/>
    <s v="AG-10675"/>
    <x v="165"/>
    <x v="0"/>
    <s v="United States"/>
    <s v="Milwaukee"/>
    <x v="6"/>
    <n v="53209"/>
    <x v="2"/>
    <s v="TEC-AC-10002134"/>
    <x v="2"/>
    <x v="11"/>
    <x v="1536"/>
    <x v="814"/>
    <n v="1"/>
    <n v="0"/>
    <n v="1.8872"/>
  </r>
  <r>
    <n v="5281"/>
    <s v="CA-2014-152709"/>
    <x v="3"/>
    <x v="566"/>
    <d v="2014-10-13T00:00:00"/>
    <x v="1"/>
    <s v="DB-13210"/>
    <x v="203"/>
    <x v="0"/>
    <s v="United States"/>
    <s v="Detroit"/>
    <x v="12"/>
    <n v="48234"/>
    <x v="2"/>
    <s v="OFF-ST-10001837"/>
    <x v="1"/>
    <x v="4"/>
    <x v="1331"/>
    <x v="2086"/>
    <n v="2"/>
    <n v="0"/>
    <n v="22.235199999999999"/>
  </r>
  <r>
    <n v="5282"/>
    <s v="CA-2012-105158"/>
    <x v="1"/>
    <x v="577"/>
    <d v="2012-09-10T00:00:00"/>
    <x v="1"/>
    <s v="SP-20860"/>
    <x v="133"/>
    <x v="1"/>
    <s v="United States"/>
    <s v="Rochester"/>
    <x v="11"/>
    <n v="55901"/>
    <x v="2"/>
    <s v="FUR-FU-10001706"/>
    <x v="0"/>
    <x v="5"/>
    <x v="50"/>
    <x v="51"/>
    <n v="2"/>
    <n v="0"/>
    <n v="2.9567999999999999"/>
  </r>
  <r>
    <n v="5283"/>
    <s v="CA-2012-105158"/>
    <x v="1"/>
    <x v="577"/>
    <d v="2012-09-10T00:00:00"/>
    <x v="1"/>
    <s v="SP-20860"/>
    <x v="133"/>
    <x v="1"/>
    <s v="United States"/>
    <s v="Rochester"/>
    <x v="11"/>
    <n v="55901"/>
    <x v="2"/>
    <s v="OFF-PA-10001970"/>
    <x v="1"/>
    <x v="10"/>
    <x v="311"/>
    <x v="655"/>
    <n v="3"/>
    <n v="0"/>
    <n v="17.314799999999998"/>
  </r>
  <r>
    <n v="5284"/>
    <s v="CA-2011-133424"/>
    <x v="2"/>
    <x v="809"/>
    <d v="2011-04-04T00:00:00"/>
    <x v="1"/>
    <s v="Dl-13600"/>
    <x v="114"/>
    <x v="1"/>
    <s v="United States"/>
    <s v="Seattle"/>
    <x v="4"/>
    <n v="98105"/>
    <x v="1"/>
    <s v="OFF-ST-10002957"/>
    <x v="1"/>
    <x v="4"/>
    <x v="1483"/>
    <x v="3426"/>
    <n v="3"/>
    <n v="0"/>
    <n v="0"/>
  </r>
  <r>
    <n v="5285"/>
    <s v="CA-2011-133424"/>
    <x v="2"/>
    <x v="809"/>
    <d v="2011-04-04T00:00:00"/>
    <x v="1"/>
    <s v="Dl-13600"/>
    <x v="114"/>
    <x v="1"/>
    <s v="United States"/>
    <s v="Seattle"/>
    <x v="4"/>
    <n v="98105"/>
    <x v="1"/>
    <s v="OFF-LA-10002312"/>
    <x v="1"/>
    <x v="2"/>
    <x v="574"/>
    <x v="1851"/>
    <n v="3"/>
    <n v="0"/>
    <n v="22.200000000000003"/>
  </r>
  <r>
    <n v="5286"/>
    <s v="CA-2014-105991"/>
    <x v="3"/>
    <x v="1024"/>
    <d v="2014-05-07T00:00:00"/>
    <x v="2"/>
    <s v="LH-17020"/>
    <x v="293"/>
    <x v="0"/>
    <s v="United States"/>
    <s v="Louisville"/>
    <x v="22"/>
    <n v="80027"/>
    <x v="1"/>
    <s v="OFF-EN-10002600"/>
    <x v="1"/>
    <x v="12"/>
    <x v="111"/>
    <x v="3355"/>
    <n v="9"/>
    <n v="0.2"/>
    <n v="7.4339999999999993"/>
  </r>
  <r>
    <n v="5287"/>
    <s v="CA-2014-105991"/>
    <x v="3"/>
    <x v="1024"/>
    <d v="2014-05-07T00:00:00"/>
    <x v="2"/>
    <s v="LH-17020"/>
    <x v="293"/>
    <x v="0"/>
    <s v="United States"/>
    <s v="Louisville"/>
    <x v="22"/>
    <n v="80027"/>
    <x v="1"/>
    <s v="OFF-BI-10003274"/>
    <x v="1"/>
    <x v="8"/>
    <x v="122"/>
    <x v="3865"/>
    <n v="8"/>
    <n v="0.7"/>
    <n v="-7.3231999999999999"/>
  </r>
  <r>
    <n v="5288"/>
    <s v="CA-2014-105991"/>
    <x v="3"/>
    <x v="1024"/>
    <d v="2014-05-07T00:00:00"/>
    <x v="2"/>
    <s v="LH-17020"/>
    <x v="293"/>
    <x v="0"/>
    <s v="United States"/>
    <s v="Louisville"/>
    <x v="22"/>
    <n v="80027"/>
    <x v="1"/>
    <s v="FUR-BO-10004467"/>
    <x v="0"/>
    <x v="0"/>
    <x v="883"/>
    <x v="3866"/>
    <n v="3"/>
    <n v="0.7"/>
    <n v="-152.9847"/>
  </r>
  <r>
    <n v="5289"/>
    <s v="US-2014-136784"/>
    <x v="3"/>
    <x v="504"/>
    <d v="2014-05-06T00:00:00"/>
    <x v="1"/>
    <s v="AD-10180"/>
    <x v="57"/>
    <x v="2"/>
    <s v="United States"/>
    <s v="San Francisco"/>
    <x v="1"/>
    <n v="94122"/>
    <x v="1"/>
    <s v="OFF-PA-10000675"/>
    <x v="1"/>
    <x v="10"/>
    <x v="1106"/>
    <x v="2919"/>
    <n v="4"/>
    <n v="0"/>
    <n v="80.340400000000002"/>
  </r>
  <r>
    <n v="5290"/>
    <s v="CA-2011-146283"/>
    <x v="2"/>
    <x v="78"/>
    <d v="2011-09-15T00:00:00"/>
    <x v="1"/>
    <s v="KT-16465"/>
    <x v="446"/>
    <x v="0"/>
    <s v="United States"/>
    <s v="Houston"/>
    <x v="5"/>
    <n v="77036"/>
    <x v="2"/>
    <s v="OFF-PA-10002259"/>
    <x v="1"/>
    <x v="10"/>
    <x v="848"/>
    <x v="3867"/>
    <n v="2"/>
    <n v="0.2"/>
    <n v="6.2664"/>
  </r>
  <r>
    <n v="5291"/>
    <s v="CA-2011-146283"/>
    <x v="2"/>
    <x v="78"/>
    <d v="2011-09-15T00:00:00"/>
    <x v="1"/>
    <s v="KT-16465"/>
    <x v="446"/>
    <x v="0"/>
    <s v="United States"/>
    <s v="Houston"/>
    <x v="5"/>
    <n v="77036"/>
    <x v="2"/>
    <s v="FUR-CH-10004287"/>
    <x v="0"/>
    <x v="1"/>
    <x v="156"/>
    <x v="3868"/>
    <n v="5"/>
    <n v="0.3"/>
    <n v="-13.810000000000116"/>
  </r>
  <r>
    <n v="5292"/>
    <s v="CA-2011-146283"/>
    <x v="2"/>
    <x v="78"/>
    <d v="2011-09-15T00:00:00"/>
    <x v="1"/>
    <s v="KT-16465"/>
    <x v="446"/>
    <x v="0"/>
    <s v="United States"/>
    <s v="Houston"/>
    <x v="5"/>
    <n v="77036"/>
    <x v="2"/>
    <s v="OFF-PA-10000482"/>
    <x v="1"/>
    <x v="10"/>
    <x v="67"/>
    <x v="3869"/>
    <n v="6"/>
    <n v="0.2"/>
    <n v="61.46279999999998"/>
  </r>
  <r>
    <n v="5293"/>
    <s v="CA-2014-151218"/>
    <x v="3"/>
    <x v="308"/>
    <d v="2014-06-24T00:00:00"/>
    <x v="2"/>
    <s v="PJ-19015"/>
    <x v="307"/>
    <x v="0"/>
    <s v="United States"/>
    <s v="Miami"/>
    <x v="2"/>
    <n v="33180"/>
    <x v="0"/>
    <s v="OFF-ST-10004835"/>
    <x v="1"/>
    <x v="4"/>
    <x v="1406"/>
    <x v="3870"/>
    <n v="1"/>
    <n v="0.2"/>
    <n v="0.33479999999999999"/>
  </r>
  <r>
    <n v="5294"/>
    <s v="CA-2012-111073"/>
    <x v="1"/>
    <x v="207"/>
    <d v="2012-12-30T00:00:00"/>
    <x v="1"/>
    <s v="MC-18100"/>
    <x v="498"/>
    <x v="0"/>
    <s v="United States"/>
    <s v="Medina"/>
    <x v="24"/>
    <n v="44256"/>
    <x v="3"/>
    <s v="FUR-TA-10004086"/>
    <x v="0"/>
    <x v="3"/>
    <x v="824"/>
    <x v="3871"/>
    <n v="1"/>
    <n v="0.4"/>
    <n v="-15.476400000000005"/>
  </r>
  <r>
    <n v="5295"/>
    <s v="CA-2014-144883"/>
    <x v="3"/>
    <x v="733"/>
    <d v="2014-08-20T00:00:00"/>
    <x v="1"/>
    <s v="BO-11350"/>
    <x v="635"/>
    <x v="1"/>
    <s v="United States"/>
    <s v="Roseville"/>
    <x v="11"/>
    <n v="55113"/>
    <x v="2"/>
    <s v="OFF-LA-10000305"/>
    <x v="1"/>
    <x v="2"/>
    <x v="1707"/>
    <x v="3872"/>
    <n v="8"/>
    <n v="0"/>
    <n v="23.183999999999997"/>
  </r>
  <r>
    <n v="5296"/>
    <s v="CA-2014-142174"/>
    <x v="3"/>
    <x v="168"/>
    <d v="2014-03-10T00:00:00"/>
    <x v="1"/>
    <s v="DP-13000"/>
    <x v="24"/>
    <x v="0"/>
    <s v="United States"/>
    <s v="Houston"/>
    <x v="5"/>
    <n v="77041"/>
    <x v="2"/>
    <s v="OFF-PA-10000806"/>
    <x v="1"/>
    <x v="10"/>
    <x v="948"/>
    <x v="2879"/>
    <n v="2"/>
    <n v="0.2"/>
    <n v="32.468400000000003"/>
  </r>
  <r>
    <n v="5297"/>
    <s v="CA-2014-108791"/>
    <x v="3"/>
    <x v="944"/>
    <d v="2014-08-01T00:00:00"/>
    <x v="1"/>
    <s v="TM-21490"/>
    <x v="746"/>
    <x v="0"/>
    <s v="United States"/>
    <s v="Yonkers"/>
    <x v="15"/>
    <n v="10701"/>
    <x v="3"/>
    <s v="FUR-FU-10004018"/>
    <x v="0"/>
    <x v="5"/>
    <x v="927"/>
    <x v="3873"/>
    <n v="1"/>
    <n v="0"/>
    <n v="4.0203000000000007"/>
  </r>
  <r>
    <n v="5298"/>
    <s v="CA-2014-108791"/>
    <x v="3"/>
    <x v="944"/>
    <d v="2014-08-01T00:00:00"/>
    <x v="1"/>
    <s v="TM-21490"/>
    <x v="746"/>
    <x v="0"/>
    <s v="United States"/>
    <s v="Yonkers"/>
    <x v="15"/>
    <n v="10701"/>
    <x v="3"/>
    <s v="TEC-PH-10002660"/>
    <x v="2"/>
    <x v="7"/>
    <x v="697"/>
    <x v="821"/>
    <n v="8"/>
    <n v="0"/>
    <n v="135.98000000000002"/>
  </r>
  <r>
    <n v="5299"/>
    <s v="CA-2013-106656"/>
    <x v="0"/>
    <x v="713"/>
    <d v="2013-09-27T00:00:00"/>
    <x v="2"/>
    <s v="DV-13045"/>
    <x v="1"/>
    <x v="1"/>
    <s v="United States"/>
    <s v="San Diego"/>
    <x v="1"/>
    <n v="92037"/>
    <x v="1"/>
    <s v="OFF-EN-10001509"/>
    <x v="1"/>
    <x v="12"/>
    <x v="29"/>
    <x v="3874"/>
    <n v="2"/>
    <n v="0"/>
    <n v="1.9175999999999997"/>
  </r>
  <r>
    <n v="5300"/>
    <s v="CA-2013-106656"/>
    <x v="0"/>
    <x v="713"/>
    <d v="2013-09-27T00:00:00"/>
    <x v="2"/>
    <s v="DV-13045"/>
    <x v="1"/>
    <x v="1"/>
    <s v="United States"/>
    <s v="San Diego"/>
    <x v="1"/>
    <n v="92037"/>
    <x v="1"/>
    <s v="OFF-LA-10003148"/>
    <x v="1"/>
    <x v="2"/>
    <x v="164"/>
    <x v="1381"/>
    <n v="3"/>
    <n v="0"/>
    <n v="8.6939999999999991"/>
  </r>
  <r>
    <n v="5301"/>
    <s v="CA-2013-113831"/>
    <x v="0"/>
    <x v="198"/>
    <d v="2013-06-04T00:00:00"/>
    <x v="1"/>
    <s v="AH-10690"/>
    <x v="706"/>
    <x v="1"/>
    <s v="United States"/>
    <s v="Springfield"/>
    <x v="17"/>
    <n v="22153"/>
    <x v="0"/>
    <s v="FUR-TA-10002645"/>
    <x v="0"/>
    <x v="3"/>
    <x v="1313"/>
    <x v="3875"/>
    <n v="10"/>
    <n v="0"/>
    <n v="386.83499999999981"/>
  </r>
  <r>
    <n v="5302"/>
    <s v="CA-2013-113831"/>
    <x v="0"/>
    <x v="198"/>
    <d v="2013-06-04T00:00:00"/>
    <x v="1"/>
    <s v="AH-10690"/>
    <x v="706"/>
    <x v="1"/>
    <s v="United States"/>
    <s v="Springfield"/>
    <x v="17"/>
    <n v="22153"/>
    <x v="0"/>
    <s v="TEC-AC-10003033"/>
    <x v="2"/>
    <x v="11"/>
    <x v="756"/>
    <x v="3876"/>
    <n v="6"/>
    <n v="0"/>
    <n v="653.30099999999982"/>
  </r>
  <r>
    <n v="5303"/>
    <s v="CA-2013-113831"/>
    <x v="0"/>
    <x v="198"/>
    <d v="2013-06-04T00:00:00"/>
    <x v="1"/>
    <s v="AH-10690"/>
    <x v="706"/>
    <x v="1"/>
    <s v="United States"/>
    <s v="Springfield"/>
    <x v="17"/>
    <n v="22153"/>
    <x v="0"/>
    <s v="OFF-LA-10001297"/>
    <x v="1"/>
    <x v="2"/>
    <x v="483"/>
    <x v="3877"/>
    <n v="6"/>
    <n v="0"/>
    <n v="29.808"/>
  </r>
  <r>
    <n v="5304"/>
    <s v="US-2011-139500"/>
    <x v="2"/>
    <x v="912"/>
    <d v="2011-11-20T00:00:00"/>
    <x v="1"/>
    <s v="AB-10165"/>
    <x v="269"/>
    <x v="0"/>
    <s v="United States"/>
    <s v="Decatur"/>
    <x v="10"/>
    <n v="62521"/>
    <x v="2"/>
    <s v="FUR-CH-10002017"/>
    <x v="0"/>
    <x v="1"/>
    <x v="1368"/>
    <x v="3878"/>
    <n v="2"/>
    <n v="0.3"/>
    <n v="-1.0656000000000017"/>
  </r>
  <r>
    <n v="5305"/>
    <s v="US-2011-166310"/>
    <x v="2"/>
    <x v="158"/>
    <d v="2011-09-23T00:00:00"/>
    <x v="2"/>
    <s v="JS-15940"/>
    <x v="185"/>
    <x v="2"/>
    <s v="United States"/>
    <s v="Garland"/>
    <x v="5"/>
    <n v="75043"/>
    <x v="2"/>
    <s v="FUR-FU-10001546"/>
    <x v="0"/>
    <x v="5"/>
    <x v="1423"/>
    <x v="1086"/>
    <n v="2"/>
    <n v="0.6"/>
    <n v="-7.4759999999999991"/>
  </r>
  <r>
    <n v="5306"/>
    <s v="US-2013-168410"/>
    <x v="0"/>
    <x v="823"/>
    <d v="2013-02-26T00:00:00"/>
    <x v="1"/>
    <s v="BV-11245"/>
    <x v="296"/>
    <x v="1"/>
    <s v="United States"/>
    <s v="Oceanside"/>
    <x v="15"/>
    <n v="11572"/>
    <x v="3"/>
    <s v="FUR-FU-10000629"/>
    <x v="0"/>
    <x v="5"/>
    <x v="93"/>
    <x v="3879"/>
    <n v="5"/>
    <n v="0"/>
    <n v="28.959000000000003"/>
  </r>
  <r>
    <n v="5307"/>
    <s v="US-2013-168410"/>
    <x v="0"/>
    <x v="823"/>
    <d v="2013-02-26T00:00:00"/>
    <x v="1"/>
    <s v="BV-11245"/>
    <x v="296"/>
    <x v="1"/>
    <s v="United States"/>
    <s v="Oceanside"/>
    <x v="15"/>
    <n v="11572"/>
    <x v="3"/>
    <s v="OFF-ST-10000036"/>
    <x v="1"/>
    <x v="4"/>
    <x v="590"/>
    <x v="680"/>
    <n v="3"/>
    <n v="0"/>
    <n v="80.019899999999993"/>
  </r>
  <r>
    <n v="5308"/>
    <s v="US-2013-168410"/>
    <x v="0"/>
    <x v="823"/>
    <d v="2013-02-26T00:00:00"/>
    <x v="1"/>
    <s v="BV-11245"/>
    <x v="296"/>
    <x v="1"/>
    <s v="United States"/>
    <s v="Oceanside"/>
    <x v="15"/>
    <n v="11572"/>
    <x v="3"/>
    <s v="TEC-PH-10002583"/>
    <x v="2"/>
    <x v="7"/>
    <x v="1708"/>
    <x v="372"/>
    <n v="2"/>
    <n v="0"/>
    <n v="1.9989999999999952"/>
  </r>
  <r>
    <n v="5309"/>
    <s v="CA-2014-131254"/>
    <x v="3"/>
    <x v="123"/>
    <d v="2014-11-22T00:00:00"/>
    <x v="2"/>
    <s v="NC-18415"/>
    <x v="720"/>
    <x v="0"/>
    <s v="United States"/>
    <s v="Houston"/>
    <x v="5"/>
    <n v="77095"/>
    <x v="2"/>
    <s v="FUR-CH-10003774"/>
    <x v="0"/>
    <x v="1"/>
    <x v="1185"/>
    <x v="3880"/>
    <n v="3"/>
    <n v="0.3"/>
    <n v="-46.399800000000013"/>
  </r>
  <r>
    <n v="5310"/>
    <s v="CA-2014-131254"/>
    <x v="3"/>
    <x v="123"/>
    <d v="2014-11-22T00:00:00"/>
    <x v="2"/>
    <s v="NC-18415"/>
    <x v="720"/>
    <x v="0"/>
    <s v="United States"/>
    <s v="Houston"/>
    <x v="5"/>
    <n v="77095"/>
    <x v="2"/>
    <s v="OFF-AR-10003876"/>
    <x v="1"/>
    <x v="6"/>
    <x v="1709"/>
    <x v="3881"/>
    <n v="5"/>
    <n v="0.2"/>
    <n v="3.9120000000000004"/>
  </r>
  <r>
    <n v="5311"/>
    <s v="CA-2014-131254"/>
    <x v="3"/>
    <x v="123"/>
    <d v="2014-11-22T00:00:00"/>
    <x v="2"/>
    <s v="NC-18415"/>
    <x v="720"/>
    <x v="0"/>
    <s v="United States"/>
    <s v="Houston"/>
    <x v="5"/>
    <n v="77095"/>
    <x v="2"/>
    <s v="OFF-BI-10003527"/>
    <x v="1"/>
    <x v="8"/>
    <x v="446"/>
    <x v="3882"/>
    <n v="6"/>
    <n v="0.8"/>
    <n v="-2287.7820000000002"/>
  </r>
  <r>
    <n v="5312"/>
    <s v="CA-2013-123414"/>
    <x v="0"/>
    <x v="1036"/>
    <d v="2013-08-28T00:00:00"/>
    <x v="1"/>
    <s v="SU-20665"/>
    <x v="711"/>
    <x v="2"/>
    <s v="United States"/>
    <s v="Greenville"/>
    <x v="3"/>
    <n v="27834"/>
    <x v="0"/>
    <s v="OFF-LA-10004559"/>
    <x v="1"/>
    <x v="2"/>
    <x v="1340"/>
    <x v="2145"/>
    <n v="4"/>
    <n v="0.2"/>
    <n v="3.3408000000000002"/>
  </r>
  <r>
    <n v="5313"/>
    <s v="CA-2013-123414"/>
    <x v="0"/>
    <x v="1036"/>
    <d v="2013-08-28T00:00:00"/>
    <x v="1"/>
    <s v="SU-20665"/>
    <x v="711"/>
    <x v="2"/>
    <s v="United States"/>
    <s v="Greenville"/>
    <x v="3"/>
    <n v="27834"/>
    <x v="0"/>
    <s v="OFF-SU-10002573"/>
    <x v="1"/>
    <x v="14"/>
    <x v="350"/>
    <x v="3883"/>
    <n v="2"/>
    <n v="0.2"/>
    <n v="3.5059999999999967"/>
  </r>
  <r>
    <n v="5314"/>
    <s v="CA-2014-137876"/>
    <x v="3"/>
    <x v="504"/>
    <d v="2014-05-06T00:00:00"/>
    <x v="1"/>
    <s v="DJ-13510"/>
    <x v="137"/>
    <x v="1"/>
    <s v="United States"/>
    <s v="San Francisco"/>
    <x v="1"/>
    <n v="94110"/>
    <x v="1"/>
    <s v="FUR-FU-10000222"/>
    <x v="0"/>
    <x v="5"/>
    <x v="591"/>
    <x v="647"/>
    <n v="2"/>
    <n v="0"/>
    <n v="21.436799999999998"/>
  </r>
  <r>
    <n v="5315"/>
    <s v="CA-2014-137876"/>
    <x v="3"/>
    <x v="504"/>
    <d v="2014-05-06T00:00:00"/>
    <x v="1"/>
    <s v="DJ-13510"/>
    <x v="137"/>
    <x v="1"/>
    <s v="United States"/>
    <s v="San Francisco"/>
    <x v="1"/>
    <n v="94110"/>
    <x v="1"/>
    <s v="OFF-EN-10001219"/>
    <x v="1"/>
    <x v="12"/>
    <x v="583"/>
    <x v="2484"/>
    <n v="4"/>
    <n v="0"/>
    <n v="14.974399999999999"/>
  </r>
  <r>
    <n v="5316"/>
    <s v="CA-2013-154060"/>
    <x v="0"/>
    <x v="440"/>
    <d v="2013-05-09T00:00:00"/>
    <x v="1"/>
    <s v="DL-12865"/>
    <x v="297"/>
    <x v="0"/>
    <s v="United States"/>
    <s v="Greensboro"/>
    <x v="3"/>
    <n v="27405"/>
    <x v="0"/>
    <s v="FUR-CH-10002304"/>
    <x v="0"/>
    <x v="1"/>
    <x v="782"/>
    <x v="3884"/>
    <n v="9"/>
    <n v="0.2"/>
    <n v="11.69100000000001"/>
  </r>
  <r>
    <n v="5317"/>
    <s v="US-2014-162558"/>
    <x v="3"/>
    <x v="280"/>
    <d v="2014-10-06T00:00:00"/>
    <x v="2"/>
    <s v="Dp-13240"/>
    <x v="656"/>
    <x v="2"/>
    <s v="United States"/>
    <s v="Knoxville"/>
    <x v="18"/>
    <n v="37918"/>
    <x v="0"/>
    <s v="FUR-FU-10002364"/>
    <x v="0"/>
    <x v="5"/>
    <x v="1231"/>
    <x v="929"/>
    <n v="2"/>
    <n v="0.2"/>
    <n v="1.3283999999999985"/>
  </r>
  <r>
    <n v="5318"/>
    <s v="US-2014-162558"/>
    <x v="3"/>
    <x v="280"/>
    <d v="2014-10-06T00:00:00"/>
    <x v="2"/>
    <s v="Dp-13240"/>
    <x v="656"/>
    <x v="2"/>
    <s v="United States"/>
    <s v="Knoxville"/>
    <x v="18"/>
    <n v="37918"/>
    <x v="0"/>
    <s v="FUR-FU-10004864"/>
    <x v="0"/>
    <x v="5"/>
    <x v="1710"/>
    <x v="3885"/>
    <n v="1"/>
    <n v="0.2"/>
    <n v="1.5691000000000002"/>
  </r>
  <r>
    <n v="5319"/>
    <s v="US-2014-162558"/>
    <x v="3"/>
    <x v="280"/>
    <d v="2014-10-06T00:00:00"/>
    <x v="2"/>
    <s v="Dp-13240"/>
    <x v="656"/>
    <x v="2"/>
    <s v="United States"/>
    <s v="Knoxville"/>
    <x v="18"/>
    <n v="37918"/>
    <x v="0"/>
    <s v="OFF-PA-10003172"/>
    <x v="1"/>
    <x v="10"/>
    <x v="846"/>
    <x v="561"/>
    <n v="4"/>
    <n v="0.2"/>
    <n v="7.2576000000000001"/>
  </r>
  <r>
    <n v="5320"/>
    <s v="US-2014-162558"/>
    <x v="3"/>
    <x v="280"/>
    <d v="2014-10-06T00:00:00"/>
    <x v="2"/>
    <s v="Dp-13240"/>
    <x v="656"/>
    <x v="2"/>
    <s v="United States"/>
    <s v="Knoxville"/>
    <x v="18"/>
    <n v="37918"/>
    <x v="0"/>
    <s v="OFF-BI-10000977"/>
    <x v="1"/>
    <x v="8"/>
    <x v="982"/>
    <x v="3347"/>
    <n v="3"/>
    <n v="0.7"/>
    <n v="-21.887999999999991"/>
  </r>
  <r>
    <n v="5321"/>
    <s v="US-2014-162558"/>
    <x v="3"/>
    <x v="280"/>
    <d v="2014-10-06T00:00:00"/>
    <x v="2"/>
    <s v="Dp-13240"/>
    <x v="656"/>
    <x v="2"/>
    <s v="United States"/>
    <s v="Knoxville"/>
    <x v="18"/>
    <n v="37918"/>
    <x v="0"/>
    <s v="FUR-TA-10000198"/>
    <x v="0"/>
    <x v="3"/>
    <x v="589"/>
    <x v="3886"/>
    <n v="7"/>
    <n v="0.4"/>
    <n v="-1002.7836000000001"/>
  </r>
  <r>
    <n v="5322"/>
    <s v="US-2014-162558"/>
    <x v="3"/>
    <x v="280"/>
    <d v="2014-10-06T00:00:00"/>
    <x v="2"/>
    <s v="Dp-13240"/>
    <x v="656"/>
    <x v="2"/>
    <s v="United States"/>
    <s v="Knoxville"/>
    <x v="18"/>
    <n v="37918"/>
    <x v="0"/>
    <s v="OFF-BI-10003984"/>
    <x v="1"/>
    <x v="8"/>
    <x v="690"/>
    <x v="3887"/>
    <n v="4"/>
    <n v="0.7"/>
    <n v="-26.247599999999998"/>
  </r>
  <r>
    <n v="5323"/>
    <s v="US-2014-162558"/>
    <x v="3"/>
    <x v="280"/>
    <d v="2014-10-06T00:00:00"/>
    <x v="2"/>
    <s v="Dp-13240"/>
    <x v="656"/>
    <x v="2"/>
    <s v="United States"/>
    <s v="Knoxville"/>
    <x v="18"/>
    <n v="37918"/>
    <x v="0"/>
    <s v="FUR-FU-10003691"/>
    <x v="0"/>
    <x v="5"/>
    <x v="877"/>
    <x v="2401"/>
    <n v="2"/>
    <n v="0.2"/>
    <n v="5.9279999999999999"/>
  </r>
  <r>
    <n v="5324"/>
    <s v="CA-2014-134439"/>
    <x v="3"/>
    <x v="65"/>
    <d v="2014-09-24T00:00:00"/>
    <x v="0"/>
    <s v="TM-21010"/>
    <x v="612"/>
    <x v="0"/>
    <s v="United States"/>
    <s v="Grand Island"/>
    <x v="8"/>
    <n v="68801"/>
    <x v="2"/>
    <s v="OFF-PA-10004082"/>
    <x v="1"/>
    <x v="10"/>
    <x v="224"/>
    <x v="3888"/>
    <n v="2"/>
    <n v="0"/>
    <n v="7.98"/>
  </r>
  <r>
    <n v="5325"/>
    <s v="CA-2012-119508"/>
    <x v="1"/>
    <x v="784"/>
    <d v="2012-12-09T00:00:00"/>
    <x v="1"/>
    <s v="TZ-21580"/>
    <x v="356"/>
    <x v="0"/>
    <s v="United States"/>
    <s v="Lakewood"/>
    <x v="1"/>
    <n v="90712"/>
    <x v="1"/>
    <s v="OFF-AR-10003723"/>
    <x v="1"/>
    <x v="6"/>
    <x v="1150"/>
    <x v="2952"/>
    <n v="5"/>
    <n v="0"/>
    <n v="6.2530000000000001"/>
  </r>
  <r>
    <n v="5326"/>
    <s v="CA-2012-119508"/>
    <x v="1"/>
    <x v="784"/>
    <d v="2012-12-09T00:00:00"/>
    <x v="1"/>
    <s v="TZ-21580"/>
    <x v="356"/>
    <x v="0"/>
    <s v="United States"/>
    <s v="Lakewood"/>
    <x v="1"/>
    <n v="90712"/>
    <x v="1"/>
    <s v="FUR-FU-10004270"/>
    <x v="0"/>
    <x v="5"/>
    <x v="989"/>
    <x v="3889"/>
    <n v="6"/>
    <n v="0"/>
    <n v="9.0288000000000004"/>
  </r>
  <r>
    <n v="5327"/>
    <s v="CA-2012-152681"/>
    <x v="1"/>
    <x v="184"/>
    <d v="2012-01-22T00:00:00"/>
    <x v="1"/>
    <s v="SC-20260"/>
    <x v="609"/>
    <x v="1"/>
    <s v="United States"/>
    <s v="Lawrence"/>
    <x v="31"/>
    <n v="1841"/>
    <x v="3"/>
    <s v="OFF-AR-10003183"/>
    <x v="1"/>
    <x v="6"/>
    <x v="1390"/>
    <x v="3890"/>
    <n v="2"/>
    <n v="0"/>
    <n v="2.0039999999999996"/>
  </r>
  <r>
    <n v="5328"/>
    <s v="CA-2011-130813"/>
    <x v="2"/>
    <x v="1037"/>
    <d v="2011-01-09T00:00:00"/>
    <x v="0"/>
    <s v="LS-17230"/>
    <x v="721"/>
    <x v="0"/>
    <s v="United States"/>
    <s v="Los Angeles"/>
    <x v="1"/>
    <n v="90049"/>
    <x v="1"/>
    <s v="OFF-PA-10002005"/>
    <x v="1"/>
    <x v="10"/>
    <x v="505"/>
    <x v="541"/>
    <n v="3"/>
    <n v="0"/>
    <n v="9.3312000000000008"/>
  </r>
  <r>
    <n v="5329"/>
    <s v="CA-2012-120320"/>
    <x v="1"/>
    <x v="616"/>
    <d v="2012-03-09T00:00:00"/>
    <x v="1"/>
    <s v="MV-18190"/>
    <x v="160"/>
    <x v="0"/>
    <s v="United States"/>
    <s v="Houston"/>
    <x v="5"/>
    <n v="77036"/>
    <x v="2"/>
    <s v="TEC-PH-10000149"/>
    <x v="2"/>
    <x v="7"/>
    <x v="419"/>
    <x v="1051"/>
    <n v="2"/>
    <n v="0.2"/>
    <n v="2.3939999999999984"/>
  </r>
  <r>
    <n v="5330"/>
    <s v="CA-2013-111941"/>
    <x v="0"/>
    <x v="591"/>
    <d v="2013-12-29T00:00:00"/>
    <x v="0"/>
    <s v="BD-11620"/>
    <x v="379"/>
    <x v="0"/>
    <s v="United States"/>
    <s v="New York City"/>
    <x v="15"/>
    <n v="10035"/>
    <x v="3"/>
    <s v="OFF-BI-10001524"/>
    <x v="1"/>
    <x v="8"/>
    <x v="298"/>
    <x v="3295"/>
    <n v="2"/>
    <n v="0.2"/>
    <n v="11.748799999999997"/>
  </r>
  <r>
    <n v="5331"/>
    <s v="CA-2013-123120"/>
    <x v="0"/>
    <x v="913"/>
    <d v="2013-09-09T00:00:00"/>
    <x v="1"/>
    <s v="CV-12295"/>
    <x v="610"/>
    <x v="0"/>
    <s v="United States"/>
    <s v="New York City"/>
    <x v="15"/>
    <n v="10011"/>
    <x v="3"/>
    <s v="FUR-FU-10004748"/>
    <x v="0"/>
    <x v="5"/>
    <x v="1243"/>
    <x v="3891"/>
    <n v="1"/>
    <n v="0"/>
    <n v="24.936599999999999"/>
  </r>
  <r>
    <n v="5332"/>
    <s v="CA-2013-123120"/>
    <x v="0"/>
    <x v="913"/>
    <d v="2013-09-09T00:00:00"/>
    <x v="1"/>
    <s v="CV-12295"/>
    <x v="610"/>
    <x v="0"/>
    <s v="United States"/>
    <s v="New York City"/>
    <x v="15"/>
    <n v="10011"/>
    <x v="3"/>
    <s v="OFF-BI-10001460"/>
    <x v="1"/>
    <x v="8"/>
    <x v="58"/>
    <x v="3892"/>
    <n v="5"/>
    <n v="0.2"/>
    <n v="20.452499999999997"/>
  </r>
  <r>
    <n v="5333"/>
    <s v="CA-2013-123120"/>
    <x v="0"/>
    <x v="913"/>
    <d v="2013-09-09T00:00:00"/>
    <x v="1"/>
    <s v="CV-12295"/>
    <x v="610"/>
    <x v="0"/>
    <s v="United States"/>
    <s v="New York City"/>
    <x v="15"/>
    <n v="10011"/>
    <x v="3"/>
    <s v="OFF-SU-10002503"/>
    <x v="1"/>
    <x v="14"/>
    <x v="669"/>
    <x v="20"/>
    <n v="4"/>
    <n v="0"/>
    <n v="6.5887999999999991"/>
  </r>
  <r>
    <n v="5334"/>
    <s v="CA-2011-103331"/>
    <x v="2"/>
    <x v="86"/>
    <d v="2011-09-01T00:00:00"/>
    <x v="1"/>
    <s v="KB-16315"/>
    <x v="41"/>
    <x v="0"/>
    <s v="United States"/>
    <s v="Newark"/>
    <x v="13"/>
    <n v="19711"/>
    <x v="3"/>
    <s v="FUR-FU-10001731"/>
    <x v="0"/>
    <x v="5"/>
    <x v="1547"/>
    <x v="3893"/>
    <n v="4"/>
    <n v="0"/>
    <n v="4.0583999999999998"/>
  </r>
  <r>
    <n v="5335"/>
    <s v="CA-2011-103331"/>
    <x v="2"/>
    <x v="86"/>
    <d v="2011-09-01T00:00:00"/>
    <x v="1"/>
    <s v="KB-16315"/>
    <x v="41"/>
    <x v="0"/>
    <s v="United States"/>
    <s v="Newark"/>
    <x v="13"/>
    <n v="19711"/>
    <x v="3"/>
    <s v="OFF-PA-10002160"/>
    <x v="1"/>
    <x v="10"/>
    <x v="1190"/>
    <x v="1714"/>
    <n v="3"/>
    <n v="0"/>
    <n v="8.4966000000000008"/>
  </r>
  <r>
    <n v="5336"/>
    <s v="CA-2011-103331"/>
    <x v="2"/>
    <x v="86"/>
    <d v="2011-09-01T00:00:00"/>
    <x v="1"/>
    <s v="KB-16315"/>
    <x v="41"/>
    <x v="0"/>
    <s v="United States"/>
    <s v="Newark"/>
    <x v="13"/>
    <n v="19711"/>
    <x v="3"/>
    <s v="OFF-PA-10002659"/>
    <x v="1"/>
    <x v="10"/>
    <x v="922"/>
    <x v="1634"/>
    <n v="1"/>
    <n v="0"/>
    <n v="1.5547999999999997"/>
  </r>
  <r>
    <n v="5337"/>
    <s v="CA-2012-169278"/>
    <x v="1"/>
    <x v="1031"/>
    <d v="2012-05-25T00:00:00"/>
    <x v="1"/>
    <s v="ME-18010"/>
    <x v="545"/>
    <x v="1"/>
    <s v="United States"/>
    <s v="Seattle"/>
    <x v="4"/>
    <n v="98105"/>
    <x v="1"/>
    <s v="OFF-BI-10001636"/>
    <x v="1"/>
    <x v="8"/>
    <x v="668"/>
    <x v="783"/>
    <n v="4"/>
    <n v="0.2"/>
    <n v="8.767199999999999"/>
  </r>
  <r>
    <n v="5338"/>
    <s v="CA-2014-111577"/>
    <x v="3"/>
    <x v="524"/>
    <d v="2014-10-22T00:00:00"/>
    <x v="1"/>
    <s v="AJ-10780"/>
    <x v="321"/>
    <x v="1"/>
    <s v="United States"/>
    <s v="Scottsdale"/>
    <x v="16"/>
    <n v="85254"/>
    <x v="1"/>
    <s v="OFF-PA-10000062"/>
    <x v="1"/>
    <x v="10"/>
    <x v="1375"/>
    <x v="3894"/>
    <n v="7"/>
    <n v="0.2"/>
    <n v="111.5688"/>
  </r>
  <r>
    <n v="5339"/>
    <s v="CA-2012-146486"/>
    <x v="1"/>
    <x v="529"/>
    <d v="2012-11-14T00:00:00"/>
    <x v="0"/>
    <s v="DV-13465"/>
    <x v="231"/>
    <x v="0"/>
    <s v="United States"/>
    <s v="Oceanside"/>
    <x v="15"/>
    <n v="11572"/>
    <x v="3"/>
    <s v="OFF-ST-10002554"/>
    <x v="1"/>
    <x v="4"/>
    <x v="1144"/>
    <x v="1672"/>
    <n v="5"/>
    <n v="0"/>
    <n v="4.8910000000000053"/>
  </r>
  <r>
    <n v="5340"/>
    <s v="CA-2012-146486"/>
    <x v="1"/>
    <x v="529"/>
    <d v="2012-11-14T00:00:00"/>
    <x v="0"/>
    <s v="DV-13465"/>
    <x v="231"/>
    <x v="0"/>
    <s v="United States"/>
    <s v="Oceanside"/>
    <x v="15"/>
    <n v="11572"/>
    <x v="3"/>
    <s v="OFF-EN-10001509"/>
    <x v="1"/>
    <x v="12"/>
    <x v="29"/>
    <x v="3895"/>
    <n v="6"/>
    <n v="0"/>
    <n v="5.7527999999999988"/>
  </r>
  <r>
    <n v="5341"/>
    <s v="CA-2012-146486"/>
    <x v="1"/>
    <x v="529"/>
    <d v="2012-11-14T00:00:00"/>
    <x v="0"/>
    <s v="DV-13465"/>
    <x v="231"/>
    <x v="0"/>
    <s v="United States"/>
    <s v="Oceanside"/>
    <x v="15"/>
    <n v="11572"/>
    <x v="3"/>
    <s v="TEC-AC-10002018"/>
    <x v="2"/>
    <x v="11"/>
    <x v="1674"/>
    <x v="62"/>
    <n v="2"/>
    <n v="0"/>
    <n v="6.011400000000001"/>
  </r>
  <r>
    <n v="5342"/>
    <s v="CA-2012-146486"/>
    <x v="1"/>
    <x v="529"/>
    <d v="2012-11-14T00:00:00"/>
    <x v="0"/>
    <s v="DV-13465"/>
    <x v="231"/>
    <x v="0"/>
    <s v="United States"/>
    <s v="Oceanside"/>
    <x v="15"/>
    <n v="11572"/>
    <x v="3"/>
    <s v="TEC-AC-10002637"/>
    <x v="2"/>
    <x v="11"/>
    <x v="1308"/>
    <x v="3896"/>
    <n v="5"/>
    <n v="0"/>
    <n v="53.996999999999957"/>
  </r>
  <r>
    <n v="5343"/>
    <s v="US-2011-168501"/>
    <x v="2"/>
    <x v="871"/>
    <d v="2011-11-27T00:00:00"/>
    <x v="1"/>
    <s v="JK-15325"/>
    <x v="759"/>
    <x v="1"/>
    <s v="United States"/>
    <s v="Dallas"/>
    <x v="5"/>
    <n v="75220"/>
    <x v="2"/>
    <s v="OFF-EN-10001509"/>
    <x v="1"/>
    <x v="12"/>
    <x v="29"/>
    <x v="3897"/>
    <n v="1"/>
    <n v="0.2"/>
    <n v="0.55079999999999985"/>
  </r>
  <r>
    <n v="5344"/>
    <s v="US-2011-168501"/>
    <x v="2"/>
    <x v="871"/>
    <d v="2011-11-27T00:00:00"/>
    <x v="1"/>
    <s v="JK-15325"/>
    <x v="759"/>
    <x v="1"/>
    <s v="United States"/>
    <s v="Dallas"/>
    <x v="5"/>
    <n v="75220"/>
    <x v="2"/>
    <s v="TEC-PH-10004922"/>
    <x v="2"/>
    <x v="7"/>
    <x v="1067"/>
    <x v="3898"/>
    <n v="5"/>
    <n v="0.2"/>
    <n v="16.747500000000016"/>
  </r>
  <r>
    <n v="5345"/>
    <s v="CA-2012-112053"/>
    <x v="1"/>
    <x v="2"/>
    <d v="2012-10-13T00:00:00"/>
    <x v="0"/>
    <s v="SH-20395"/>
    <x v="129"/>
    <x v="0"/>
    <s v="United States"/>
    <s v="Rochester"/>
    <x v="15"/>
    <n v="14609"/>
    <x v="3"/>
    <s v="TEC-AC-10002550"/>
    <x v="2"/>
    <x v="11"/>
    <x v="1539"/>
    <x v="3899"/>
    <n v="1"/>
    <n v="0"/>
    <n v="2.2364999999999995"/>
  </r>
  <r>
    <n v="5346"/>
    <s v="CA-2014-108539"/>
    <x v="3"/>
    <x v="708"/>
    <d v="2014-03-24T00:00:00"/>
    <x v="0"/>
    <s v="SC-20725"/>
    <x v="56"/>
    <x v="0"/>
    <s v="United States"/>
    <s v="Los Angeles"/>
    <x v="1"/>
    <n v="90045"/>
    <x v="1"/>
    <s v="OFF-ST-10003208"/>
    <x v="1"/>
    <x v="4"/>
    <x v="243"/>
    <x v="265"/>
    <n v="4"/>
    <n v="0"/>
    <n v="210.4935999999999"/>
  </r>
  <r>
    <n v="5347"/>
    <s v="CA-2014-108539"/>
    <x v="3"/>
    <x v="708"/>
    <d v="2014-03-24T00:00:00"/>
    <x v="0"/>
    <s v="SC-20725"/>
    <x v="56"/>
    <x v="0"/>
    <s v="United States"/>
    <s v="Los Angeles"/>
    <x v="1"/>
    <n v="90045"/>
    <x v="1"/>
    <s v="OFF-BI-10003981"/>
    <x v="1"/>
    <x v="8"/>
    <x v="109"/>
    <x v="3023"/>
    <n v="3"/>
    <n v="0.2"/>
    <n v="3.9497999999999998"/>
  </r>
  <r>
    <n v="5348"/>
    <s v="CA-2014-108539"/>
    <x v="3"/>
    <x v="708"/>
    <d v="2014-03-24T00:00:00"/>
    <x v="0"/>
    <s v="SC-20725"/>
    <x v="56"/>
    <x v="0"/>
    <s v="United States"/>
    <s v="Los Angeles"/>
    <x v="1"/>
    <n v="90045"/>
    <x v="1"/>
    <s v="OFF-BI-10001031"/>
    <x v="1"/>
    <x v="8"/>
    <x v="865"/>
    <x v="1086"/>
    <n v="2"/>
    <n v="0.2"/>
    <n v="2.8835999999999995"/>
  </r>
  <r>
    <n v="5349"/>
    <s v="CA-2012-149811"/>
    <x v="1"/>
    <x v="1038"/>
    <d v="2012-01-10T00:00:00"/>
    <x v="1"/>
    <s v="CS-12250"/>
    <x v="294"/>
    <x v="1"/>
    <s v="United States"/>
    <s v="Woodbury"/>
    <x v="11"/>
    <n v="55125"/>
    <x v="2"/>
    <s v="OFF-BI-10003676"/>
    <x v="1"/>
    <x v="8"/>
    <x v="816"/>
    <x v="3900"/>
    <n v="3"/>
    <n v="0"/>
    <n v="15.523199999999999"/>
  </r>
  <r>
    <n v="5350"/>
    <s v="CA-2012-149811"/>
    <x v="1"/>
    <x v="1038"/>
    <d v="2012-01-10T00:00:00"/>
    <x v="1"/>
    <s v="CS-12250"/>
    <x v="294"/>
    <x v="1"/>
    <s v="United States"/>
    <s v="Woodbury"/>
    <x v="11"/>
    <n v="55125"/>
    <x v="2"/>
    <s v="OFF-PA-10004082"/>
    <x v="1"/>
    <x v="10"/>
    <x v="224"/>
    <x v="1778"/>
    <n v="5"/>
    <n v="0"/>
    <n v="19.950000000000003"/>
  </r>
  <r>
    <n v="5351"/>
    <s v="US-2014-103814"/>
    <x v="3"/>
    <x v="34"/>
    <d v="2014-12-17T00:00:00"/>
    <x v="1"/>
    <s v="LH-16900"/>
    <x v="23"/>
    <x v="0"/>
    <s v="United States"/>
    <s v="Park Ridge"/>
    <x v="10"/>
    <n v="60068"/>
    <x v="2"/>
    <s v="OFF-PA-10001019"/>
    <x v="1"/>
    <x v="10"/>
    <x v="675"/>
    <x v="3901"/>
    <n v="9"/>
    <n v="0.2"/>
    <n v="48.551399999999994"/>
  </r>
  <r>
    <n v="5352"/>
    <s v="CA-2013-123932"/>
    <x v="0"/>
    <x v="47"/>
    <d v="2013-09-13T00:00:00"/>
    <x v="1"/>
    <s v="YC-21895"/>
    <x v="289"/>
    <x v="1"/>
    <s v="United States"/>
    <s v="Dallas"/>
    <x v="5"/>
    <n v="75217"/>
    <x v="2"/>
    <s v="OFF-PA-10004665"/>
    <x v="1"/>
    <x v="10"/>
    <x v="1380"/>
    <x v="1454"/>
    <n v="4"/>
    <n v="0.2"/>
    <n v="15.195999999999998"/>
  </r>
  <r>
    <n v="5353"/>
    <s v="CA-2013-123932"/>
    <x v="0"/>
    <x v="47"/>
    <d v="2013-09-13T00:00:00"/>
    <x v="1"/>
    <s v="YC-21895"/>
    <x v="289"/>
    <x v="1"/>
    <s v="United States"/>
    <s v="Dallas"/>
    <x v="5"/>
    <n v="75217"/>
    <x v="2"/>
    <s v="TEC-PH-10002447"/>
    <x v="2"/>
    <x v="7"/>
    <x v="53"/>
    <x v="3902"/>
    <n v="2"/>
    <n v="0.2"/>
    <n v="37.078199999999981"/>
  </r>
  <r>
    <n v="5354"/>
    <s v="US-2013-101616"/>
    <x v="0"/>
    <x v="323"/>
    <d v="2013-09-07T00:00:00"/>
    <x v="2"/>
    <s v="CY-12745"/>
    <x v="388"/>
    <x v="1"/>
    <s v="United States"/>
    <s v="Monroe"/>
    <x v="28"/>
    <n v="71203"/>
    <x v="0"/>
    <s v="OFF-BI-10000014"/>
    <x v="1"/>
    <x v="8"/>
    <x v="628"/>
    <x v="3903"/>
    <n v="8"/>
    <n v="0"/>
    <n v="41.021599999999999"/>
  </r>
  <r>
    <n v="5355"/>
    <s v="CA-2011-113768"/>
    <x v="2"/>
    <x v="8"/>
    <d v="2011-05-19T00:00:00"/>
    <x v="1"/>
    <s v="AH-10030"/>
    <x v="692"/>
    <x v="1"/>
    <s v="United States"/>
    <s v="Los Angeles"/>
    <x v="1"/>
    <n v="90004"/>
    <x v="1"/>
    <s v="FUR-CH-10002439"/>
    <x v="0"/>
    <x v="1"/>
    <x v="1316"/>
    <x v="3904"/>
    <n v="6"/>
    <n v="0.2"/>
    <n v="20.959199999999996"/>
  </r>
  <r>
    <n v="5356"/>
    <s v="CA-2011-113768"/>
    <x v="2"/>
    <x v="8"/>
    <d v="2011-05-19T00:00:00"/>
    <x v="1"/>
    <s v="AH-10030"/>
    <x v="692"/>
    <x v="1"/>
    <s v="United States"/>
    <s v="Los Angeles"/>
    <x v="1"/>
    <n v="90004"/>
    <x v="1"/>
    <s v="OFF-PA-10003063"/>
    <x v="1"/>
    <x v="10"/>
    <x v="1711"/>
    <x v="3905"/>
    <n v="2"/>
    <n v="0"/>
    <n v="3.84"/>
  </r>
  <r>
    <n v="5357"/>
    <s v="CA-2013-138037"/>
    <x v="0"/>
    <x v="321"/>
    <d v="2013-10-04T00:00:00"/>
    <x v="1"/>
    <s v="AR-10540"/>
    <x v="481"/>
    <x v="0"/>
    <s v="United States"/>
    <s v="San Francisco"/>
    <x v="1"/>
    <n v="94109"/>
    <x v="1"/>
    <s v="OFF-BI-10002982"/>
    <x v="1"/>
    <x v="8"/>
    <x v="1258"/>
    <x v="77"/>
    <n v="5"/>
    <n v="0.2"/>
    <n v="9.5339999999999971"/>
  </r>
  <r>
    <n v="5358"/>
    <s v="CA-2011-150490"/>
    <x v="2"/>
    <x v="79"/>
    <d v="2011-08-11T00:00:00"/>
    <x v="1"/>
    <s v="SS-20590"/>
    <x v="196"/>
    <x v="0"/>
    <s v="United States"/>
    <s v="San Francisco"/>
    <x v="1"/>
    <n v="94122"/>
    <x v="1"/>
    <s v="TEC-AC-10004510"/>
    <x v="2"/>
    <x v="11"/>
    <x v="944"/>
    <x v="3906"/>
    <n v="1"/>
    <n v="0"/>
    <n v="1.6359999999999992"/>
  </r>
  <r>
    <n v="5359"/>
    <s v="CA-2011-150490"/>
    <x v="2"/>
    <x v="79"/>
    <d v="2011-08-11T00:00:00"/>
    <x v="1"/>
    <s v="SS-20590"/>
    <x v="196"/>
    <x v="0"/>
    <s v="United States"/>
    <s v="San Francisco"/>
    <x v="1"/>
    <n v="94122"/>
    <x v="1"/>
    <s v="OFF-ST-10000321"/>
    <x v="1"/>
    <x v="4"/>
    <x v="1534"/>
    <x v="3907"/>
    <n v="2"/>
    <n v="0"/>
    <n v="0.63119999999999798"/>
  </r>
  <r>
    <n v="5360"/>
    <s v="CA-2011-150490"/>
    <x v="2"/>
    <x v="79"/>
    <d v="2011-08-11T00:00:00"/>
    <x v="1"/>
    <s v="SS-20590"/>
    <x v="196"/>
    <x v="0"/>
    <s v="United States"/>
    <s v="San Francisco"/>
    <x v="1"/>
    <n v="94122"/>
    <x v="1"/>
    <s v="OFF-AR-10004602"/>
    <x v="1"/>
    <x v="6"/>
    <x v="1217"/>
    <x v="44"/>
    <n v="2"/>
    <n v="0"/>
    <n v="12.874400000000001"/>
  </r>
  <r>
    <n v="5361"/>
    <s v="US-2014-126060"/>
    <x v="3"/>
    <x v="349"/>
    <d v="2014-04-19T00:00:00"/>
    <x v="1"/>
    <s v="DW-13585"/>
    <x v="61"/>
    <x v="1"/>
    <s v="United States"/>
    <s v="Fayetteville"/>
    <x v="3"/>
    <n v="28314"/>
    <x v="0"/>
    <s v="FUR-BO-10003433"/>
    <x v="0"/>
    <x v="0"/>
    <x v="911"/>
    <x v="658"/>
    <n v="8"/>
    <n v="0.2"/>
    <n v="-32.219200000000022"/>
  </r>
  <r>
    <n v="5362"/>
    <s v="CA-2014-100951"/>
    <x v="3"/>
    <x v="255"/>
    <d v="2014-06-11T00:00:00"/>
    <x v="2"/>
    <s v="NC-18625"/>
    <x v="544"/>
    <x v="1"/>
    <s v="United States"/>
    <s v="Dallas"/>
    <x v="5"/>
    <n v="75217"/>
    <x v="2"/>
    <s v="OFF-ST-10001496"/>
    <x v="1"/>
    <x v="4"/>
    <x v="726"/>
    <x v="3908"/>
    <n v="5"/>
    <n v="0.2"/>
    <n v="54.056999999999988"/>
  </r>
  <r>
    <n v="5363"/>
    <s v="CA-2013-122014"/>
    <x v="0"/>
    <x v="723"/>
    <d v="2014-01-03T00:00:00"/>
    <x v="1"/>
    <s v="CD-11920"/>
    <x v="303"/>
    <x v="0"/>
    <s v="United States"/>
    <s v="Wichita"/>
    <x v="41"/>
    <n v="67212"/>
    <x v="2"/>
    <s v="FUR-FU-10000672"/>
    <x v="0"/>
    <x v="5"/>
    <x v="1508"/>
    <x v="3134"/>
    <n v="6"/>
    <n v="0"/>
    <n v="23.990399999999994"/>
  </r>
  <r>
    <n v="5364"/>
    <s v="CA-2013-122014"/>
    <x v="0"/>
    <x v="723"/>
    <d v="2014-01-03T00:00:00"/>
    <x v="1"/>
    <s v="CD-11920"/>
    <x v="303"/>
    <x v="0"/>
    <s v="United States"/>
    <s v="Wichita"/>
    <x v="41"/>
    <n v="67212"/>
    <x v="2"/>
    <s v="OFF-AP-10001293"/>
    <x v="1"/>
    <x v="9"/>
    <x v="1337"/>
    <x v="3411"/>
    <n v="2"/>
    <n v="0"/>
    <n v="22.948799999999999"/>
  </r>
  <r>
    <n v="5365"/>
    <s v="CA-2011-123477"/>
    <x v="2"/>
    <x v="1039"/>
    <d v="2011-01-22T00:00:00"/>
    <x v="0"/>
    <s v="DW-13195"/>
    <x v="694"/>
    <x v="1"/>
    <s v="United States"/>
    <s v="Springfield"/>
    <x v="21"/>
    <n v="97477"/>
    <x v="1"/>
    <s v="OFF-AP-10000692"/>
    <x v="1"/>
    <x v="9"/>
    <x v="1241"/>
    <x v="2074"/>
    <n v="4"/>
    <n v="0.2"/>
    <n v="6.4864000000000033"/>
  </r>
  <r>
    <n v="5366"/>
    <s v="CA-2013-107790"/>
    <x v="0"/>
    <x v="73"/>
    <d v="2013-11-25T00:00:00"/>
    <x v="1"/>
    <s v="EH-13990"/>
    <x v="552"/>
    <x v="0"/>
    <s v="United States"/>
    <s v="Houston"/>
    <x v="5"/>
    <n v="77041"/>
    <x v="2"/>
    <s v="TEC-PH-10004539"/>
    <x v="2"/>
    <x v="7"/>
    <x v="852"/>
    <x v="3909"/>
    <n v="1"/>
    <n v="0.2"/>
    <n v="13.229299999999995"/>
  </r>
  <r>
    <n v="5367"/>
    <s v="CA-2014-158071"/>
    <x v="3"/>
    <x v="193"/>
    <d v="2014-06-16T00:00:00"/>
    <x v="1"/>
    <s v="BD-11320"/>
    <x v="217"/>
    <x v="0"/>
    <s v="United States"/>
    <s v="Seattle"/>
    <x v="4"/>
    <n v="98103"/>
    <x v="1"/>
    <s v="TEC-PH-10002923"/>
    <x v="2"/>
    <x v="7"/>
    <x v="680"/>
    <x v="2550"/>
    <n v="3"/>
    <n v="0.2"/>
    <n v="7.7679000000000009"/>
  </r>
  <r>
    <n v="5368"/>
    <s v="CA-2014-158071"/>
    <x v="3"/>
    <x v="193"/>
    <d v="2014-06-16T00:00:00"/>
    <x v="1"/>
    <s v="BD-11320"/>
    <x v="217"/>
    <x v="0"/>
    <s v="United States"/>
    <s v="Seattle"/>
    <x v="4"/>
    <n v="98103"/>
    <x v="1"/>
    <s v="OFF-LA-10004689"/>
    <x v="1"/>
    <x v="2"/>
    <x v="261"/>
    <x v="1057"/>
    <n v="4"/>
    <n v="0"/>
    <n v="5.4332000000000003"/>
  </r>
  <r>
    <n v="5369"/>
    <s v="CA-2014-158071"/>
    <x v="3"/>
    <x v="193"/>
    <d v="2014-06-16T00:00:00"/>
    <x v="1"/>
    <s v="BD-11320"/>
    <x v="217"/>
    <x v="0"/>
    <s v="United States"/>
    <s v="Seattle"/>
    <x v="4"/>
    <n v="98103"/>
    <x v="1"/>
    <s v="OFF-ST-10001228"/>
    <x v="1"/>
    <x v="4"/>
    <x v="445"/>
    <x v="3910"/>
    <n v="1"/>
    <n v="0"/>
    <n v="3.8949999999999996"/>
  </r>
  <r>
    <n v="5370"/>
    <s v="CA-2014-147403"/>
    <x v="3"/>
    <x v="18"/>
    <d v="2014-09-14T00:00:00"/>
    <x v="2"/>
    <s v="KH-16630"/>
    <x v="175"/>
    <x v="1"/>
    <s v="United States"/>
    <s v="Akron"/>
    <x v="24"/>
    <n v="44312"/>
    <x v="3"/>
    <s v="OFF-PA-10003302"/>
    <x v="1"/>
    <x v="10"/>
    <x v="1712"/>
    <x v="633"/>
    <n v="3"/>
    <n v="0.2"/>
    <n v="28.706399999999991"/>
  </r>
  <r>
    <n v="5371"/>
    <s v="US-2014-136721"/>
    <x v="3"/>
    <x v="798"/>
    <d v="2014-04-13T00:00:00"/>
    <x v="1"/>
    <s v="NH-18610"/>
    <x v="468"/>
    <x v="1"/>
    <s v="United States"/>
    <s v="Oak Park"/>
    <x v="12"/>
    <n v="48237"/>
    <x v="2"/>
    <s v="FUR-FU-10004665"/>
    <x v="0"/>
    <x v="5"/>
    <x v="1345"/>
    <x v="2963"/>
    <n v="2"/>
    <n v="0"/>
    <n v="71.229600000000005"/>
  </r>
  <r>
    <n v="5372"/>
    <s v="US-2014-136721"/>
    <x v="3"/>
    <x v="798"/>
    <d v="2014-04-13T00:00:00"/>
    <x v="1"/>
    <s v="NH-18610"/>
    <x v="468"/>
    <x v="1"/>
    <s v="United States"/>
    <s v="Oak Park"/>
    <x v="12"/>
    <n v="48237"/>
    <x v="2"/>
    <s v="FUR-FU-10004188"/>
    <x v="0"/>
    <x v="5"/>
    <x v="734"/>
    <x v="3911"/>
    <n v="3"/>
    <n v="0"/>
    <n v="79.793999999999997"/>
  </r>
  <r>
    <n v="5373"/>
    <s v="CA-2012-118738"/>
    <x v="1"/>
    <x v="1040"/>
    <d v="2012-10-30T00:00:00"/>
    <x v="1"/>
    <s v="AG-10495"/>
    <x v="122"/>
    <x v="1"/>
    <s v="United States"/>
    <s v="Houston"/>
    <x v="5"/>
    <n v="77041"/>
    <x v="2"/>
    <s v="OFF-PA-10003177"/>
    <x v="1"/>
    <x v="10"/>
    <x v="89"/>
    <x v="12"/>
    <n v="3"/>
    <n v="0.2"/>
    <n v="5.4432"/>
  </r>
  <r>
    <n v="5374"/>
    <s v="CA-2012-118738"/>
    <x v="1"/>
    <x v="1040"/>
    <d v="2012-10-30T00:00:00"/>
    <x v="1"/>
    <s v="AG-10495"/>
    <x v="122"/>
    <x v="1"/>
    <s v="United States"/>
    <s v="Houston"/>
    <x v="5"/>
    <n v="77041"/>
    <x v="2"/>
    <s v="FUR-TA-10002607"/>
    <x v="0"/>
    <x v="3"/>
    <x v="221"/>
    <x v="3912"/>
    <n v="7"/>
    <n v="0.3"/>
    <n v="-69.472199999999958"/>
  </r>
  <r>
    <n v="5375"/>
    <s v="CA-2012-118738"/>
    <x v="1"/>
    <x v="1040"/>
    <d v="2012-10-30T00:00:00"/>
    <x v="1"/>
    <s v="AG-10495"/>
    <x v="122"/>
    <x v="1"/>
    <s v="United States"/>
    <s v="Houston"/>
    <x v="5"/>
    <n v="77041"/>
    <x v="2"/>
    <s v="OFF-PA-10001166"/>
    <x v="1"/>
    <x v="10"/>
    <x v="769"/>
    <x v="563"/>
    <n v="2"/>
    <n v="0.2"/>
    <n v="3.6288"/>
  </r>
  <r>
    <n v="5376"/>
    <s v="CA-2014-134152"/>
    <x v="3"/>
    <x v="837"/>
    <d v="2014-06-01T00:00:00"/>
    <x v="1"/>
    <s v="RP-19855"/>
    <x v="532"/>
    <x v="1"/>
    <s v="United States"/>
    <s v="Seattle"/>
    <x v="4"/>
    <n v="98103"/>
    <x v="1"/>
    <s v="TEC-AC-10004510"/>
    <x v="2"/>
    <x v="11"/>
    <x v="944"/>
    <x v="1548"/>
    <n v="6"/>
    <n v="0"/>
    <n v="9.8159999999999954"/>
  </r>
  <r>
    <n v="5377"/>
    <s v="CA-2014-134152"/>
    <x v="3"/>
    <x v="837"/>
    <d v="2014-06-01T00:00:00"/>
    <x v="1"/>
    <s v="RP-19855"/>
    <x v="532"/>
    <x v="1"/>
    <s v="United States"/>
    <s v="Seattle"/>
    <x v="4"/>
    <n v="98103"/>
    <x v="1"/>
    <s v="OFF-AR-10004062"/>
    <x v="1"/>
    <x v="6"/>
    <x v="33"/>
    <x v="974"/>
    <n v="3"/>
    <n v="0"/>
    <n v="7.86"/>
  </r>
  <r>
    <n v="5378"/>
    <s v="CA-2011-125542"/>
    <x v="2"/>
    <x v="29"/>
    <d v="2011-12-07T00:00:00"/>
    <x v="2"/>
    <s v="NB-18655"/>
    <x v="240"/>
    <x v="1"/>
    <s v="United States"/>
    <s v="Philadelphia"/>
    <x v="9"/>
    <n v="19134"/>
    <x v="3"/>
    <s v="OFF-EN-10000056"/>
    <x v="1"/>
    <x v="12"/>
    <x v="627"/>
    <x v="3913"/>
    <n v="7"/>
    <n v="0.2"/>
    <n v="117.61469999999996"/>
  </r>
  <r>
    <n v="5379"/>
    <s v="CA-2011-125542"/>
    <x v="2"/>
    <x v="29"/>
    <d v="2011-12-07T00:00:00"/>
    <x v="2"/>
    <s v="NB-18655"/>
    <x v="240"/>
    <x v="1"/>
    <s v="United States"/>
    <s v="Philadelphia"/>
    <x v="9"/>
    <n v="19134"/>
    <x v="3"/>
    <s v="OFF-ST-10001469"/>
    <x v="1"/>
    <x v="4"/>
    <x v="394"/>
    <x v="3914"/>
    <n v="4"/>
    <n v="0.2"/>
    <n v="-30.228800000000007"/>
  </r>
  <r>
    <n v="5380"/>
    <s v="CA-2013-136021"/>
    <x v="0"/>
    <x v="1041"/>
    <d v="2013-08-19T00:00:00"/>
    <x v="1"/>
    <s v="JM-15580"/>
    <x v="758"/>
    <x v="0"/>
    <s v="United States"/>
    <s v="Los Angeles"/>
    <x v="1"/>
    <n v="90045"/>
    <x v="1"/>
    <s v="OFF-PA-10000551"/>
    <x v="1"/>
    <x v="10"/>
    <x v="1237"/>
    <x v="3915"/>
    <n v="3"/>
    <n v="0"/>
    <n v="7.6145999999999994"/>
  </r>
  <r>
    <n v="5381"/>
    <s v="CA-2013-136021"/>
    <x v="0"/>
    <x v="1041"/>
    <d v="2013-08-19T00:00:00"/>
    <x v="1"/>
    <s v="JM-15580"/>
    <x v="758"/>
    <x v="0"/>
    <s v="United States"/>
    <s v="Los Angeles"/>
    <x v="1"/>
    <n v="90045"/>
    <x v="1"/>
    <s v="TEC-MA-10000423"/>
    <x v="2"/>
    <x v="15"/>
    <x v="1713"/>
    <x v="3916"/>
    <n v="6"/>
    <n v="0.2"/>
    <n v="35.623799999999996"/>
  </r>
  <r>
    <n v="5382"/>
    <s v="CA-2013-149195"/>
    <x v="0"/>
    <x v="64"/>
    <d v="2013-09-08T00:00:00"/>
    <x v="0"/>
    <s v="DM-13525"/>
    <x v="760"/>
    <x v="1"/>
    <s v="United States"/>
    <s v="Houston"/>
    <x v="5"/>
    <n v="77070"/>
    <x v="2"/>
    <s v="OFF-PA-10001870"/>
    <x v="1"/>
    <x v="10"/>
    <x v="674"/>
    <x v="233"/>
    <n v="5"/>
    <n v="0.2"/>
    <n v="9.0719999999999992"/>
  </r>
  <r>
    <n v="5383"/>
    <s v="CA-2013-149195"/>
    <x v="0"/>
    <x v="64"/>
    <d v="2013-09-08T00:00:00"/>
    <x v="0"/>
    <s v="DM-13525"/>
    <x v="760"/>
    <x v="1"/>
    <s v="United States"/>
    <s v="Houston"/>
    <x v="5"/>
    <n v="77070"/>
    <x v="2"/>
    <s v="OFF-FA-10001843"/>
    <x v="1"/>
    <x v="13"/>
    <x v="33"/>
    <x v="3917"/>
    <n v="8"/>
    <n v="0.2"/>
    <n v="5.3352000000000004"/>
  </r>
  <r>
    <n v="5384"/>
    <s v="CA-2013-149195"/>
    <x v="0"/>
    <x v="64"/>
    <d v="2013-09-08T00:00:00"/>
    <x v="0"/>
    <s v="DM-13525"/>
    <x v="760"/>
    <x v="1"/>
    <s v="United States"/>
    <s v="Houston"/>
    <x v="5"/>
    <n v="77070"/>
    <x v="2"/>
    <s v="OFF-PA-10002036"/>
    <x v="1"/>
    <x v="10"/>
    <x v="325"/>
    <x v="563"/>
    <n v="2"/>
    <n v="0.2"/>
    <n v="3.7584"/>
  </r>
  <r>
    <n v="5385"/>
    <s v="CA-2014-161410"/>
    <x v="3"/>
    <x v="335"/>
    <d v="2014-07-04T00:00:00"/>
    <x v="1"/>
    <s v="CC-12220"/>
    <x v="417"/>
    <x v="0"/>
    <s v="United States"/>
    <s v="Philadelphia"/>
    <x v="9"/>
    <n v="19143"/>
    <x v="3"/>
    <s v="TEC-PH-10001760"/>
    <x v="2"/>
    <x v="7"/>
    <x v="254"/>
    <x v="3918"/>
    <n v="3"/>
    <n v="0.4"/>
    <n v="41.79000000000002"/>
  </r>
  <r>
    <n v="5386"/>
    <s v="CA-2014-161410"/>
    <x v="3"/>
    <x v="335"/>
    <d v="2014-07-04T00:00:00"/>
    <x v="1"/>
    <s v="CC-12220"/>
    <x v="417"/>
    <x v="0"/>
    <s v="United States"/>
    <s v="Philadelphia"/>
    <x v="9"/>
    <n v="19143"/>
    <x v="3"/>
    <s v="TEC-PH-10000673"/>
    <x v="2"/>
    <x v="7"/>
    <x v="1396"/>
    <x v="3919"/>
    <n v="14"/>
    <n v="0.4"/>
    <n v="72.788800000000037"/>
  </r>
  <r>
    <n v="5387"/>
    <s v="CA-2014-152786"/>
    <x v="3"/>
    <x v="846"/>
    <d v="2014-03-18T00:00:00"/>
    <x v="1"/>
    <s v="GA-14725"/>
    <x v="315"/>
    <x v="0"/>
    <s v="United States"/>
    <s v="Rogers"/>
    <x v="36"/>
    <n v="72756"/>
    <x v="0"/>
    <s v="OFF-BI-10000829"/>
    <x v="1"/>
    <x v="8"/>
    <x v="304"/>
    <x v="3920"/>
    <n v="9"/>
    <n v="0"/>
    <n v="18.5886"/>
  </r>
  <r>
    <n v="5388"/>
    <s v="CA-2014-164707"/>
    <x v="3"/>
    <x v="1042"/>
    <d v="2014-02-22T00:00:00"/>
    <x v="0"/>
    <s v="CV-12805"/>
    <x v="51"/>
    <x v="1"/>
    <s v="United States"/>
    <s v="Los Angeles"/>
    <x v="1"/>
    <n v="90045"/>
    <x v="1"/>
    <s v="TEC-PH-10001924"/>
    <x v="2"/>
    <x v="7"/>
    <x v="426"/>
    <x v="3921"/>
    <n v="3"/>
    <n v="0.2"/>
    <n v="10.498500000000007"/>
  </r>
  <r>
    <n v="5389"/>
    <s v="CA-2014-164707"/>
    <x v="3"/>
    <x v="1042"/>
    <d v="2014-02-22T00:00:00"/>
    <x v="0"/>
    <s v="CV-12805"/>
    <x v="51"/>
    <x v="1"/>
    <s v="United States"/>
    <s v="Los Angeles"/>
    <x v="1"/>
    <n v="90045"/>
    <x v="1"/>
    <s v="TEC-AC-10004864"/>
    <x v="2"/>
    <x v="11"/>
    <x v="1289"/>
    <x v="3922"/>
    <n v="3"/>
    <n v="0"/>
    <n v="47.097900000000003"/>
  </r>
  <r>
    <n v="5390"/>
    <s v="CA-2014-164707"/>
    <x v="3"/>
    <x v="1042"/>
    <d v="2014-02-22T00:00:00"/>
    <x v="0"/>
    <s v="CV-12805"/>
    <x v="51"/>
    <x v="1"/>
    <s v="United States"/>
    <s v="Los Angeles"/>
    <x v="1"/>
    <n v="90045"/>
    <x v="1"/>
    <s v="OFF-LA-10004345"/>
    <x v="1"/>
    <x v="2"/>
    <x v="517"/>
    <x v="765"/>
    <n v="2"/>
    <n v="0"/>
    <n v="4.8117999999999999"/>
  </r>
  <r>
    <n v="5391"/>
    <s v="CA-2014-163874"/>
    <x v="3"/>
    <x v="468"/>
    <d v="2014-11-13T00:00:00"/>
    <x v="0"/>
    <s v="NC-18535"/>
    <x v="714"/>
    <x v="1"/>
    <s v="United States"/>
    <s v="Seattle"/>
    <x v="4"/>
    <n v="98105"/>
    <x v="1"/>
    <s v="OFF-BI-10000088"/>
    <x v="1"/>
    <x v="8"/>
    <x v="1025"/>
    <x v="3643"/>
    <n v="3"/>
    <n v="0.2"/>
    <n v="9.5525999999999982"/>
  </r>
  <r>
    <n v="5392"/>
    <s v="US-2011-123183"/>
    <x v="2"/>
    <x v="84"/>
    <d v="2011-11-25T00:00:00"/>
    <x v="1"/>
    <s v="GR-14560"/>
    <x v="744"/>
    <x v="1"/>
    <s v="United States"/>
    <s v="Wilmington"/>
    <x v="13"/>
    <n v="19805"/>
    <x v="3"/>
    <s v="OFF-LA-10002787"/>
    <x v="1"/>
    <x v="2"/>
    <x v="542"/>
    <x v="3923"/>
    <n v="6"/>
    <n v="0"/>
    <n v="10.799999999999999"/>
  </r>
  <r>
    <n v="5393"/>
    <s v="US-2011-123183"/>
    <x v="2"/>
    <x v="84"/>
    <d v="2011-11-25T00:00:00"/>
    <x v="1"/>
    <s v="GR-14560"/>
    <x v="744"/>
    <x v="1"/>
    <s v="United States"/>
    <s v="Wilmington"/>
    <x v="13"/>
    <n v="19805"/>
    <x v="3"/>
    <s v="OFF-LA-10001569"/>
    <x v="1"/>
    <x v="2"/>
    <x v="633"/>
    <x v="745"/>
    <n v="2"/>
    <n v="0"/>
    <n v="4.5815999999999999"/>
  </r>
  <r>
    <n v="5394"/>
    <s v="US-2011-123183"/>
    <x v="2"/>
    <x v="84"/>
    <d v="2011-11-25T00:00:00"/>
    <x v="1"/>
    <s v="GR-14560"/>
    <x v="744"/>
    <x v="1"/>
    <s v="United States"/>
    <s v="Wilmington"/>
    <x v="13"/>
    <n v="19805"/>
    <x v="3"/>
    <s v="OFF-BI-10002429"/>
    <x v="1"/>
    <x v="8"/>
    <x v="467"/>
    <x v="3924"/>
    <n v="7"/>
    <n v="0"/>
    <n v="102.2784"/>
  </r>
  <r>
    <n v="5395"/>
    <s v="US-2011-123183"/>
    <x v="2"/>
    <x v="84"/>
    <d v="2011-11-25T00:00:00"/>
    <x v="1"/>
    <s v="GR-14560"/>
    <x v="744"/>
    <x v="1"/>
    <s v="United States"/>
    <s v="Wilmington"/>
    <x v="13"/>
    <n v="19805"/>
    <x v="3"/>
    <s v="FUR-BO-10000362"/>
    <x v="0"/>
    <x v="0"/>
    <x v="1037"/>
    <x v="3925"/>
    <n v="6"/>
    <n v="0"/>
    <n v="235.95240000000001"/>
  </r>
  <r>
    <n v="5396"/>
    <s v="CA-2011-104829"/>
    <x v="2"/>
    <x v="728"/>
    <d v="2011-11-21T00:00:00"/>
    <x v="0"/>
    <s v="JG-15805"/>
    <x v="189"/>
    <x v="1"/>
    <s v="United States"/>
    <s v="Provo"/>
    <x v="7"/>
    <n v="84604"/>
    <x v="1"/>
    <s v="OFF-PA-10003016"/>
    <x v="1"/>
    <x v="10"/>
    <x v="1385"/>
    <x v="223"/>
    <n v="7"/>
    <n v="0"/>
    <n v="9.8909999999999982"/>
  </r>
  <r>
    <n v="5397"/>
    <s v="US-2013-147340"/>
    <x v="0"/>
    <x v="446"/>
    <d v="2013-09-25T00:00:00"/>
    <x v="3"/>
    <s v="EB-13750"/>
    <x v="494"/>
    <x v="1"/>
    <s v="United States"/>
    <s v="San Francisco"/>
    <x v="1"/>
    <n v="94110"/>
    <x v="1"/>
    <s v="FUR-FU-10002501"/>
    <x v="0"/>
    <x v="5"/>
    <x v="1284"/>
    <x v="1964"/>
    <n v="5"/>
    <n v="0"/>
    <n v="23.384"/>
  </r>
  <r>
    <n v="5398"/>
    <s v="CA-2013-145492"/>
    <x v="0"/>
    <x v="73"/>
    <d v="2013-11-28T00:00:00"/>
    <x v="1"/>
    <s v="MC-17605"/>
    <x v="204"/>
    <x v="1"/>
    <s v="United States"/>
    <s v="Los Angeles"/>
    <x v="1"/>
    <n v="90004"/>
    <x v="1"/>
    <s v="OFF-AP-10003622"/>
    <x v="1"/>
    <x v="9"/>
    <x v="188"/>
    <x v="3926"/>
    <n v="12"/>
    <n v="0"/>
    <n v="11.309999999999999"/>
  </r>
  <r>
    <n v="5399"/>
    <s v="CA-2013-163202"/>
    <x v="0"/>
    <x v="720"/>
    <d v="2013-10-03T00:00:00"/>
    <x v="1"/>
    <s v="BM-11650"/>
    <x v="312"/>
    <x v="1"/>
    <s v="United States"/>
    <s v="Lancaster"/>
    <x v="24"/>
    <n v="43130"/>
    <x v="3"/>
    <s v="OFF-BI-10002764"/>
    <x v="1"/>
    <x v="8"/>
    <x v="502"/>
    <x v="3927"/>
    <n v="3"/>
    <n v="0.7"/>
    <n v="-2.0348999999999995"/>
  </r>
  <r>
    <n v="5400"/>
    <s v="CA-2013-117681"/>
    <x v="0"/>
    <x v="526"/>
    <d v="2013-04-15T00:00:00"/>
    <x v="1"/>
    <s v="HF-14995"/>
    <x v="520"/>
    <x v="0"/>
    <s v="United States"/>
    <s v="Los Angeles"/>
    <x v="1"/>
    <n v="90004"/>
    <x v="1"/>
    <s v="FUR-BO-10001798"/>
    <x v="0"/>
    <x v="0"/>
    <x v="0"/>
    <x v="3123"/>
    <n v="5"/>
    <n v="0.15"/>
    <n v="6.5490000000000208"/>
  </r>
  <r>
    <n v="5401"/>
    <s v="CA-2014-132262"/>
    <x v="3"/>
    <x v="296"/>
    <d v="2014-09-24T00:00:00"/>
    <x v="2"/>
    <s v="ML-18265"/>
    <x v="761"/>
    <x v="0"/>
    <s v="United States"/>
    <s v="Seattle"/>
    <x v="4"/>
    <n v="98103"/>
    <x v="1"/>
    <s v="TEC-AC-10000158"/>
    <x v="2"/>
    <x v="11"/>
    <x v="353"/>
    <x v="2257"/>
    <n v="2"/>
    <n v="0"/>
    <n v="15.1158"/>
  </r>
  <r>
    <n v="5402"/>
    <s v="CA-2014-132262"/>
    <x v="3"/>
    <x v="296"/>
    <d v="2014-09-24T00:00:00"/>
    <x v="2"/>
    <s v="ML-18265"/>
    <x v="761"/>
    <x v="0"/>
    <s v="United States"/>
    <s v="Seattle"/>
    <x v="4"/>
    <n v="98103"/>
    <x v="1"/>
    <s v="TEC-AC-10000303"/>
    <x v="2"/>
    <x v="11"/>
    <x v="429"/>
    <x v="3928"/>
    <n v="2"/>
    <n v="0"/>
    <n v="26.3934"/>
  </r>
  <r>
    <n v="5403"/>
    <s v="CA-2014-123043"/>
    <x v="3"/>
    <x v="1043"/>
    <d v="2014-08-30T00:00:00"/>
    <x v="1"/>
    <s v="AH-10195"/>
    <x v="124"/>
    <x v="1"/>
    <s v="United States"/>
    <s v="New York City"/>
    <x v="15"/>
    <n v="10024"/>
    <x v="3"/>
    <s v="OFF-BI-10003910"/>
    <x v="1"/>
    <x v="8"/>
    <x v="8"/>
    <x v="1072"/>
    <n v="4"/>
    <n v="0.2"/>
    <n v="7.71"/>
  </r>
  <r>
    <n v="5404"/>
    <s v="CA-2014-123043"/>
    <x v="3"/>
    <x v="1043"/>
    <d v="2014-08-30T00:00:00"/>
    <x v="1"/>
    <s v="AH-10195"/>
    <x v="124"/>
    <x v="1"/>
    <s v="United States"/>
    <s v="New York City"/>
    <x v="15"/>
    <n v="10024"/>
    <x v="3"/>
    <s v="OFF-BI-10000138"/>
    <x v="1"/>
    <x v="8"/>
    <x v="600"/>
    <x v="3929"/>
    <n v="1"/>
    <n v="0.2"/>
    <n v="1.3104"/>
  </r>
  <r>
    <n v="5405"/>
    <s v="US-2013-143280"/>
    <x v="0"/>
    <x v="712"/>
    <d v="2013-02-26T00:00:00"/>
    <x v="1"/>
    <s v="TZ-21580"/>
    <x v="356"/>
    <x v="0"/>
    <s v="United States"/>
    <s v="Los Angeles"/>
    <x v="1"/>
    <n v="90045"/>
    <x v="1"/>
    <s v="TEC-PH-10002398"/>
    <x v="2"/>
    <x v="7"/>
    <x v="285"/>
    <x v="567"/>
    <n v="5"/>
    <n v="0.2"/>
    <n v="55.744999999999948"/>
  </r>
  <r>
    <n v="5406"/>
    <s v="US-2013-143280"/>
    <x v="0"/>
    <x v="712"/>
    <d v="2013-02-26T00:00:00"/>
    <x v="1"/>
    <s v="TZ-21580"/>
    <x v="356"/>
    <x v="0"/>
    <s v="United States"/>
    <s v="Los Angeles"/>
    <x v="1"/>
    <n v="90045"/>
    <x v="1"/>
    <s v="TEC-AC-10003399"/>
    <x v="2"/>
    <x v="11"/>
    <x v="1497"/>
    <x v="2642"/>
    <n v="1"/>
    <n v="0"/>
    <n v="15.220800000000001"/>
  </r>
  <r>
    <n v="5407"/>
    <s v="US-2013-143280"/>
    <x v="0"/>
    <x v="712"/>
    <d v="2013-02-26T00:00:00"/>
    <x v="1"/>
    <s v="TZ-21580"/>
    <x v="356"/>
    <x v="0"/>
    <s v="United States"/>
    <s v="Los Angeles"/>
    <x v="1"/>
    <n v="90045"/>
    <x v="1"/>
    <s v="OFF-FA-10000992"/>
    <x v="1"/>
    <x v="13"/>
    <x v="1033"/>
    <x v="1397"/>
    <n v="3"/>
    <n v="0"/>
    <n v="5.0054999999999996"/>
  </r>
  <r>
    <n v="5408"/>
    <s v="CA-2014-108854"/>
    <x v="3"/>
    <x v="166"/>
    <d v="2014-12-15T00:00:00"/>
    <x v="1"/>
    <s v="DM-13345"/>
    <x v="664"/>
    <x v="1"/>
    <s v="United States"/>
    <s v="San Francisco"/>
    <x v="1"/>
    <n v="94109"/>
    <x v="1"/>
    <s v="OFF-PA-10003022"/>
    <x v="1"/>
    <x v="10"/>
    <x v="1714"/>
    <x v="1190"/>
    <n v="4"/>
    <n v="0"/>
    <n v="40.443199999999997"/>
  </r>
  <r>
    <n v="5409"/>
    <s v="CA-2014-108854"/>
    <x v="3"/>
    <x v="166"/>
    <d v="2014-12-15T00:00:00"/>
    <x v="1"/>
    <s v="DM-13345"/>
    <x v="664"/>
    <x v="1"/>
    <s v="United States"/>
    <s v="San Francisco"/>
    <x v="1"/>
    <n v="94109"/>
    <x v="1"/>
    <s v="OFF-BI-10002854"/>
    <x v="1"/>
    <x v="8"/>
    <x v="895"/>
    <x v="3930"/>
    <n v="1"/>
    <n v="0.2"/>
    <n v="8.4089999999999989"/>
  </r>
  <r>
    <n v="5410"/>
    <s v="CA-2014-108854"/>
    <x v="3"/>
    <x v="166"/>
    <d v="2014-12-15T00:00:00"/>
    <x v="1"/>
    <s v="DM-13345"/>
    <x v="664"/>
    <x v="1"/>
    <s v="United States"/>
    <s v="San Francisco"/>
    <x v="1"/>
    <n v="94109"/>
    <x v="1"/>
    <s v="OFF-BI-10001670"/>
    <x v="1"/>
    <x v="8"/>
    <x v="438"/>
    <x v="3476"/>
    <n v="3"/>
    <n v="0.2"/>
    <n v="33.93"/>
  </r>
  <r>
    <n v="5411"/>
    <s v="CA-2014-108854"/>
    <x v="3"/>
    <x v="166"/>
    <d v="2014-12-15T00:00:00"/>
    <x v="1"/>
    <s v="DM-13345"/>
    <x v="664"/>
    <x v="1"/>
    <s v="United States"/>
    <s v="San Francisco"/>
    <x v="1"/>
    <n v="94109"/>
    <x v="1"/>
    <s v="OFF-ST-10001837"/>
    <x v="1"/>
    <x v="4"/>
    <x v="1331"/>
    <x v="3931"/>
    <n v="1"/>
    <n v="0"/>
    <n v="11.117599999999999"/>
  </r>
  <r>
    <n v="5412"/>
    <s v="CA-2014-166856"/>
    <x v="3"/>
    <x v="65"/>
    <d v="2014-09-23T00:00:00"/>
    <x v="1"/>
    <s v="TS-21505"/>
    <x v="700"/>
    <x v="0"/>
    <s v="United States"/>
    <s v="Clovis"/>
    <x v="27"/>
    <n v="88101"/>
    <x v="1"/>
    <s v="OFF-BI-10002012"/>
    <x v="1"/>
    <x v="8"/>
    <x v="742"/>
    <x v="3932"/>
    <n v="7"/>
    <n v="0.2"/>
    <n v="3.5279999999999996"/>
  </r>
  <r>
    <n v="5413"/>
    <s v="CA-2014-166856"/>
    <x v="3"/>
    <x v="65"/>
    <d v="2014-09-23T00:00:00"/>
    <x v="1"/>
    <s v="TS-21505"/>
    <x v="700"/>
    <x v="0"/>
    <s v="United States"/>
    <s v="Clovis"/>
    <x v="27"/>
    <n v="88101"/>
    <x v="1"/>
    <s v="TEC-AC-10004992"/>
    <x v="2"/>
    <x v="11"/>
    <x v="1715"/>
    <x v="3933"/>
    <n v="3"/>
    <n v="0"/>
    <n v="8.1071999999999917"/>
  </r>
  <r>
    <n v="5414"/>
    <s v="CA-2013-153157"/>
    <x v="0"/>
    <x v="108"/>
    <d v="2013-09-15T00:00:00"/>
    <x v="2"/>
    <s v="TB-21625"/>
    <x v="577"/>
    <x v="0"/>
    <s v="United States"/>
    <s v="Wichita"/>
    <x v="41"/>
    <n v="67212"/>
    <x v="2"/>
    <s v="TEC-PH-10003171"/>
    <x v="2"/>
    <x v="7"/>
    <x v="1495"/>
    <x v="3934"/>
    <n v="5"/>
    <n v="0"/>
    <n v="62.929999999999993"/>
  </r>
  <r>
    <n v="5415"/>
    <s v="US-2014-125647"/>
    <x v="3"/>
    <x v="397"/>
    <d v="2014-09-29T00:00:00"/>
    <x v="1"/>
    <s v="LC-16870"/>
    <x v="48"/>
    <x v="0"/>
    <s v="United States"/>
    <s v="Chicago"/>
    <x v="10"/>
    <n v="60653"/>
    <x v="2"/>
    <s v="OFF-AP-10000390"/>
    <x v="1"/>
    <x v="9"/>
    <x v="1691"/>
    <x v="3935"/>
    <n v="6"/>
    <n v="0.8"/>
    <n v="-197.57520000000002"/>
  </r>
  <r>
    <n v="5416"/>
    <s v="US-2014-125647"/>
    <x v="3"/>
    <x v="397"/>
    <d v="2014-09-29T00:00:00"/>
    <x v="1"/>
    <s v="LC-16870"/>
    <x v="48"/>
    <x v="0"/>
    <s v="United States"/>
    <s v="Chicago"/>
    <x v="10"/>
    <n v="60653"/>
    <x v="2"/>
    <s v="OFF-PA-10004888"/>
    <x v="1"/>
    <x v="10"/>
    <x v="959"/>
    <x v="561"/>
    <n v="4"/>
    <n v="0.2"/>
    <n v="7.2576000000000001"/>
  </r>
  <r>
    <n v="5417"/>
    <s v="US-2014-125647"/>
    <x v="3"/>
    <x v="397"/>
    <d v="2014-09-29T00:00:00"/>
    <x v="1"/>
    <s v="LC-16870"/>
    <x v="48"/>
    <x v="0"/>
    <s v="United States"/>
    <s v="Chicago"/>
    <x v="10"/>
    <n v="60653"/>
    <x v="2"/>
    <s v="TEC-PH-10004188"/>
    <x v="2"/>
    <x v="7"/>
    <x v="763"/>
    <x v="3936"/>
    <n v="2"/>
    <n v="0.2"/>
    <n v="-8.9963999999999995"/>
  </r>
  <r>
    <n v="5418"/>
    <s v="CA-2011-132542"/>
    <x v="2"/>
    <x v="191"/>
    <d v="2011-10-08T00:00:00"/>
    <x v="0"/>
    <s v="AM-10360"/>
    <x v="87"/>
    <x v="1"/>
    <s v="United States"/>
    <s v="Omaha"/>
    <x v="8"/>
    <n v="68104"/>
    <x v="2"/>
    <s v="OFF-BI-10004099"/>
    <x v="1"/>
    <x v="8"/>
    <x v="1716"/>
    <x v="2601"/>
    <n v="2"/>
    <n v="0"/>
    <n v="7.68"/>
  </r>
  <r>
    <n v="5419"/>
    <s v="CA-2012-110877"/>
    <x v="1"/>
    <x v="924"/>
    <d v="2012-10-26T00:00:00"/>
    <x v="2"/>
    <s v="JE-15715"/>
    <x v="555"/>
    <x v="0"/>
    <s v="United States"/>
    <s v="Houston"/>
    <x v="5"/>
    <n v="77041"/>
    <x v="2"/>
    <s v="OFF-PA-10004621"/>
    <x v="1"/>
    <x v="10"/>
    <x v="738"/>
    <x v="1590"/>
    <n v="7"/>
    <n v="0.2"/>
    <n v="12.700800000000001"/>
  </r>
  <r>
    <n v="5420"/>
    <s v="CA-2012-110877"/>
    <x v="1"/>
    <x v="924"/>
    <d v="2012-10-26T00:00:00"/>
    <x v="2"/>
    <s v="JE-15715"/>
    <x v="555"/>
    <x v="0"/>
    <s v="United States"/>
    <s v="Houston"/>
    <x v="5"/>
    <n v="77041"/>
    <x v="2"/>
    <s v="TEC-PH-10002103"/>
    <x v="2"/>
    <x v="7"/>
    <x v="534"/>
    <x v="3937"/>
    <n v="2"/>
    <n v="0.2"/>
    <n v="15.038400000000003"/>
  </r>
  <r>
    <n v="5421"/>
    <s v="US-2013-151827"/>
    <x v="0"/>
    <x v="1044"/>
    <d v="2013-04-03T00:00:00"/>
    <x v="0"/>
    <s v="CS-11950"/>
    <x v="229"/>
    <x v="0"/>
    <s v="United States"/>
    <s v="Philadelphia"/>
    <x v="9"/>
    <n v="19134"/>
    <x v="3"/>
    <s v="TEC-PH-10002789"/>
    <x v="2"/>
    <x v="7"/>
    <x v="1577"/>
    <x v="804"/>
    <n v="3"/>
    <n v="0.4"/>
    <n v="-60.836100000000016"/>
  </r>
  <r>
    <n v="5422"/>
    <s v="US-2013-151827"/>
    <x v="0"/>
    <x v="1044"/>
    <d v="2013-04-03T00:00:00"/>
    <x v="0"/>
    <s v="CS-11950"/>
    <x v="229"/>
    <x v="0"/>
    <s v="United States"/>
    <s v="Philadelphia"/>
    <x v="9"/>
    <n v="19134"/>
    <x v="3"/>
    <s v="TEC-AC-10003289"/>
    <x v="2"/>
    <x v="11"/>
    <x v="1209"/>
    <x v="236"/>
    <n v="2"/>
    <n v="0.2"/>
    <n v="1.1993999999999998"/>
  </r>
  <r>
    <n v="5423"/>
    <s v="US-2013-163258"/>
    <x v="0"/>
    <x v="723"/>
    <d v="2014-01-03T00:00:00"/>
    <x v="1"/>
    <s v="PF-19225"/>
    <x v="418"/>
    <x v="0"/>
    <s v="United States"/>
    <s v="Los Angeles"/>
    <x v="1"/>
    <n v="90045"/>
    <x v="1"/>
    <s v="OFF-BI-10000138"/>
    <x v="1"/>
    <x v="8"/>
    <x v="600"/>
    <x v="3938"/>
    <n v="3"/>
    <n v="0.2"/>
    <n v="3.9312000000000005"/>
  </r>
  <r>
    <n v="5424"/>
    <s v="CA-2014-103009"/>
    <x v="3"/>
    <x v="132"/>
    <d v="2014-11-06T00:00:00"/>
    <x v="0"/>
    <s v="PJ-18835"/>
    <x v="601"/>
    <x v="1"/>
    <s v="United States"/>
    <s v="Richmond"/>
    <x v="0"/>
    <n v="40475"/>
    <x v="0"/>
    <s v="OFF-PA-10001215"/>
    <x v="1"/>
    <x v="10"/>
    <x v="1717"/>
    <x v="1603"/>
    <n v="5"/>
    <n v="0"/>
    <n v="11.879999999999999"/>
  </r>
  <r>
    <n v="5425"/>
    <s v="US-2014-120649"/>
    <x v="3"/>
    <x v="176"/>
    <d v="2014-01-27T00:00:00"/>
    <x v="1"/>
    <s v="JF-15490"/>
    <x v="223"/>
    <x v="0"/>
    <s v="United States"/>
    <s v="Waterbury"/>
    <x v="29"/>
    <n v="6708"/>
    <x v="3"/>
    <s v="OFF-AR-10001545"/>
    <x v="1"/>
    <x v="6"/>
    <x v="812"/>
    <x v="2872"/>
    <n v="2"/>
    <n v="0"/>
    <n v="1.0207999999999999"/>
  </r>
  <r>
    <n v="5426"/>
    <s v="CA-2013-153598"/>
    <x v="0"/>
    <x v="275"/>
    <d v="2013-12-07T00:00:00"/>
    <x v="2"/>
    <s v="NM-18520"/>
    <x v="392"/>
    <x v="0"/>
    <s v="United States"/>
    <s v="Los Angeles"/>
    <x v="1"/>
    <n v="90045"/>
    <x v="1"/>
    <s v="TEC-AC-10003870"/>
    <x v="2"/>
    <x v="11"/>
    <x v="1718"/>
    <x v="3939"/>
    <n v="5"/>
    <n v="0"/>
    <n v="659.98"/>
  </r>
  <r>
    <n v="5427"/>
    <s v="CA-2013-153598"/>
    <x v="0"/>
    <x v="275"/>
    <d v="2013-12-07T00:00:00"/>
    <x v="2"/>
    <s v="NM-18520"/>
    <x v="392"/>
    <x v="0"/>
    <s v="United States"/>
    <s v="Los Angeles"/>
    <x v="1"/>
    <n v="90045"/>
    <x v="1"/>
    <s v="FUR-FU-10001085"/>
    <x v="0"/>
    <x v="5"/>
    <x v="1590"/>
    <x v="3940"/>
    <n v="6"/>
    <n v="0"/>
    <n v="51.47399999999999"/>
  </r>
  <r>
    <n v="5428"/>
    <s v="US-2013-108497"/>
    <x v="0"/>
    <x v="403"/>
    <d v="2013-06-15T00:00:00"/>
    <x v="3"/>
    <s v="MH-17290"/>
    <x v="762"/>
    <x v="2"/>
    <s v="United States"/>
    <s v="Los Angeles"/>
    <x v="1"/>
    <n v="90036"/>
    <x v="1"/>
    <s v="FUR-BO-10004218"/>
    <x v="0"/>
    <x v="0"/>
    <x v="1584"/>
    <x v="3941"/>
    <n v="5"/>
    <n v="0.15"/>
    <n v="35.245000000000005"/>
  </r>
  <r>
    <n v="5429"/>
    <s v="CA-2013-113096"/>
    <x v="0"/>
    <x v="476"/>
    <d v="2013-09-05T00:00:00"/>
    <x v="2"/>
    <s v="SZ-20035"/>
    <x v="449"/>
    <x v="2"/>
    <s v="United States"/>
    <s v="San Francisco"/>
    <x v="1"/>
    <n v="94122"/>
    <x v="1"/>
    <s v="OFF-ST-10003455"/>
    <x v="1"/>
    <x v="4"/>
    <x v="169"/>
    <x v="2063"/>
    <n v="3"/>
    <n v="0"/>
    <n v="12.097800000000001"/>
  </r>
  <r>
    <n v="5430"/>
    <s v="CA-2011-136861"/>
    <x v="2"/>
    <x v="742"/>
    <d v="2011-09-07T00:00:00"/>
    <x v="2"/>
    <s v="PR-18880"/>
    <x v="701"/>
    <x v="0"/>
    <s v="United States"/>
    <s v="Saint Petersburg"/>
    <x v="2"/>
    <n v="33710"/>
    <x v="0"/>
    <s v="FUR-FU-10001967"/>
    <x v="0"/>
    <x v="5"/>
    <x v="293"/>
    <x v="236"/>
    <n v="2"/>
    <n v="0.2"/>
    <n v="1.9989999999999979"/>
  </r>
  <r>
    <n v="5431"/>
    <s v="CA-2014-117422"/>
    <x v="3"/>
    <x v="208"/>
    <d v="2014-10-26T00:00:00"/>
    <x v="1"/>
    <s v="FC-14245"/>
    <x v="763"/>
    <x v="2"/>
    <s v="United States"/>
    <s v="Lakewood"/>
    <x v="24"/>
    <n v="44107"/>
    <x v="3"/>
    <s v="OFF-AP-10000938"/>
    <x v="1"/>
    <x v="9"/>
    <x v="1703"/>
    <x v="224"/>
    <n v="2"/>
    <n v="0.2"/>
    <n v="16.156799999999997"/>
  </r>
  <r>
    <n v="5432"/>
    <s v="CA-2014-117422"/>
    <x v="3"/>
    <x v="208"/>
    <d v="2014-10-26T00:00:00"/>
    <x v="1"/>
    <s v="FC-14245"/>
    <x v="763"/>
    <x v="2"/>
    <s v="United States"/>
    <s v="Lakewood"/>
    <x v="24"/>
    <n v="44107"/>
    <x v="3"/>
    <s v="OFF-PA-10002195"/>
    <x v="1"/>
    <x v="10"/>
    <x v="719"/>
    <x v="3942"/>
    <n v="1"/>
    <n v="0.2"/>
    <n v="1.3715999999999999"/>
  </r>
  <r>
    <n v="5433"/>
    <s v="CA-2014-117422"/>
    <x v="3"/>
    <x v="208"/>
    <d v="2014-10-26T00:00:00"/>
    <x v="1"/>
    <s v="FC-14245"/>
    <x v="763"/>
    <x v="2"/>
    <s v="United States"/>
    <s v="Lakewood"/>
    <x v="24"/>
    <n v="44107"/>
    <x v="3"/>
    <s v="OFF-BI-10002799"/>
    <x v="1"/>
    <x v="8"/>
    <x v="1450"/>
    <x v="3943"/>
    <n v="4"/>
    <n v="0.7"/>
    <n v="-4.9727999999999994"/>
  </r>
  <r>
    <n v="5434"/>
    <s v="CA-2014-129707"/>
    <x v="3"/>
    <x v="1016"/>
    <d v="2014-04-30T00:00:00"/>
    <x v="1"/>
    <s v="LH-16750"/>
    <x v="405"/>
    <x v="0"/>
    <s v="United States"/>
    <s v="Chandler"/>
    <x v="16"/>
    <n v="85224"/>
    <x v="1"/>
    <s v="OFF-AR-10000246"/>
    <x v="1"/>
    <x v="6"/>
    <x v="21"/>
    <x v="3944"/>
    <n v="4"/>
    <n v="0.2"/>
    <n v="0.66719999999999979"/>
  </r>
  <r>
    <n v="5435"/>
    <s v="CA-2012-160171"/>
    <x v="1"/>
    <x v="324"/>
    <d v="2012-10-24T00:00:00"/>
    <x v="1"/>
    <s v="RM-19675"/>
    <x v="84"/>
    <x v="2"/>
    <s v="United States"/>
    <s v="Los Angeles"/>
    <x v="1"/>
    <n v="90008"/>
    <x v="1"/>
    <s v="OFF-AP-10000275"/>
    <x v="1"/>
    <x v="9"/>
    <x v="1719"/>
    <x v="3945"/>
    <n v="5"/>
    <n v="0"/>
    <n v="459.39599999999996"/>
  </r>
  <r>
    <n v="5436"/>
    <s v="CA-2012-160171"/>
    <x v="1"/>
    <x v="324"/>
    <d v="2012-10-24T00:00:00"/>
    <x v="1"/>
    <s v="RM-19675"/>
    <x v="84"/>
    <x v="2"/>
    <s v="United States"/>
    <s v="Los Angeles"/>
    <x v="1"/>
    <n v="90008"/>
    <x v="1"/>
    <s v="TEC-AC-10000892"/>
    <x v="2"/>
    <x v="11"/>
    <x v="290"/>
    <x v="3946"/>
    <n v="3"/>
    <n v="0"/>
    <n v="97.199999999999989"/>
  </r>
  <r>
    <n v="5437"/>
    <s v="CA-2011-103317"/>
    <x v="2"/>
    <x v="260"/>
    <d v="2011-07-08T00:00:00"/>
    <x v="2"/>
    <s v="DM-13525"/>
    <x v="760"/>
    <x v="1"/>
    <s v="United States"/>
    <s v="Palm Coast"/>
    <x v="2"/>
    <n v="32137"/>
    <x v="0"/>
    <s v="FUR-FU-10001591"/>
    <x v="0"/>
    <x v="5"/>
    <x v="1101"/>
    <x v="3947"/>
    <n v="2"/>
    <n v="0.2"/>
    <n v="5.3680000000000012"/>
  </r>
  <r>
    <n v="5438"/>
    <s v="CA-2011-103317"/>
    <x v="2"/>
    <x v="260"/>
    <d v="2011-07-08T00:00:00"/>
    <x v="2"/>
    <s v="DM-13525"/>
    <x v="760"/>
    <x v="1"/>
    <s v="United States"/>
    <s v="Palm Coast"/>
    <x v="2"/>
    <n v="32137"/>
    <x v="0"/>
    <s v="OFF-BI-10001787"/>
    <x v="1"/>
    <x v="8"/>
    <x v="1482"/>
    <x v="3948"/>
    <n v="5"/>
    <n v="0.7"/>
    <n v="-6.8669999999999973"/>
  </r>
  <r>
    <n v="5439"/>
    <s v="CA-2011-103317"/>
    <x v="2"/>
    <x v="260"/>
    <d v="2011-07-08T00:00:00"/>
    <x v="2"/>
    <s v="DM-13525"/>
    <x v="760"/>
    <x v="1"/>
    <s v="United States"/>
    <s v="Palm Coast"/>
    <x v="2"/>
    <n v="32137"/>
    <x v="0"/>
    <s v="FUR-FU-10003192"/>
    <x v="0"/>
    <x v="5"/>
    <x v="1720"/>
    <x v="3949"/>
    <n v="3"/>
    <n v="0.2"/>
    <n v="15.991199999999992"/>
  </r>
  <r>
    <n v="5440"/>
    <s v="CA-2013-167115"/>
    <x v="0"/>
    <x v="958"/>
    <d v="2013-04-10T00:00:00"/>
    <x v="1"/>
    <s v="EH-14185"/>
    <x v="699"/>
    <x v="0"/>
    <s v="United States"/>
    <s v="New York City"/>
    <x v="15"/>
    <n v="10035"/>
    <x v="3"/>
    <s v="OFF-BI-10004600"/>
    <x v="1"/>
    <x v="8"/>
    <x v="1477"/>
    <x v="3950"/>
    <n v="2"/>
    <n v="0.2"/>
    <n v="183.99499999999998"/>
  </r>
  <r>
    <n v="5441"/>
    <s v="US-2014-153633"/>
    <x v="3"/>
    <x v="38"/>
    <d v="2014-11-19T00:00:00"/>
    <x v="0"/>
    <s v="TC-21295"/>
    <x v="646"/>
    <x v="0"/>
    <s v="United States"/>
    <s v="Jupiter"/>
    <x v="2"/>
    <n v="33458"/>
    <x v="0"/>
    <s v="OFF-AR-10002335"/>
    <x v="1"/>
    <x v="6"/>
    <x v="673"/>
    <x v="3951"/>
    <n v="1"/>
    <n v="0.2"/>
    <n v="0.15480000000000005"/>
  </r>
  <r>
    <n v="5442"/>
    <s v="CA-2014-155929"/>
    <x v="3"/>
    <x v="428"/>
    <d v="2014-09-14T00:00:00"/>
    <x v="1"/>
    <s v="AI-10855"/>
    <x v="482"/>
    <x v="0"/>
    <s v="United States"/>
    <s v="Glendale"/>
    <x v="16"/>
    <n v="85301"/>
    <x v="1"/>
    <s v="OFF-PA-10000859"/>
    <x v="1"/>
    <x v="10"/>
    <x v="1721"/>
    <x v="2925"/>
    <n v="2"/>
    <n v="0.2"/>
    <n v="2.3879999999999999"/>
  </r>
  <r>
    <n v="5443"/>
    <s v="CA-2012-148712"/>
    <x v="1"/>
    <x v="786"/>
    <d v="2012-04-23T00:00:00"/>
    <x v="1"/>
    <s v="JM-15535"/>
    <x v="341"/>
    <x v="0"/>
    <s v="United States"/>
    <s v="New York City"/>
    <x v="15"/>
    <n v="10035"/>
    <x v="3"/>
    <s v="TEC-AC-10003198"/>
    <x v="2"/>
    <x v="11"/>
    <x v="761"/>
    <x v="921"/>
    <n v="1"/>
    <n v="0"/>
    <n v="36.851999999999997"/>
  </r>
  <r>
    <n v="5444"/>
    <s v="CA-2012-148712"/>
    <x v="1"/>
    <x v="786"/>
    <d v="2012-04-23T00:00:00"/>
    <x v="1"/>
    <s v="JM-15535"/>
    <x v="341"/>
    <x v="0"/>
    <s v="United States"/>
    <s v="New York City"/>
    <x v="15"/>
    <n v="10035"/>
    <x v="3"/>
    <s v="OFF-BI-10001900"/>
    <x v="1"/>
    <x v="8"/>
    <x v="1099"/>
    <x v="3952"/>
    <n v="13"/>
    <n v="0.2"/>
    <n v="21.024899999999999"/>
  </r>
  <r>
    <n v="5445"/>
    <s v="CA-2012-148712"/>
    <x v="1"/>
    <x v="786"/>
    <d v="2012-04-23T00:00:00"/>
    <x v="1"/>
    <s v="JM-15535"/>
    <x v="341"/>
    <x v="0"/>
    <s v="United States"/>
    <s v="New York City"/>
    <x v="15"/>
    <n v="10035"/>
    <x v="3"/>
    <s v="OFF-AR-10000614"/>
    <x v="1"/>
    <x v="6"/>
    <x v="1722"/>
    <x v="3953"/>
    <n v="3"/>
    <n v="0"/>
    <n v="2.7845999999999997"/>
  </r>
  <r>
    <n v="5446"/>
    <s v="CA-2013-128307"/>
    <x v="0"/>
    <x v="197"/>
    <d v="2013-07-30T00:00:00"/>
    <x v="1"/>
    <s v="BE-11335"/>
    <x v="336"/>
    <x v="2"/>
    <s v="United States"/>
    <s v="Houston"/>
    <x v="5"/>
    <n v="77041"/>
    <x v="2"/>
    <s v="OFF-EN-10003040"/>
    <x v="1"/>
    <x v="12"/>
    <x v="1224"/>
    <x v="3954"/>
    <n v="1"/>
    <n v="0.2"/>
    <n v="7.0659000000000001"/>
  </r>
  <r>
    <n v="5447"/>
    <s v="US-2013-127425"/>
    <x v="0"/>
    <x v="370"/>
    <d v="2013-09-01T00:00:00"/>
    <x v="1"/>
    <s v="DR-12880"/>
    <x v="112"/>
    <x v="1"/>
    <s v="United States"/>
    <s v="New York City"/>
    <x v="15"/>
    <n v="10035"/>
    <x v="3"/>
    <s v="TEC-PH-10003442"/>
    <x v="2"/>
    <x v="7"/>
    <x v="879"/>
    <x v="3955"/>
    <n v="6"/>
    <n v="0"/>
    <n v="8.25"/>
  </r>
  <r>
    <n v="5448"/>
    <s v="US-2013-127425"/>
    <x v="0"/>
    <x v="370"/>
    <d v="2013-09-01T00:00:00"/>
    <x v="1"/>
    <s v="DR-12880"/>
    <x v="112"/>
    <x v="1"/>
    <s v="United States"/>
    <s v="New York City"/>
    <x v="15"/>
    <n v="10035"/>
    <x v="3"/>
    <s v="TEC-AC-10002800"/>
    <x v="2"/>
    <x v="11"/>
    <x v="1207"/>
    <x v="2932"/>
    <n v="5"/>
    <n v="0"/>
    <n v="87.482499999999987"/>
  </r>
  <r>
    <n v="5449"/>
    <s v="US-2011-119081"/>
    <x v="2"/>
    <x v="171"/>
    <d v="2011-09-19T00:00:00"/>
    <x v="1"/>
    <s v="TA-21385"/>
    <x v="638"/>
    <x v="2"/>
    <s v="United States"/>
    <s v="Olathe"/>
    <x v="41"/>
    <n v="66062"/>
    <x v="2"/>
    <s v="OFF-SU-10000157"/>
    <x v="1"/>
    <x v="14"/>
    <x v="1399"/>
    <x v="3956"/>
    <n v="3"/>
    <n v="0"/>
    <n v="7.158600000000007"/>
  </r>
  <r>
    <n v="5450"/>
    <s v="US-2011-119081"/>
    <x v="2"/>
    <x v="171"/>
    <d v="2011-09-19T00:00:00"/>
    <x v="1"/>
    <s v="TA-21385"/>
    <x v="638"/>
    <x v="2"/>
    <s v="United States"/>
    <s v="Olathe"/>
    <x v="41"/>
    <n v="66062"/>
    <x v="2"/>
    <s v="TEC-AC-10001542"/>
    <x v="2"/>
    <x v="11"/>
    <x v="1669"/>
    <x v="3957"/>
    <n v="5"/>
    <n v="0"/>
    <n v="10.905999999999993"/>
  </r>
  <r>
    <n v="5451"/>
    <s v="US-2011-119081"/>
    <x v="2"/>
    <x v="171"/>
    <d v="2011-09-19T00:00:00"/>
    <x v="1"/>
    <s v="TA-21385"/>
    <x v="638"/>
    <x v="2"/>
    <s v="United States"/>
    <s v="Olathe"/>
    <x v="41"/>
    <n v="66062"/>
    <x v="2"/>
    <s v="OFF-BI-10004519"/>
    <x v="1"/>
    <x v="8"/>
    <x v="880"/>
    <x v="3958"/>
    <n v="2"/>
    <n v="0"/>
    <n v="149.38199999999998"/>
  </r>
  <r>
    <n v="5452"/>
    <s v="US-2011-119081"/>
    <x v="2"/>
    <x v="171"/>
    <d v="2011-09-19T00:00:00"/>
    <x v="1"/>
    <s v="TA-21385"/>
    <x v="638"/>
    <x v="2"/>
    <s v="United States"/>
    <s v="Olathe"/>
    <x v="41"/>
    <n v="66062"/>
    <x v="2"/>
    <s v="FUR-FU-10003464"/>
    <x v="0"/>
    <x v="5"/>
    <x v="1470"/>
    <x v="1100"/>
    <n v="2"/>
    <n v="0"/>
    <n v="12.979199999999999"/>
  </r>
  <r>
    <n v="5453"/>
    <s v="CA-2013-140613"/>
    <x v="0"/>
    <x v="405"/>
    <d v="2013-07-30T00:00:00"/>
    <x v="1"/>
    <s v="KN-16705"/>
    <x v="607"/>
    <x v="2"/>
    <s v="United States"/>
    <s v="Sparks"/>
    <x v="33"/>
    <n v="89431"/>
    <x v="1"/>
    <s v="OFF-SU-10004261"/>
    <x v="1"/>
    <x v="14"/>
    <x v="605"/>
    <x v="3959"/>
    <n v="5"/>
    <n v="0"/>
    <n v="24.997999999999987"/>
  </r>
  <r>
    <n v="5454"/>
    <s v="US-2014-108700"/>
    <x v="3"/>
    <x v="240"/>
    <d v="2014-05-24T00:00:00"/>
    <x v="1"/>
    <s v="PJ-18835"/>
    <x v="601"/>
    <x v="1"/>
    <s v="United States"/>
    <s v="Rockford"/>
    <x v="10"/>
    <n v="61107"/>
    <x v="2"/>
    <s v="OFF-PA-10004733"/>
    <x v="1"/>
    <x v="10"/>
    <x v="1571"/>
    <x v="3960"/>
    <n v="6"/>
    <n v="0.2"/>
    <n v="13.780799999999996"/>
  </r>
  <r>
    <n v="5455"/>
    <s v="CA-2014-160962"/>
    <x v="3"/>
    <x v="1045"/>
    <d v="2014-05-03T00:00:00"/>
    <x v="1"/>
    <s v="MC-17605"/>
    <x v="204"/>
    <x v="1"/>
    <s v="United States"/>
    <s v="Philadelphia"/>
    <x v="9"/>
    <n v="19143"/>
    <x v="3"/>
    <s v="OFF-ST-10001325"/>
    <x v="1"/>
    <x v="4"/>
    <x v="466"/>
    <x v="3961"/>
    <n v="1"/>
    <n v="0.2"/>
    <n v="0.73360000000000003"/>
  </r>
  <r>
    <n v="5456"/>
    <s v="CA-2014-160962"/>
    <x v="3"/>
    <x v="1045"/>
    <d v="2014-05-03T00:00:00"/>
    <x v="1"/>
    <s v="MC-17605"/>
    <x v="204"/>
    <x v="1"/>
    <s v="United States"/>
    <s v="Philadelphia"/>
    <x v="9"/>
    <n v="19143"/>
    <x v="3"/>
    <s v="OFF-AR-10003056"/>
    <x v="1"/>
    <x v="6"/>
    <x v="18"/>
    <x v="1312"/>
    <n v="2"/>
    <n v="0.2"/>
    <n v="0.77039999999999909"/>
  </r>
  <r>
    <n v="5457"/>
    <s v="CA-2014-130631"/>
    <x v="3"/>
    <x v="614"/>
    <d v="2015-01-03T00:00:00"/>
    <x v="1"/>
    <s v="BS-11755"/>
    <x v="94"/>
    <x v="0"/>
    <s v="United States"/>
    <s v="Edmonds"/>
    <x v="4"/>
    <n v="98026"/>
    <x v="1"/>
    <s v="OFF-FA-10000089"/>
    <x v="1"/>
    <x v="13"/>
    <x v="1723"/>
    <x v="3962"/>
    <n v="5"/>
    <n v="0"/>
    <n v="9.6039999999999992"/>
  </r>
  <r>
    <n v="5458"/>
    <s v="CA-2014-130631"/>
    <x v="3"/>
    <x v="614"/>
    <d v="2015-01-03T00:00:00"/>
    <x v="1"/>
    <s v="BS-11755"/>
    <x v="94"/>
    <x v="0"/>
    <s v="United States"/>
    <s v="Edmonds"/>
    <x v="4"/>
    <n v="98026"/>
    <x v="1"/>
    <s v="FUR-FU-10004093"/>
    <x v="0"/>
    <x v="5"/>
    <x v="1159"/>
    <x v="3776"/>
    <n v="2"/>
    <n v="0"/>
    <n v="20.537999999999997"/>
  </r>
  <r>
    <n v="5459"/>
    <s v="CA-2014-116680"/>
    <x v="3"/>
    <x v="507"/>
    <d v="2014-09-07T00:00:00"/>
    <x v="0"/>
    <s v="PK-19075"/>
    <x v="7"/>
    <x v="0"/>
    <s v="United States"/>
    <s v="San Francisco"/>
    <x v="1"/>
    <n v="94122"/>
    <x v="1"/>
    <s v="OFF-BI-10004022"/>
    <x v="1"/>
    <x v="8"/>
    <x v="748"/>
    <x v="3963"/>
    <n v="6"/>
    <n v="0.2"/>
    <n v="4.3367999999999993"/>
  </r>
  <r>
    <n v="5460"/>
    <s v="CA-2014-116680"/>
    <x v="3"/>
    <x v="507"/>
    <d v="2014-09-07T00:00:00"/>
    <x v="0"/>
    <s v="PK-19075"/>
    <x v="7"/>
    <x v="0"/>
    <s v="United States"/>
    <s v="San Francisco"/>
    <x v="1"/>
    <n v="94122"/>
    <x v="1"/>
    <s v="FUR-TA-10001771"/>
    <x v="0"/>
    <x v="3"/>
    <x v="1724"/>
    <x v="3964"/>
    <n v="8"/>
    <n v="0.2"/>
    <n v="92.392000000000053"/>
  </r>
  <r>
    <n v="5461"/>
    <s v="US-2011-107405"/>
    <x v="2"/>
    <x v="90"/>
    <d v="2011-03-25T00:00:00"/>
    <x v="1"/>
    <s v="TS-21205"/>
    <x v="131"/>
    <x v="1"/>
    <s v="United States"/>
    <s v="Asheville"/>
    <x v="3"/>
    <n v="28806"/>
    <x v="0"/>
    <s v="OFF-ST-10002301"/>
    <x v="1"/>
    <x v="4"/>
    <x v="1490"/>
    <x v="3965"/>
    <n v="1"/>
    <n v="0.2"/>
    <n v="-3.864600000000002"/>
  </r>
  <r>
    <n v="5462"/>
    <s v="CA-2014-101574"/>
    <x v="3"/>
    <x v="394"/>
    <d v="2014-10-05T00:00:00"/>
    <x v="1"/>
    <s v="BD-11725"/>
    <x v="232"/>
    <x v="0"/>
    <s v="United States"/>
    <s v="Los Angeles"/>
    <x v="1"/>
    <n v="90032"/>
    <x v="1"/>
    <s v="FUR-FU-10001706"/>
    <x v="0"/>
    <x v="5"/>
    <x v="50"/>
    <x v="357"/>
    <n v="3"/>
    <n v="0"/>
    <n v="4.4352"/>
  </r>
  <r>
    <n v="5463"/>
    <s v="CA-2011-146591"/>
    <x v="2"/>
    <x v="1046"/>
    <d v="2011-01-21T00:00:00"/>
    <x v="2"/>
    <s v="TS-21340"/>
    <x v="358"/>
    <x v="0"/>
    <s v="United States"/>
    <s v="Scottsdale"/>
    <x v="16"/>
    <n v="85254"/>
    <x v="1"/>
    <s v="OFF-BI-10003676"/>
    <x v="1"/>
    <x v="8"/>
    <x v="816"/>
    <x v="3966"/>
    <n v="10"/>
    <n v="0.7"/>
    <n v="-23.716000000000001"/>
  </r>
  <r>
    <n v="5464"/>
    <s v="CA-2011-146591"/>
    <x v="2"/>
    <x v="1046"/>
    <d v="2011-01-21T00:00:00"/>
    <x v="2"/>
    <s v="TS-21340"/>
    <x v="358"/>
    <x v="0"/>
    <s v="United States"/>
    <s v="Scottsdale"/>
    <x v="16"/>
    <n v="85254"/>
    <x v="1"/>
    <s v="OFF-PA-10000659"/>
    <x v="1"/>
    <x v="10"/>
    <x v="1286"/>
    <x v="3967"/>
    <n v="4"/>
    <n v="0.2"/>
    <n v="19.622399999999999"/>
  </r>
  <r>
    <n v="5465"/>
    <s v="CA-2011-146591"/>
    <x v="2"/>
    <x v="1046"/>
    <d v="2011-01-21T00:00:00"/>
    <x v="2"/>
    <s v="TS-21340"/>
    <x v="358"/>
    <x v="0"/>
    <s v="United States"/>
    <s v="Scottsdale"/>
    <x v="16"/>
    <n v="85254"/>
    <x v="1"/>
    <s v="OFF-EN-10002504"/>
    <x v="1"/>
    <x v="12"/>
    <x v="113"/>
    <x v="3968"/>
    <n v="5"/>
    <n v="0.2"/>
    <n v="36.692999999999998"/>
  </r>
  <r>
    <n v="5466"/>
    <s v="CA-2011-146591"/>
    <x v="2"/>
    <x v="1046"/>
    <d v="2011-01-21T00:00:00"/>
    <x v="2"/>
    <s v="TS-21340"/>
    <x v="358"/>
    <x v="0"/>
    <s v="United States"/>
    <s v="Scottsdale"/>
    <x v="16"/>
    <n v="85254"/>
    <x v="1"/>
    <s v="FUR-BO-10001972"/>
    <x v="0"/>
    <x v="0"/>
    <x v="362"/>
    <x v="3969"/>
    <n v="5"/>
    <n v="0.7"/>
    <n v="-320.59699999999998"/>
  </r>
  <r>
    <n v="5467"/>
    <s v="CA-2011-107706"/>
    <x v="2"/>
    <x v="1047"/>
    <d v="2011-02-20T00:00:00"/>
    <x v="0"/>
    <s v="ST-20530"/>
    <x v="461"/>
    <x v="0"/>
    <s v="United States"/>
    <s v="Houston"/>
    <x v="5"/>
    <n v="77095"/>
    <x v="2"/>
    <s v="OFF-PA-10000466"/>
    <x v="1"/>
    <x v="10"/>
    <x v="933"/>
    <x v="3970"/>
    <n v="3"/>
    <n v="0.2"/>
    <n v="6.0659999999999989"/>
  </r>
  <r>
    <n v="5468"/>
    <s v="CA-2013-122448"/>
    <x v="0"/>
    <x v="632"/>
    <d v="2013-06-15T00:00:00"/>
    <x v="1"/>
    <s v="DB-13210"/>
    <x v="203"/>
    <x v="0"/>
    <s v="United States"/>
    <s v="San Francisco"/>
    <x v="1"/>
    <n v="94109"/>
    <x v="1"/>
    <s v="FUR-CH-10002774"/>
    <x v="0"/>
    <x v="1"/>
    <x v="23"/>
    <x v="1919"/>
    <n v="3"/>
    <n v="0.2"/>
    <n v="13.764599999999994"/>
  </r>
  <r>
    <n v="5469"/>
    <s v="CA-2011-132451"/>
    <x v="2"/>
    <x v="467"/>
    <d v="2011-09-27T00:00:00"/>
    <x v="2"/>
    <s v="KF-16285"/>
    <x v="580"/>
    <x v="2"/>
    <s v="United States"/>
    <s v="San Diego"/>
    <x v="1"/>
    <n v="92105"/>
    <x v="1"/>
    <s v="FUR-CH-10000454"/>
    <x v="0"/>
    <x v="1"/>
    <x v="1"/>
    <x v="2282"/>
    <n v="3"/>
    <n v="0.2"/>
    <n v="73.19399999999996"/>
  </r>
  <r>
    <n v="5470"/>
    <s v="CA-2011-132451"/>
    <x v="2"/>
    <x v="467"/>
    <d v="2011-09-27T00:00:00"/>
    <x v="2"/>
    <s v="KF-16285"/>
    <x v="580"/>
    <x v="2"/>
    <s v="United States"/>
    <s v="San Diego"/>
    <x v="1"/>
    <n v="92105"/>
    <x v="1"/>
    <s v="OFF-PA-10004888"/>
    <x v="1"/>
    <x v="10"/>
    <x v="959"/>
    <x v="541"/>
    <n v="3"/>
    <n v="0"/>
    <n v="9.3312000000000008"/>
  </r>
  <r>
    <n v="5471"/>
    <s v="CA-2013-158547"/>
    <x v="0"/>
    <x v="198"/>
    <d v="2013-06-05T00:00:00"/>
    <x v="1"/>
    <s v="JM-16195"/>
    <x v="594"/>
    <x v="0"/>
    <s v="United States"/>
    <s v="Hamilton"/>
    <x v="24"/>
    <n v="45011"/>
    <x v="3"/>
    <s v="OFF-AP-10003842"/>
    <x v="1"/>
    <x v="9"/>
    <x v="1247"/>
    <x v="3971"/>
    <n v="5"/>
    <n v="0.2"/>
    <n v="9.2939999999999969"/>
  </r>
  <r>
    <n v="5472"/>
    <s v="CA-2014-116946"/>
    <x v="3"/>
    <x v="484"/>
    <d v="2014-12-24T00:00:00"/>
    <x v="1"/>
    <s v="TS-21505"/>
    <x v="700"/>
    <x v="0"/>
    <s v="United States"/>
    <s v="Parker"/>
    <x v="22"/>
    <n v="80134"/>
    <x v="1"/>
    <s v="FUR-FU-10000320"/>
    <x v="0"/>
    <x v="5"/>
    <x v="1512"/>
    <x v="3972"/>
    <n v="5"/>
    <n v="0.2"/>
    <n v="4.0080000000000009"/>
  </r>
  <r>
    <n v="5473"/>
    <s v="CA-2014-116946"/>
    <x v="3"/>
    <x v="484"/>
    <d v="2014-12-24T00:00:00"/>
    <x v="1"/>
    <s v="TS-21505"/>
    <x v="700"/>
    <x v="0"/>
    <s v="United States"/>
    <s v="Parker"/>
    <x v="22"/>
    <n v="80134"/>
    <x v="1"/>
    <s v="OFF-ST-10002554"/>
    <x v="1"/>
    <x v="4"/>
    <x v="1144"/>
    <x v="1617"/>
    <n v="2"/>
    <n v="0.2"/>
    <n v="-17.607599999999998"/>
  </r>
  <r>
    <n v="5474"/>
    <s v="CA-2014-116946"/>
    <x v="3"/>
    <x v="484"/>
    <d v="2014-12-24T00:00:00"/>
    <x v="1"/>
    <s v="TS-21505"/>
    <x v="700"/>
    <x v="0"/>
    <s v="United States"/>
    <s v="Parker"/>
    <x v="22"/>
    <n v="80134"/>
    <x v="1"/>
    <s v="FUR-BO-10000468"/>
    <x v="0"/>
    <x v="0"/>
    <x v="1171"/>
    <x v="3973"/>
    <n v="7"/>
    <n v="0.7"/>
    <n v="-183.6323999999999"/>
  </r>
  <r>
    <n v="5475"/>
    <s v="CA-2014-121741"/>
    <x v="3"/>
    <x v="377"/>
    <d v="2014-12-27T00:00:00"/>
    <x v="3"/>
    <s v="YC-21895"/>
    <x v="289"/>
    <x v="1"/>
    <s v="United States"/>
    <s v="Fremont"/>
    <x v="8"/>
    <n v="68025"/>
    <x v="2"/>
    <s v="OFF-ST-10004459"/>
    <x v="1"/>
    <x v="4"/>
    <x v="454"/>
    <x v="3974"/>
    <n v="2"/>
    <n v="0"/>
    <n v="37.533999999999992"/>
  </r>
  <r>
    <n v="5476"/>
    <s v="CA-2014-169691"/>
    <x v="3"/>
    <x v="140"/>
    <d v="2014-06-19T00:00:00"/>
    <x v="2"/>
    <s v="Dp-13240"/>
    <x v="656"/>
    <x v="2"/>
    <s v="United States"/>
    <s v="Maple Grove"/>
    <x v="11"/>
    <n v="55369"/>
    <x v="2"/>
    <s v="OFF-LA-10002312"/>
    <x v="1"/>
    <x v="2"/>
    <x v="574"/>
    <x v="1851"/>
    <n v="3"/>
    <n v="0"/>
    <n v="22.200000000000003"/>
  </r>
  <r>
    <n v="5477"/>
    <s v="CA-2014-169691"/>
    <x v="3"/>
    <x v="140"/>
    <d v="2014-06-19T00:00:00"/>
    <x v="2"/>
    <s v="Dp-13240"/>
    <x v="656"/>
    <x v="2"/>
    <s v="United States"/>
    <s v="Maple Grove"/>
    <x v="11"/>
    <n v="55369"/>
    <x v="2"/>
    <s v="OFF-ST-10001291"/>
    <x v="1"/>
    <x v="4"/>
    <x v="1017"/>
    <x v="3975"/>
    <n v="5"/>
    <n v="0"/>
    <n v="22.828499999999998"/>
  </r>
  <r>
    <n v="5478"/>
    <s v="CA-2014-169691"/>
    <x v="3"/>
    <x v="140"/>
    <d v="2014-06-19T00:00:00"/>
    <x v="2"/>
    <s v="Dp-13240"/>
    <x v="656"/>
    <x v="2"/>
    <s v="United States"/>
    <s v="Maple Grove"/>
    <x v="11"/>
    <n v="55369"/>
    <x v="2"/>
    <s v="OFF-PA-10003022"/>
    <x v="1"/>
    <x v="10"/>
    <x v="1644"/>
    <x v="1465"/>
    <n v="3"/>
    <n v="0"/>
    <n v="8.7906000000000013"/>
  </r>
  <r>
    <n v="5479"/>
    <s v="CA-2013-121356"/>
    <x v="0"/>
    <x v="73"/>
    <d v="2013-11-25T00:00:00"/>
    <x v="1"/>
    <s v="SJ-20500"/>
    <x v="81"/>
    <x v="0"/>
    <s v="United States"/>
    <s v="Newark"/>
    <x v="13"/>
    <n v="19711"/>
    <x v="3"/>
    <s v="OFF-BI-10002133"/>
    <x v="1"/>
    <x v="8"/>
    <x v="1138"/>
    <x v="3233"/>
    <n v="3"/>
    <n v="0"/>
    <n v="62.915999999999997"/>
  </r>
  <r>
    <n v="5480"/>
    <s v="CA-2011-101770"/>
    <x v="2"/>
    <x v="691"/>
    <d v="2011-04-04T00:00:00"/>
    <x v="1"/>
    <s v="KB-16240"/>
    <x v="208"/>
    <x v="1"/>
    <s v="United States"/>
    <s v="Miami"/>
    <x v="2"/>
    <n v="33180"/>
    <x v="0"/>
    <s v="OFF-BI-10001097"/>
    <x v="1"/>
    <x v="8"/>
    <x v="789"/>
    <x v="3976"/>
    <n v="1"/>
    <n v="0.7"/>
    <n v="-1.3082999999999996"/>
  </r>
  <r>
    <n v="5481"/>
    <s v="CA-2014-105487"/>
    <x v="3"/>
    <x v="1048"/>
    <d v="2014-10-15T00:00:00"/>
    <x v="1"/>
    <s v="CS-12250"/>
    <x v="294"/>
    <x v="1"/>
    <s v="United States"/>
    <s v="San Diego"/>
    <x v="1"/>
    <n v="92105"/>
    <x v="1"/>
    <s v="TEC-PH-10001336"/>
    <x v="2"/>
    <x v="7"/>
    <x v="941"/>
    <x v="3977"/>
    <n v="1"/>
    <n v="0.2"/>
    <n v="11.609099999999998"/>
  </r>
  <r>
    <n v="5482"/>
    <s v="CA-2014-105487"/>
    <x v="3"/>
    <x v="1048"/>
    <d v="2014-10-15T00:00:00"/>
    <x v="1"/>
    <s v="CS-12250"/>
    <x v="294"/>
    <x v="1"/>
    <s v="United States"/>
    <s v="San Diego"/>
    <x v="1"/>
    <n v="92105"/>
    <x v="1"/>
    <s v="TEC-AC-10002305"/>
    <x v="2"/>
    <x v="11"/>
    <x v="1521"/>
    <x v="3978"/>
    <n v="2"/>
    <n v="0"/>
    <n v="6.4799999999999969"/>
  </r>
  <r>
    <n v="5483"/>
    <s v="CA-2014-105487"/>
    <x v="3"/>
    <x v="1048"/>
    <d v="2014-10-15T00:00:00"/>
    <x v="1"/>
    <s v="CS-12250"/>
    <x v="294"/>
    <x v="1"/>
    <s v="United States"/>
    <s v="San Diego"/>
    <x v="1"/>
    <n v="92105"/>
    <x v="1"/>
    <s v="TEC-AC-10003610"/>
    <x v="2"/>
    <x v="11"/>
    <x v="598"/>
    <x v="3979"/>
    <n v="4"/>
    <n v="0"/>
    <n v="115.1808"/>
  </r>
  <r>
    <n v="5484"/>
    <s v="CA-2014-105487"/>
    <x v="3"/>
    <x v="1048"/>
    <d v="2014-10-15T00:00:00"/>
    <x v="1"/>
    <s v="CS-12250"/>
    <x v="294"/>
    <x v="1"/>
    <s v="United States"/>
    <s v="San Diego"/>
    <x v="1"/>
    <n v="92105"/>
    <x v="1"/>
    <s v="OFF-ST-10002301"/>
    <x v="1"/>
    <x v="4"/>
    <x v="1490"/>
    <x v="1390"/>
    <n v="2"/>
    <n v="0"/>
    <n v="0.40679999999999694"/>
  </r>
  <r>
    <n v="5485"/>
    <s v="CA-2014-148999"/>
    <x v="3"/>
    <x v="289"/>
    <d v="2014-02-05T00:00:00"/>
    <x v="1"/>
    <s v="EB-13870"/>
    <x v="12"/>
    <x v="0"/>
    <s v="United States"/>
    <s v="Miami"/>
    <x v="2"/>
    <n v="33142"/>
    <x v="0"/>
    <s v="FUR-CH-10002044"/>
    <x v="0"/>
    <x v="1"/>
    <x v="1725"/>
    <x v="3442"/>
    <n v="4"/>
    <n v="0.2"/>
    <n v="-68.1096"/>
  </r>
  <r>
    <n v="5486"/>
    <s v="CA-2011-107573"/>
    <x v="2"/>
    <x v="432"/>
    <d v="2011-12-17T00:00:00"/>
    <x v="1"/>
    <s v="PB-19150"/>
    <x v="171"/>
    <x v="0"/>
    <s v="United States"/>
    <s v="Miami"/>
    <x v="2"/>
    <n v="33178"/>
    <x v="0"/>
    <s v="OFF-EN-10001099"/>
    <x v="1"/>
    <x v="12"/>
    <x v="33"/>
    <x v="3032"/>
    <n v="3"/>
    <n v="0.2"/>
    <n v="7.6283999999999974"/>
  </r>
  <r>
    <n v="5487"/>
    <s v="CA-2012-156608"/>
    <x v="1"/>
    <x v="1040"/>
    <d v="2012-10-29T00:00:00"/>
    <x v="1"/>
    <s v="MT-18070"/>
    <x v="192"/>
    <x v="2"/>
    <s v="United States"/>
    <s v="San Antonio"/>
    <x v="5"/>
    <n v="78207"/>
    <x v="2"/>
    <s v="OFF-BI-10004140"/>
    <x v="1"/>
    <x v="8"/>
    <x v="304"/>
    <x v="3980"/>
    <n v="4"/>
    <n v="0.8"/>
    <n v="-6.2860000000000031"/>
  </r>
  <r>
    <n v="5488"/>
    <s v="CA-2014-134495"/>
    <x v="3"/>
    <x v="719"/>
    <d v="2014-04-05T00:00:00"/>
    <x v="0"/>
    <s v="BF-11020"/>
    <x v="292"/>
    <x v="1"/>
    <s v="United States"/>
    <s v="Jacksonville"/>
    <x v="2"/>
    <n v="32216"/>
    <x v="0"/>
    <s v="TEC-PH-10004897"/>
    <x v="2"/>
    <x v="7"/>
    <x v="1115"/>
    <x v="112"/>
    <n v="3"/>
    <n v="0.2"/>
    <n v="-5.694300000000001"/>
  </r>
  <r>
    <n v="5489"/>
    <s v="CA-2014-134495"/>
    <x v="3"/>
    <x v="719"/>
    <d v="2014-04-05T00:00:00"/>
    <x v="0"/>
    <s v="BF-11020"/>
    <x v="292"/>
    <x v="1"/>
    <s v="United States"/>
    <s v="Jacksonville"/>
    <x v="2"/>
    <n v="32216"/>
    <x v="0"/>
    <s v="OFF-LA-10000262"/>
    <x v="1"/>
    <x v="2"/>
    <x v="932"/>
    <x v="303"/>
    <n v="3"/>
    <n v="0.2"/>
    <n v="2.0358000000000001"/>
  </r>
  <r>
    <n v="5490"/>
    <s v="CA-2014-134495"/>
    <x v="3"/>
    <x v="719"/>
    <d v="2014-04-05T00:00:00"/>
    <x v="0"/>
    <s v="BF-11020"/>
    <x v="292"/>
    <x v="1"/>
    <s v="United States"/>
    <s v="Jacksonville"/>
    <x v="2"/>
    <n v="32216"/>
    <x v="0"/>
    <s v="OFF-AP-10002222"/>
    <x v="1"/>
    <x v="9"/>
    <x v="33"/>
    <x v="3981"/>
    <n v="3"/>
    <n v="0.2"/>
    <n v="1.8207000000000013"/>
  </r>
  <r>
    <n v="5491"/>
    <s v="CA-2014-134495"/>
    <x v="3"/>
    <x v="719"/>
    <d v="2014-04-05T00:00:00"/>
    <x v="0"/>
    <s v="BF-11020"/>
    <x v="292"/>
    <x v="1"/>
    <s v="United States"/>
    <s v="Jacksonville"/>
    <x v="2"/>
    <n v="32216"/>
    <x v="0"/>
    <s v="FUR-CH-10003774"/>
    <x v="0"/>
    <x v="1"/>
    <x v="1185"/>
    <x v="287"/>
    <n v="3"/>
    <n v="0.2"/>
    <n v="-19.105800000000016"/>
  </r>
  <r>
    <n v="5492"/>
    <s v="CA-2014-164098"/>
    <x v="3"/>
    <x v="795"/>
    <d v="2014-01-28T00:00:00"/>
    <x v="2"/>
    <s v="CG-12520"/>
    <x v="0"/>
    <x v="0"/>
    <s v="United States"/>
    <s v="Houston"/>
    <x v="5"/>
    <n v="77070"/>
    <x v="2"/>
    <s v="OFF-ST-10000615"/>
    <x v="1"/>
    <x v="4"/>
    <x v="75"/>
    <x v="1333"/>
    <n v="2"/>
    <n v="0.2"/>
    <n v="1.8160000000000016"/>
  </r>
  <r>
    <n v="5493"/>
    <s v="CA-2011-105249"/>
    <x v="2"/>
    <x v="683"/>
    <d v="2011-11-28T00:00:00"/>
    <x v="3"/>
    <s v="DH-13675"/>
    <x v="723"/>
    <x v="2"/>
    <s v="United States"/>
    <s v="San Francisco"/>
    <x v="1"/>
    <n v="94122"/>
    <x v="1"/>
    <s v="OFF-SU-10001225"/>
    <x v="1"/>
    <x v="14"/>
    <x v="33"/>
    <x v="351"/>
    <n v="2"/>
    <n v="0"/>
    <n v="0.14719999999999978"/>
  </r>
  <r>
    <n v="5494"/>
    <s v="CA-2011-105249"/>
    <x v="2"/>
    <x v="683"/>
    <d v="2011-11-28T00:00:00"/>
    <x v="3"/>
    <s v="DH-13675"/>
    <x v="723"/>
    <x v="2"/>
    <s v="United States"/>
    <s v="San Francisco"/>
    <x v="1"/>
    <n v="94122"/>
    <x v="1"/>
    <s v="OFF-LA-10002043"/>
    <x v="1"/>
    <x v="2"/>
    <x v="252"/>
    <x v="1417"/>
    <n v="4"/>
    <n v="0"/>
    <n v="19.872"/>
  </r>
  <r>
    <n v="5495"/>
    <s v="CA-2011-105249"/>
    <x v="2"/>
    <x v="683"/>
    <d v="2011-11-28T00:00:00"/>
    <x v="3"/>
    <s v="DH-13675"/>
    <x v="723"/>
    <x v="2"/>
    <s v="United States"/>
    <s v="San Francisco"/>
    <x v="1"/>
    <n v="94122"/>
    <x v="1"/>
    <s v="FUR-BO-10000330"/>
    <x v="0"/>
    <x v="0"/>
    <x v="1098"/>
    <x v="1527"/>
    <n v="4"/>
    <n v="0.15"/>
    <n v="-4.8391999999999769"/>
  </r>
  <r>
    <n v="5496"/>
    <s v="CA-2012-113523"/>
    <x v="1"/>
    <x v="406"/>
    <d v="2012-09-08T00:00:00"/>
    <x v="1"/>
    <s v="SC-20440"/>
    <x v="464"/>
    <x v="1"/>
    <s v="United States"/>
    <s v="Philadelphia"/>
    <x v="9"/>
    <n v="19140"/>
    <x v="3"/>
    <s v="OFF-BI-10001249"/>
    <x v="1"/>
    <x v="8"/>
    <x v="1182"/>
    <x v="3056"/>
    <n v="4"/>
    <n v="0.7"/>
    <n v="-6.1247999999999987"/>
  </r>
  <r>
    <n v="5497"/>
    <s v="CA-2014-117821"/>
    <x v="3"/>
    <x v="492"/>
    <d v="2014-06-17T00:00:00"/>
    <x v="1"/>
    <s v="HG-15025"/>
    <x v="643"/>
    <x v="0"/>
    <s v="United States"/>
    <s v="Marion"/>
    <x v="24"/>
    <n v="43302"/>
    <x v="3"/>
    <s v="TEC-AC-10004469"/>
    <x v="2"/>
    <x v="11"/>
    <x v="238"/>
    <x v="3982"/>
    <n v="2"/>
    <n v="0.2"/>
    <n v="19.176000000000002"/>
  </r>
  <r>
    <n v="5498"/>
    <s v="CA-2014-164378"/>
    <x v="3"/>
    <x v="663"/>
    <d v="2014-07-19T00:00:00"/>
    <x v="0"/>
    <s v="MM-18055"/>
    <x v="514"/>
    <x v="0"/>
    <s v="United States"/>
    <s v="New York City"/>
    <x v="15"/>
    <n v="10024"/>
    <x v="3"/>
    <s v="OFF-AR-10001177"/>
    <x v="1"/>
    <x v="6"/>
    <x v="1215"/>
    <x v="2637"/>
    <n v="2"/>
    <n v="0"/>
    <n v="1.9023999999999992"/>
  </r>
  <r>
    <n v="5499"/>
    <s v="CA-2014-164378"/>
    <x v="3"/>
    <x v="663"/>
    <d v="2014-07-19T00:00:00"/>
    <x v="0"/>
    <s v="MM-18055"/>
    <x v="514"/>
    <x v="0"/>
    <s v="United States"/>
    <s v="New York City"/>
    <x v="15"/>
    <n v="10024"/>
    <x v="3"/>
    <s v="OFF-LA-10000634"/>
    <x v="1"/>
    <x v="2"/>
    <x v="283"/>
    <x v="1507"/>
    <n v="3"/>
    <n v="0"/>
    <n v="3.6017999999999999"/>
  </r>
  <r>
    <n v="5500"/>
    <s v="CA-2014-164378"/>
    <x v="3"/>
    <x v="663"/>
    <d v="2014-07-19T00:00:00"/>
    <x v="0"/>
    <s v="MM-18055"/>
    <x v="514"/>
    <x v="0"/>
    <s v="United States"/>
    <s v="New York City"/>
    <x v="15"/>
    <n v="10024"/>
    <x v="3"/>
    <s v="TEC-AC-10004708"/>
    <x v="2"/>
    <x v="11"/>
    <x v="337"/>
    <x v="365"/>
    <n v="2"/>
    <n v="0"/>
    <n v="8.7989999999999995"/>
  </r>
  <r>
    <n v="5501"/>
    <s v="CA-2014-164378"/>
    <x v="3"/>
    <x v="663"/>
    <d v="2014-07-19T00:00:00"/>
    <x v="0"/>
    <s v="MM-18055"/>
    <x v="514"/>
    <x v="0"/>
    <s v="United States"/>
    <s v="New York City"/>
    <x v="15"/>
    <n v="10024"/>
    <x v="3"/>
    <s v="FUR-CH-10002084"/>
    <x v="0"/>
    <x v="1"/>
    <x v="1240"/>
    <x v="3983"/>
    <n v="6"/>
    <n v="0.1"/>
    <n v="88.552800000000005"/>
  </r>
  <r>
    <n v="5502"/>
    <s v="CA-2014-164378"/>
    <x v="3"/>
    <x v="663"/>
    <d v="2014-07-19T00:00:00"/>
    <x v="0"/>
    <s v="MM-18055"/>
    <x v="514"/>
    <x v="0"/>
    <s v="United States"/>
    <s v="New York City"/>
    <x v="15"/>
    <n v="10024"/>
    <x v="3"/>
    <s v="OFF-PA-10004519"/>
    <x v="1"/>
    <x v="10"/>
    <x v="1036"/>
    <x v="2482"/>
    <n v="2"/>
    <n v="0"/>
    <n v="4.3904000000000005"/>
  </r>
  <r>
    <n v="5503"/>
    <s v="CA-2014-127782"/>
    <x v="3"/>
    <x v="808"/>
    <d v="2014-11-07T00:00:00"/>
    <x v="1"/>
    <s v="TH-21115"/>
    <x v="764"/>
    <x v="1"/>
    <s v="United States"/>
    <s v="Philadelphia"/>
    <x v="9"/>
    <n v="19140"/>
    <x v="3"/>
    <s v="FUR-FU-10001847"/>
    <x v="0"/>
    <x v="5"/>
    <x v="1355"/>
    <x v="3984"/>
    <n v="1"/>
    <n v="0.2"/>
    <n v="0.66239999999999977"/>
  </r>
  <r>
    <n v="5504"/>
    <s v="CA-2014-127782"/>
    <x v="3"/>
    <x v="808"/>
    <d v="2014-11-07T00:00:00"/>
    <x v="1"/>
    <s v="TH-21115"/>
    <x v="764"/>
    <x v="1"/>
    <s v="United States"/>
    <s v="Philadelphia"/>
    <x v="9"/>
    <n v="19140"/>
    <x v="3"/>
    <s v="OFF-AP-10001962"/>
    <x v="1"/>
    <x v="9"/>
    <x v="1594"/>
    <x v="3985"/>
    <n v="3"/>
    <n v="0.2"/>
    <n v="1.2584999999999997"/>
  </r>
  <r>
    <n v="5505"/>
    <s v="CA-2014-127782"/>
    <x v="3"/>
    <x v="808"/>
    <d v="2014-11-07T00:00:00"/>
    <x v="1"/>
    <s v="TH-21115"/>
    <x v="764"/>
    <x v="1"/>
    <s v="United States"/>
    <s v="Philadelphia"/>
    <x v="9"/>
    <n v="19140"/>
    <x v="3"/>
    <s v="OFF-EN-10003845"/>
    <x v="1"/>
    <x v="12"/>
    <x v="431"/>
    <x v="3179"/>
    <n v="3"/>
    <n v="0.2"/>
    <n v="2.8781999999999992"/>
  </r>
  <r>
    <n v="5506"/>
    <s v="CA-2014-127782"/>
    <x v="3"/>
    <x v="808"/>
    <d v="2014-11-07T00:00:00"/>
    <x v="1"/>
    <s v="TH-21115"/>
    <x v="764"/>
    <x v="1"/>
    <s v="United States"/>
    <s v="Philadelphia"/>
    <x v="9"/>
    <n v="19140"/>
    <x v="3"/>
    <s v="TEC-PH-10001817"/>
    <x v="2"/>
    <x v="7"/>
    <x v="1097"/>
    <x v="3986"/>
    <n v="4"/>
    <n v="0.4"/>
    <n v="-186.15999999999997"/>
  </r>
  <r>
    <n v="5507"/>
    <s v="US-2013-162026"/>
    <x v="0"/>
    <x v="750"/>
    <d v="2013-10-09T00:00:00"/>
    <x v="3"/>
    <s v="JE-15745"/>
    <x v="32"/>
    <x v="0"/>
    <s v="United States"/>
    <s v="Los Angeles"/>
    <x v="1"/>
    <n v="90036"/>
    <x v="1"/>
    <s v="OFF-PA-10000167"/>
    <x v="1"/>
    <x v="10"/>
    <x v="1071"/>
    <x v="1168"/>
    <n v="2"/>
    <n v="0"/>
    <n v="27.881999999999998"/>
  </r>
  <r>
    <n v="5508"/>
    <s v="CA-2013-150000"/>
    <x v="0"/>
    <x v="143"/>
    <d v="2013-04-15T00:00:00"/>
    <x v="1"/>
    <s v="PG-18820"/>
    <x v="310"/>
    <x v="0"/>
    <s v="United States"/>
    <s v="Smyrna"/>
    <x v="32"/>
    <n v="30080"/>
    <x v="0"/>
    <s v="OFF-EN-10002973"/>
    <x v="1"/>
    <x v="12"/>
    <x v="1319"/>
    <x v="1429"/>
    <n v="4"/>
    <n v="0"/>
    <n v="8.6016000000000012"/>
  </r>
  <r>
    <n v="5509"/>
    <s v="CA-2012-168529"/>
    <x v="1"/>
    <x v="1049"/>
    <d v="2012-10-12T00:00:00"/>
    <x v="1"/>
    <s v="MB-17305"/>
    <x v="93"/>
    <x v="0"/>
    <s v="United States"/>
    <s v="San Francisco"/>
    <x v="1"/>
    <n v="94122"/>
    <x v="1"/>
    <s v="FUR-FU-10001588"/>
    <x v="0"/>
    <x v="5"/>
    <x v="284"/>
    <x v="1228"/>
    <n v="5"/>
    <n v="0"/>
    <n v="62.736999999999995"/>
  </r>
  <r>
    <n v="5510"/>
    <s v="US-2014-152569"/>
    <x v="3"/>
    <x v="356"/>
    <d v="2014-05-21T00:00:00"/>
    <x v="1"/>
    <s v="JD-16015"/>
    <x v="557"/>
    <x v="0"/>
    <s v="United States"/>
    <s v="Chicago"/>
    <x v="10"/>
    <n v="60653"/>
    <x v="2"/>
    <s v="OFF-PA-10001736"/>
    <x v="1"/>
    <x v="10"/>
    <x v="129"/>
    <x v="3987"/>
    <n v="2"/>
    <n v="0.2"/>
    <n v="19.137599999999992"/>
  </r>
  <r>
    <n v="5511"/>
    <s v="US-2014-152569"/>
    <x v="3"/>
    <x v="356"/>
    <d v="2014-05-21T00:00:00"/>
    <x v="1"/>
    <s v="JD-16015"/>
    <x v="557"/>
    <x v="0"/>
    <s v="United States"/>
    <s v="Chicago"/>
    <x v="10"/>
    <n v="60653"/>
    <x v="2"/>
    <s v="TEC-PH-10002185"/>
    <x v="2"/>
    <x v="7"/>
    <x v="1072"/>
    <x v="3988"/>
    <n v="2"/>
    <n v="0.2"/>
    <n v="3.4749999999999996"/>
  </r>
  <r>
    <n v="5512"/>
    <s v="US-2011-137680"/>
    <x v="2"/>
    <x v="1050"/>
    <d v="2011-03-02T00:00:00"/>
    <x v="1"/>
    <s v="JH-15430"/>
    <x v="371"/>
    <x v="0"/>
    <s v="United States"/>
    <s v="Medford"/>
    <x v="21"/>
    <n v="97504"/>
    <x v="1"/>
    <s v="OFF-PA-10000174"/>
    <x v="1"/>
    <x v="10"/>
    <x v="1515"/>
    <x v="2731"/>
    <n v="4"/>
    <n v="0.2"/>
    <n v="11.102399999999996"/>
  </r>
  <r>
    <n v="5513"/>
    <s v="US-2011-137680"/>
    <x v="2"/>
    <x v="1050"/>
    <d v="2011-03-02T00:00:00"/>
    <x v="1"/>
    <s v="JH-15430"/>
    <x v="371"/>
    <x v="0"/>
    <s v="United States"/>
    <s v="Medford"/>
    <x v="21"/>
    <n v="97504"/>
    <x v="1"/>
    <s v="OFF-PA-10000069"/>
    <x v="1"/>
    <x v="10"/>
    <x v="1569"/>
    <x v="3989"/>
    <n v="3"/>
    <n v="0.2"/>
    <n v="7.6868999999999996"/>
  </r>
  <r>
    <n v="5514"/>
    <s v="CA-2012-103177"/>
    <x v="1"/>
    <x v="1051"/>
    <d v="2012-06-01T00:00:00"/>
    <x v="2"/>
    <s v="EN-13780"/>
    <x v="633"/>
    <x v="0"/>
    <s v="United States"/>
    <s v="New York City"/>
    <x v="15"/>
    <n v="10009"/>
    <x v="3"/>
    <s v="TEC-PH-10001795"/>
    <x v="2"/>
    <x v="7"/>
    <x v="1726"/>
    <x v="764"/>
    <n v="3"/>
    <n v="0"/>
    <n v="2.3996999999999815"/>
  </r>
  <r>
    <n v="5515"/>
    <s v="CA-2012-103177"/>
    <x v="1"/>
    <x v="1051"/>
    <d v="2012-06-01T00:00:00"/>
    <x v="2"/>
    <s v="EN-13780"/>
    <x v="633"/>
    <x v="0"/>
    <s v="United States"/>
    <s v="New York City"/>
    <x v="15"/>
    <n v="10009"/>
    <x v="3"/>
    <s v="OFF-AP-10004540"/>
    <x v="1"/>
    <x v="9"/>
    <x v="1294"/>
    <x v="1985"/>
    <n v="2"/>
    <n v="0"/>
    <n v="44.889600000000002"/>
  </r>
  <r>
    <n v="5516"/>
    <s v="CA-2012-103177"/>
    <x v="1"/>
    <x v="1051"/>
    <d v="2012-06-01T00:00:00"/>
    <x v="2"/>
    <s v="EN-13780"/>
    <x v="633"/>
    <x v="0"/>
    <s v="United States"/>
    <s v="New York City"/>
    <x v="15"/>
    <n v="10009"/>
    <x v="3"/>
    <s v="TEC-PH-10001527"/>
    <x v="2"/>
    <x v="7"/>
    <x v="1276"/>
    <x v="3680"/>
    <n v="3"/>
    <n v="0"/>
    <n v="3.8654999999999973"/>
  </r>
  <r>
    <n v="5517"/>
    <s v="US-2013-138408"/>
    <x v="0"/>
    <x v="741"/>
    <d v="2013-11-22T00:00:00"/>
    <x v="0"/>
    <s v="KC-16255"/>
    <x v="346"/>
    <x v="1"/>
    <s v="United States"/>
    <s v="Huntsville"/>
    <x v="19"/>
    <n v="35810"/>
    <x v="0"/>
    <s v="TEC-AC-10003870"/>
    <x v="2"/>
    <x v="11"/>
    <x v="1718"/>
    <x v="3990"/>
    <n v="4"/>
    <n v="0"/>
    <n v="527.98400000000004"/>
  </r>
  <r>
    <n v="5518"/>
    <s v="CA-2014-117667"/>
    <x v="3"/>
    <x v="769"/>
    <d v="2014-12-10T00:00:00"/>
    <x v="1"/>
    <s v="MS-17980"/>
    <x v="99"/>
    <x v="1"/>
    <s v="United States"/>
    <s v="Philadelphia"/>
    <x v="9"/>
    <n v="19134"/>
    <x v="3"/>
    <s v="FUR-CH-10004540"/>
    <x v="0"/>
    <x v="1"/>
    <x v="862"/>
    <x v="3991"/>
    <n v="10"/>
    <n v="0.3"/>
    <n v="-10.283999999999992"/>
  </r>
  <r>
    <n v="5519"/>
    <s v="CA-2014-117667"/>
    <x v="3"/>
    <x v="769"/>
    <d v="2014-12-10T00:00:00"/>
    <x v="1"/>
    <s v="MS-17980"/>
    <x v="99"/>
    <x v="1"/>
    <s v="United States"/>
    <s v="Philadelphia"/>
    <x v="9"/>
    <n v="19134"/>
    <x v="3"/>
    <s v="FUR-FU-10004093"/>
    <x v="0"/>
    <x v="5"/>
    <x v="1159"/>
    <x v="3992"/>
    <n v="2"/>
    <n v="0.2"/>
    <n v="6.8459999999999965"/>
  </r>
  <r>
    <n v="5520"/>
    <s v="CA-2014-117667"/>
    <x v="3"/>
    <x v="769"/>
    <d v="2014-12-10T00:00:00"/>
    <x v="1"/>
    <s v="MS-17980"/>
    <x v="99"/>
    <x v="1"/>
    <s v="United States"/>
    <s v="Philadelphia"/>
    <x v="9"/>
    <n v="19134"/>
    <x v="3"/>
    <s v="OFF-AR-10000716"/>
    <x v="1"/>
    <x v="6"/>
    <x v="786"/>
    <x v="2569"/>
    <n v="3"/>
    <n v="0.2"/>
    <n v="3.1806000000000005"/>
  </r>
  <r>
    <n v="5521"/>
    <s v="CA-2014-117667"/>
    <x v="3"/>
    <x v="769"/>
    <d v="2014-12-10T00:00:00"/>
    <x v="1"/>
    <s v="MS-17980"/>
    <x v="99"/>
    <x v="1"/>
    <s v="United States"/>
    <s v="Philadelphia"/>
    <x v="9"/>
    <n v="19134"/>
    <x v="3"/>
    <s v="OFF-PA-10002709"/>
    <x v="1"/>
    <x v="10"/>
    <x v="1658"/>
    <x v="100"/>
    <n v="5"/>
    <n v="0.2"/>
    <n v="8.6709999999999994"/>
  </r>
  <r>
    <n v="5522"/>
    <s v="CA-2014-117667"/>
    <x v="3"/>
    <x v="769"/>
    <d v="2014-12-10T00:00:00"/>
    <x v="1"/>
    <s v="MS-17980"/>
    <x v="99"/>
    <x v="1"/>
    <s v="United States"/>
    <s v="Philadelphia"/>
    <x v="9"/>
    <n v="19134"/>
    <x v="3"/>
    <s v="TEC-AC-10000580"/>
    <x v="2"/>
    <x v="11"/>
    <x v="897"/>
    <x v="1309"/>
    <n v="4"/>
    <n v="0.2"/>
    <n v="-28.796399999999984"/>
  </r>
  <r>
    <n v="5523"/>
    <s v="CA-2013-110982"/>
    <x v="0"/>
    <x v="410"/>
    <d v="2013-06-08T00:00:00"/>
    <x v="2"/>
    <s v="CK-12205"/>
    <x v="237"/>
    <x v="0"/>
    <s v="United States"/>
    <s v="Santa Clara"/>
    <x v="1"/>
    <n v="95051"/>
    <x v="1"/>
    <s v="OFF-BI-10000829"/>
    <x v="1"/>
    <x v="8"/>
    <x v="304"/>
    <x v="3993"/>
    <n v="6"/>
    <n v="0.2"/>
    <n v="7.0043999999999977"/>
  </r>
  <r>
    <n v="5524"/>
    <s v="CA-2013-110982"/>
    <x v="0"/>
    <x v="410"/>
    <d v="2013-06-08T00:00:00"/>
    <x v="2"/>
    <s v="CK-12205"/>
    <x v="237"/>
    <x v="0"/>
    <s v="United States"/>
    <s v="Santa Clara"/>
    <x v="1"/>
    <n v="95051"/>
    <x v="1"/>
    <s v="OFF-AP-10004859"/>
    <x v="1"/>
    <x v="9"/>
    <x v="921"/>
    <x v="3994"/>
    <n v="4"/>
    <n v="0"/>
    <n v="15.724800000000002"/>
  </r>
  <r>
    <n v="5525"/>
    <s v="CA-2013-147123"/>
    <x v="0"/>
    <x v="107"/>
    <d v="2013-12-13T00:00:00"/>
    <x v="2"/>
    <s v="SJ-20125"/>
    <x v="319"/>
    <x v="2"/>
    <s v="United States"/>
    <s v="Long Beach"/>
    <x v="1"/>
    <n v="90805"/>
    <x v="1"/>
    <s v="OFF-PA-10000575"/>
    <x v="1"/>
    <x v="10"/>
    <x v="1050"/>
    <x v="3995"/>
    <n v="12"/>
    <n v="0"/>
    <n v="36.928799999999995"/>
  </r>
  <r>
    <n v="5526"/>
    <s v="CA-2014-154501"/>
    <x v="3"/>
    <x v="504"/>
    <d v="2014-05-06T00:00:00"/>
    <x v="1"/>
    <s v="EA-14035"/>
    <x v="105"/>
    <x v="1"/>
    <s v="United States"/>
    <s v="Los Angeles"/>
    <x v="1"/>
    <n v="90008"/>
    <x v="1"/>
    <s v="OFF-AR-10002804"/>
    <x v="1"/>
    <x v="6"/>
    <x v="279"/>
    <x v="3996"/>
    <n v="2"/>
    <n v="0"/>
    <n v="4.0098000000000003"/>
  </r>
  <r>
    <n v="5527"/>
    <s v="CA-2014-166933"/>
    <x v="3"/>
    <x v="558"/>
    <d v="2014-04-29T00:00:00"/>
    <x v="1"/>
    <s v="MG-17890"/>
    <x v="450"/>
    <x v="2"/>
    <s v="United States"/>
    <s v="Santa Barbara"/>
    <x v="1"/>
    <n v="93101"/>
    <x v="1"/>
    <s v="OFF-FA-10002676"/>
    <x v="1"/>
    <x v="13"/>
    <x v="1069"/>
    <x v="2725"/>
    <n v="1"/>
    <n v="0"/>
    <n v="0.65159999999999996"/>
  </r>
  <r>
    <n v="5528"/>
    <s v="CA-2012-142055"/>
    <x v="1"/>
    <x v="412"/>
    <d v="2012-05-10T00:00:00"/>
    <x v="2"/>
    <s v="AB-10255"/>
    <x v="437"/>
    <x v="2"/>
    <s v="United States"/>
    <s v="New York City"/>
    <x v="15"/>
    <n v="10009"/>
    <x v="3"/>
    <s v="OFF-PA-10003465"/>
    <x v="1"/>
    <x v="10"/>
    <x v="418"/>
    <x v="2479"/>
    <n v="2"/>
    <n v="0"/>
    <n v="18.211199999999998"/>
  </r>
  <r>
    <n v="5529"/>
    <s v="CA-2012-137106"/>
    <x v="1"/>
    <x v="1052"/>
    <d v="2012-04-04T00:00:00"/>
    <x v="1"/>
    <s v="SC-20260"/>
    <x v="609"/>
    <x v="1"/>
    <s v="United States"/>
    <s v="Jacksonville"/>
    <x v="2"/>
    <n v="32216"/>
    <x v="0"/>
    <s v="TEC-PH-10000011"/>
    <x v="2"/>
    <x v="7"/>
    <x v="220"/>
    <x v="1105"/>
    <n v="5"/>
    <n v="0.2"/>
    <n v="27.985999999999994"/>
  </r>
  <r>
    <n v="5530"/>
    <s v="CA-2014-136609"/>
    <x v="3"/>
    <x v="634"/>
    <d v="2014-08-12T00:00:00"/>
    <x v="1"/>
    <s v="TB-21355"/>
    <x v="422"/>
    <x v="1"/>
    <s v="United States"/>
    <s v="Cedar Hill"/>
    <x v="5"/>
    <n v="75104"/>
    <x v="2"/>
    <s v="OFF-PA-10004381"/>
    <x v="1"/>
    <x v="10"/>
    <x v="1675"/>
    <x v="912"/>
    <n v="3"/>
    <n v="0.2"/>
    <n v="40.353599999999986"/>
  </r>
  <r>
    <n v="5531"/>
    <s v="CA-2014-160885"/>
    <x v="3"/>
    <x v="574"/>
    <d v="2014-12-07T00:00:00"/>
    <x v="1"/>
    <s v="JK-16090"/>
    <x v="765"/>
    <x v="0"/>
    <s v="United States"/>
    <s v="Omaha"/>
    <x v="8"/>
    <n v="68104"/>
    <x v="2"/>
    <s v="TEC-PH-10001795"/>
    <x v="2"/>
    <x v="7"/>
    <x v="641"/>
    <x v="3997"/>
    <n v="4"/>
    <n v="0"/>
    <n v="743.98799999999983"/>
  </r>
  <r>
    <n v="5532"/>
    <s v="US-2013-167472"/>
    <x v="0"/>
    <x v="112"/>
    <d v="2013-06-08T00:00:00"/>
    <x v="2"/>
    <s v="CK-12595"/>
    <x v="242"/>
    <x v="0"/>
    <s v="United States"/>
    <s v="Little Rock"/>
    <x v="36"/>
    <n v="72209"/>
    <x v="0"/>
    <s v="TEC-AC-10001109"/>
    <x v="2"/>
    <x v="11"/>
    <x v="998"/>
    <x v="3998"/>
    <n v="6"/>
    <n v="0"/>
    <n v="75.57480000000001"/>
  </r>
  <r>
    <n v="5533"/>
    <s v="US-2013-167472"/>
    <x v="0"/>
    <x v="112"/>
    <d v="2013-06-08T00:00:00"/>
    <x v="2"/>
    <s v="CK-12595"/>
    <x v="242"/>
    <x v="0"/>
    <s v="United States"/>
    <s v="Little Rock"/>
    <x v="36"/>
    <n v="72209"/>
    <x v="0"/>
    <s v="TEC-AC-10003038"/>
    <x v="2"/>
    <x v="11"/>
    <x v="1024"/>
    <x v="3999"/>
    <n v="3"/>
    <n v="0"/>
    <n v="5.101499999999997"/>
  </r>
  <r>
    <n v="5534"/>
    <s v="US-2013-167472"/>
    <x v="0"/>
    <x v="112"/>
    <d v="2013-06-08T00:00:00"/>
    <x v="2"/>
    <s v="CK-12595"/>
    <x v="242"/>
    <x v="0"/>
    <s v="United States"/>
    <s v="Little Rock"/>
    <x v="36"/>
    <n v="72209"/>
    <x v="0"/>
    <s v="TEC-AC-10003174"/>
    <x v="2"/>
    <x v="11"/>
    <x v="614"/>
    <x v="2285"/>
    <n v="3"/>
    <n v="0"/>
    <n v="129.34800000000001"/>
  </r>
  <r>
    <n v="5535"/>
    <s v="US-2013-167472"/>
    <x v="0"/>
    <x v="112"/>
    <d v="2013-06-08T00:00:00"/>
    <x v="2"/>
    <s v="CK-12595"/>
    <x v="242"/>
    <x v="0"/>
    <s v="United States"/>
    <s v="Little Rock"/>
    <x v="36"/>
    <n v="72209"/>
    <x v="0"/>
    <s v="OFF-PA-10000157"/>
    <x v="1"/>
    <x v="10"/>
    <x v="364"/>
    <x v="731"/>
    <n v="3"/>
    <n v="0"/>
    <n v="28.171799999999998"/>
  </r>
  <r>
    <n v="5536"/>
    <s v="US-2013-167472"/>
    <x v="0"/>
    <x v="112"/>
    <d v="2013-06-08T00:00:00"/>
    <x v="2"/>
    <s v="CK-12595"/>
    <x v="242"/>
    <x v="0"/>
    <s v="United States"/>
    <s v="Little Rock"/>
    <x v="36"/>
    <n v="72209"/>
    <x v="0"/>
    <s v="OFF-BI-10001721"/>
    <x v="1"/>
    <x v="8"/>
    <x v="94"/>
    <x v="2202"/>
    <n v="3"/>
    <n v="0"/>
    <n v="30.787199999999999"/>
  </r>
  <r>
    <n v="5537"/>
    <s v="US-2013-167472"/>
    <x v="0"/>
    <x v="112"/>
    <d v="2013-06-08T00:00:00"/>
    <x v="2"/>
    <s v="CK-12595"/>
    <x v="242"/>
    <x v="0"/>
    <s v="United States"/>
    <s v="Little Rock"/>
    <x v="36"/>
    <n v="72209"/>
    <x v="0"/>
    <s v="OFF-BI-10000591"/>
    <x v="1"/>
    <x v="8"/>
    <x v="1045"/>
    <x v="1361"/>
    <n v="3"/>
    <n v="0"/>
    <n v="5.6015999999999995"/>
  </r>
  <r>
    <n v="5538"/>
    <s v="US-2013-167472"/>
    <x v="0"/>
    <x v="112"/>
    <d v="2013-06-08T00:00:00"/>
    <x v="2"/>
    <s v="CK-12595"/>
    <x v="242"/>
    <x v="0"/>
    <s v="United States"/>
    <s v="Little Rock"/>
    <x v="36"/>
    <n v="72209"/>
    <x v="0"/>
    <s v="OFF-PA-10001534"/>
    <x v="1"/>
    <x v="10"/>
    <x v="1461"/>
    <x v="91"/>
    <n v="2"/>
    <n v="0"/>
    <n v="6.2208000000000006"/>
  </r>
  <r>
    <n v="5539"/>
    <s v="CA-2012-120551"/>
    <x v="1"/>
    <x v="657"/>
    <d v="2012-04-20T00:00:00"/>
    <x v="1"/>
    <s v="SS-20590"/>
    <x v="196"/>
    <x v="0"/>
    <s v="United States"/>
    <s v="Norfolk"/>
    <x v="8"/>
    <n v="68701"/>
    <x v="2"/>
    <s v="OFF-BI-10002071"/>
    <x v="1"/>
    <x v="8"/>
    <x v="692"/>
    <x v="4000"/>
    <n v="3"/>
    <n v="0"/>
    <n v="8.0177999999999994"/>
  </r>
  <r>
    <n v="5540"/>
    <s v="US-2014-150595"/>
    <x v="3"/>
    <x v="1053"/>
    <d v="2014-05-27T00:00:00"/>
    <x v="1"/>
    <s v="LE-16810"/>
    <x v="97"/>
    <x v="0"/>
    <s v="United States"/>
    <s v="Chicago"/>
    <x v="10"/>
    <n v="60653"/>
    <x v="2"/>
    <s v="FUR-CH-10000513"/>
    <x v="0"/>
    <x v="1"/>
    <x v="70"/>
    <x v="2124"/>
    <n v="2"/>
    <n v="0.3"/>
    <n v="-54.595799999999997"/>
  </r>
  <r>
    <n v="5541"/>
    <s v="US-2014-150595"/>
    <x v="3"/>
    <x v="1053"/>
    <d v="2014-05-27T00:00:00"/>
    <x v="1"/>
    <s v="LE-16810"/>
    <x v="97"/>
    <x v="0"/>
    <s v="United States"/>
    <s v="Chicago"/>
    <x v="10"/>
    <n v="60653"/>
    <x v="2"/>
    <s v="OFF-BI-10003274"/>
    <x v="1"/>
    <x v="8"/>
    <x v="122"/>
    <x v="4001"/>
    <n v="2"/>
    <n v="0.8"/>
    <n v="-2.6268000000000002"/>
  </r>
  <r>
    <n v="5542"/>
    <s v="US-2014-150595"/>
    <x v="3"/>
    <x v="1053"/>
    <d v="2014-05-27T00:00:00"/>
    <x v="1"/>
    <s v="LE-16810"/>
    <x v="97"/>
    <x v="0"/>
    <s v="United States"/>
    <s v="Chicago"/>
    <x v="10"/>
    <n v="60653"/>
    <x v="2"/>
    <s v="OFF-SU-10000381"/>
    <x v="1"/>
    <x v="14"/>
    <x v="654"/>
    <x v="4002"/>
    <n v="3"/>
    <n v="0.2"/>
    <n v="2.5136999999999983"/>
  </r>
  <r>
    <n v="5543"/>
    <s v="CA-2013-134936"/>
    <x v="0"/>
    <x v="1054"/>
    <d v="2013-12-26T00:00:00"/>
    <x v="1"/>
    <s v="ES-14080"/>
    <x v="20"/>
    <x v="1"/>
    <s v="United States"/>
    <s v="Tucson"/>
    <x v="16"/>
    <n v="85705"/>
    <x v="1"/>
    <s v="FUR-TA-10001086"/>
    <x v="0"/>
    <x v="3"/>
    <x v="1727"/>
    <x v="4003"/>
    <n v="6"/>
    <n v="0.5"/>
    <n v="-218.86559999999997"/>
  </r>
  <r>
    <n v="5544"/>
    <s v="CA-2013-134936"/>
    <x v="0"/>
    <x v="1054"/>
    <d v="2013-12-26T00:00:00"/>
    <x v="1"/>
    <s v="ES-14080"/>
    <x v="20"/>
    <x v="1"/>
    <s v="United States"/>
    <s v="Tucson"/>
    <x v="16"/>
    <n v="85705"/>
    <x v="1"/>
    <s v="OFF-BI-10000174"/>
    <x v="1"/>
    <x v="8"/>
    <x v="1435"/>
    <x v="828"/>
    <n v="6"/>
    <n v="0.7"/>
    <n v="-7.6559999999999988"/>
  </r>
  <r>
    <n v="5545"/>
    <s v="CA-2013-134936"/>
    <x v="0"/>
    <x v="1054"/>
    <d v="2013-12-26T00:00:00"/>
    <x v="1"/>
    <s v="ES-14080"/>
    <x v="20"/>
    <x v="1"/>
    <s v="United States"/>
    <s v="Tucson"/>
    <x v="16"/>
    <n v="85705"/>
    <x v="1"/>
    <s v="OFF-BI-10002103"/>
    <x v="1"/>
    <x v="8"/>
    <x v="525"/>
    <x v="4004"/>
    <n v="2"/>
    <n v="0.7"/>
    <n v="-4.1711999999999989"/>
  </r>
  <r>
    <n v="5546"/>
    <s v="CA-2014-102967"/>
    <x v="3"/>
    <x v="585"/>
    <d v="2014-09-27T00:00:00"/>
    <x v="1"/>
    <s v="MG-17890"/>
    <x v="450"/>
    <x v="2"/>
    <s v="United States"/>
    <s v="Concord"/>
    <x v="38"/>
    <n v="3301"/>
    <x v="3"/>
    <s v="OFF-ST-10001590"/>
    <x v="1"/>
    <x v="4"/>
    <x v="146"/>
    <x v="4005"/>
    <n v="5"/>
    <n v="0"/>
    <n v="17.523999999999997"/>
  </r>
  <r>
    <n v="5547"/>
    <s v="CA-2014-151008"/>
    <x v="3"/>
    <x v="210"/>
    <d v="2014-09-09T00:00:00"/>
    <x v="2"/>
    <s v="JM-16195"/>
    <x v="594"/>
    <x v="0"/>
    <s v="United States"/>
    <s v="Draper"/>
    <x v="7"/>
    <n v="84020"/>
    <x v="1"/>
    <s v="FUR-FU-10002396"/>
    <x v="0"/>
    <x v="5"/>
    <x v="1581"/>
    <x v="2855"/>
    <n v="2"/>
    <n v="0"/>
    <n v="10.567200000000001"/>
  </r>
  <r>
    <n v="5548"/>
    <s v="CA-2014-151008"/>
    <x v="3"/>
    <x v="210"/>
    <d v="2014-09-09T00:00:00"/>
    <x v="2"/>
    <s v="JM-16195"/>
    <x v="594"/>
    <x v="0"/>
    <s v="United States"/>
    <s v="Draper"/>
    <x v="7"/>
    <n v="84020"/>
    <x v="1"/>
    <s v="TEC-PH-10002807"/>
    <x v="2"/>
    <x v="7"/>
    <x v="1230"/>
    <x v="4006"/>
    <n v="4"/>
    <n v="0.2"/>
    <n v="47.459999999999994"/>
  </r>
  <r>
    <n v="5549"/>
    <s v="CA-2011-159800"/>
    <x v="2"/>
    <x v="683"/>
    <d v="2011-12-01T00:00:00"/>
    <x v="2"/>
    <s v="SG-20470"/>
    <x v="495"/>
    <x v="0"/>
    <s v="United States"/>
    <s v="San Francisco"/>
    <x v="1"/>
    <n v="94109"/>
    <x v="1"/>
    <s v="OFF-AP-10004859"/>
    <x v="1"/>
    <x v="9"/>
    <x v="921"/>
    <x v="2908"/>
    <n v="3"/>
    <n v="0"/>
    <n v="11.793600000000001"/>
  </r>
  <r>
    <n v="5550"/>
    <s v="CA-2011-159800"/>
    <x v="2"/>
    <x v="683"/>
    <d v="2011-12-01T00:00:00"/>
    <x v="2"/>
    <s v="SG-20470"/>
    <x v="495"/>
    <x v="0"/>
    <s v="United States"/>
    <s v="San Francisco"/>
    <x v="1"/>
    <n v="94109"/>
    <x v="1"/>
    <s v="TEC-AC-10003447"/>
    <x v="2"/>
    <x v="11"/>
    <x v="798"/>
    <x v="4007"/>
    <n v="7"/>
    <n v="0"/>
    <n v="34.982499999999987"/>
  </r>
  <r>
    <n v="5551"/>
    <s v="US-2011-159618"/>
    <x v="2"/>
    <x v="607"/>
    <d v="2011-11-16T00:00:00"/>
    <x v="1"/>
    <s v="DB-12970"/>
    <x v="715"/>
    <x v="1"/>
    <s v="United States"/>
    <s v="Houston"/>
    <x v="5"/>
    <n v="77036"/>
    <x v="2"/>
    <s v="OFF-AR-10003183"/>
    <x v="1"/>
    <x v="6"/>
    <x v="1390"/>
    <x v="2812"/>
    <n v="1"/>
    <n v="0.2"/>
    <n v="0.33399999999999974"/>
  </r>
  <r>
    <n v="5552"/>
    <s v="US-2011-159618"/>
    <x v="2"/>
    <x v="607"/>
    <d v="2011-11-16T00:00:00"/>
    <x v="1"/>
    <s v="DB-12970"/>
    <x v="715"/>
    <x v="1"/>
    <s v="United States"/>
    <s v="Houston"/>
    <x v="5"/>
    <n v="77036"/>
    <x v="2"/>
    <s v="OFF-SU-10000432"/>
    <x v="1"/>
    <x v="14"/>
    <x v="1549"/>
    <x v="4008"/>
    <n v="6"/>
    <n v="0.2"/>
    <n v="-3.123000000000002"/>
  </r>
  <r>
    <n v="5553"/>
    <s v="US-2011-159618"/>
    <x v="2"/>
    <x v="607"/>
    <d v="2011-11-16T00:00:00"/>
    <x v="1"/>
    <s v="DB-12970"/>
    <x v="715"/>
    <x v="1"/>
    <s v="United States"/>
    <s v="Houston"/>
    <x v="5"/>
    <n v="77036"/>
    <x v="2"/>
    <s v="TEC-AC-10003832"/>
    <x v="2"/>
    <x v="11"/>
    <x v="458"/>
    <x v="2220"/>
    <n v="3"/>
    <n v="0.2"/>
    <n v="20.8719"/>
  </r>
  <r>
    <n v="5554"/>
    <s v="US-2011-159618"/>
    <x v="2"/>
    <x v="607"/>
    <d v="2011-11-16T00:00:00"/>
    <x v="1"/>
    <s v="DB-12970"/>
    <x v="715"/>
    <x v="1"/>
    <s v="United States"/>
    <s v="Houston"/>
    <x v="5"/>
    <n v="77036"/>
    <x v="2"/>
    <s v="OFF-PA-10004100"/>
    <x v="1"/>
    <x v="10"/>
    <x v="257"/>
    <x v="1590"/>
    <n v="7"/>
    <n v="0.2"/>
    <n v="12.700800000000001"/>
  </r>
  <r>
    <n v="5555"/>
    <s v="US-2011-159618"/>
    <x v="2"/>
    <x v="607"/>
    <d v="2011-11-16T00:00:00"/>
    <x v="1"/>
    <s v="DB-12970"/>
    <x v="715"/>
    <x v="1"/>
    <s v="United States"/>
    <s v="Houston"/>
    <x v="5"/>
    <n v="77036"/>
    <x v="2"/>
    <s v="FUR-BO-10004467"/>
    <x v="0"/>
    <x v="0"/>
    <x v="883"/>
    <x v="4009"/>
    <n v="1"/>
    <n v="0.32"/>
    <n v="-12.998700000000007"/>
  </r>
  <r>
    <n v="5556"/>
    <s v="CA-2014-116113"/>
    <x v="3"/>
    <x v="280"/>
    <d v="2014-10-07T00:00:00"/>
    <x v="0"/>
    <s v="JW-15220"/>
    <x v="478"/>
    <x v="1"/>
    <s v="United States"/>
    <s v="Montgomery"/>
    <x v="19"/>
    <n v="36116"/>
    <x v="0"/>
    <s v="FUR-FU-10002963"/>
    <x v="0"/>
    <x v="5"/>
    <x v="1502"/>
    <x v="1015"/>
    <n v="2"/>
    <n v="0"/>
    <n v="3.4543999999999997"/>
  </r>
  <r>
    <n v="5557"/>
    <s v="CA-2012-125066"/>
    <x v="1"/>
    <x v="639"/>
    <d v="2012-12-18T00:00:00"/>
    <x v="1"/>
    <s v="KD-16495"/>
    <x v="470"/>
    <x v="1"/>
    <s v="United States"/>
    <s v="Jackson"/>
    <x v="35"/>
    <n v="39212"/>
    <x v="0"/>
    <s v="FUR-FU-10003829"/>
    <x v="0"/>
    <x v="5"/>
    <x v="1369"/>
    <x v="51"/>
    <n v="2"/>
    <n v="0"/>
    <n v="1.9711999999999996"/>
  </r>
  <r>
    <n v="5558"/>
    <s v="CA-2012-125066"/>
    <x v="1"/>
    <x v="639"/>
    <d v="2012-12-18T00:00:00"/>
    <x v="1"/>
    <s v="KD-16495"/>
    <x v="470"/>
    <x v="1"/>
    <s v="United States"/>
    <s v="Jackson"/>
    <x v="35"/>
    <n v="39212"/>
    <x v="0"/>
    <s v="OFF-AR-10003582"/>
    <x v="1"/>
    <x v="6"/>
    <x v="1451"/>
    <x v="2471"/>
    <n v="2"/>
    <n v="0"/>
    <n v="15.764000000000003"/>
  </r>
  <r>
    <n v="5559"/>
    <s v="US-2012-114741"/>
    <x v="1"/>
    <x v="401"/>
    <d v="2012-12-10T00:00:00"/>
    <x v="1"/>
    <s v="IL-15100"/>
    <x v="582"/>
    <x v="0"/>
    <s v="United States"/>
    <s v="North Las Vegas"/>
    <x v="33"/>
    <n v="89031"/>
    <x v="1"/>
    <s v="OFF-PA-10000048"/>
    <x v="1"/>
    <x v="10"/>
    <x v="1728"/>
    <x v="90"/>
    <n v="1"/>
    <n v="0"/>
    <n v="3.1104000000000003"/>
  </r>
  <r>
    <n v="5560"/>
    <s v="US-2012-114741"/>
    <x v="1"/>
    <x v="401"/>
    <d v="2012-12-10T00:00:00"/>
    <x v="1"/>
    <s v="IL-15100"/>
    <x v="582"/>
    <x v="0"/>
    <s v="United States"/>
    <s v="North Las Vegas"/>
    <x v="33"/>
    <n v="89031"/>
    <x v="1"/>
    <s v="OFF-ST-10000078"/>
    <x v="1"/>
    <x v="4"/>
    <x v="1218"/>
    <x v="2225"/>
    <n v="5"/>
    <n v="0"/>
    <n v="238.65299999999991"/>
  </r>
  <r>
    <n v="5561"/>
    <s v="US-2012-114741"/>
    <x v="1"/>
    <x v="401"/>
    <d v="2012-12-10T00:00:00"/>
    <x v="1"/>
    <s v="IL-15100"/>
    <x v="582"/>
    <x v="0"/>
    <s v="United States"/>
    <s v="North Las Vegas"/>
    <x v="33"/>
    <n v="89031"/>
    <x v="1"/>
    <s v="OFF-LA-10004853"/>
    <x v="1"/>
    <x v="2"/>
    <x v="683"/>
    <x v="1830"/>
    <n v="3"/>
    <n v="0"/>
    <n v="6.8723999999999998"/>
  </r>
  <r>
    <n v="5562"/>
    <s v="CA-2014-133263"/>
    <x v="3"/>
    <x v="185"/>
    <d v="2014-04-03T00:00:00"/>
    <x v="0"/>
    <s v="JE-15610"/>
    <x v="531"/>
    <x v="1"/>
    <s v="United States"/>
    <s v="Atlanta"/>
    <x v="32"/>
    <n v="30318"/>
    <x v="0"/>
    <s v="OFF-BI-10001153"/>
    <x v="1"/>
    <x v="8"/>
    <x v="300"/>
    <x v="4010"/>
    <n v="1"/>
    <n v="0"/>
    <n v="17.27"/>
  </r>
  <r>
    <n v="5563"/>
    <s v="CA-2014-133263"/>
    <x v="3"/>
    <x v="185"/>
    <d v="2014-04-03T00:00:00"/>
    <x v="0"/>
    <s v="JE-15610"/>
    <x v="531"/>
    <x v="1"/>
    <s v="United States"/>
    <s v="Atlanta"/>
    <x v="32"/>
    <n v="30318"/>
    <x v="0"/>
    <s v="TEC-CO-10001449"/>
    <x v="2"/>
    <x v="16"/>
    <x v="303"/>
    <x v="491"/>
    <n v="5"/>
    <n v="0"/>
    <n v="1439.9760000000001"/>
  </r>
  <r>
    <n v="5564"/>
    <s v="CA-2014-133263"/>
    <x v="3"/>
    <x v="185"/>
    <d v="2014-04-03T00:00:00"/>
    <x v="0"/>
    <s v="JE-15610"/>
    <x v="531"/>
    <x v="1"/>
    <s v="United States"/>
    <s v="Atlanta"/>
    <x v="32"/>
    <n v="30318"/>
    <x v="0"/>
    <s v="OFF-BI-10000474"/>
    <x v="1"/>
    <x v="8"/>
    <x v="27"/>
    <x v="4011"/>
    <n v="4"/>
    <n v="0"/>
    <n v="30.7776"/>
  </r>
  <r>
    <n v="5565"/>
    <s v="CA-2014-157966"/>
    <x v="3"/>
    <x v="677"/>
    <d v="2014-03-14T00:00:00"/>
    <x v="3"/>
    <s v="SU-20665"/>
    <x v="711"/>
    <x v="2"/>
    <s v="United States"/>
    <s v="Chicago"/>
    <x v="10"/>
    <n v="60610"/>
    <x v="2"/>
    <s v="OFF-AR-10000799"/>
    <x v="1"/>
    <x v="6"/>
    <x v="1493"/>
    <x v="530"/>
    <n v="4"/>
    <n v="0.2"/>
    <n v="2.188799999999997"/>
  </r>
  <r>
    <n v="5566"/>
    <s v="CA-2014-157966"/>
    <x v="3"/>
    <x v="677"/>
    <d v="2014-03-14T00:00:00"/>
    <x v="3"/>
    <s v="SU-20665"/>
    <x v="711"/>
    <x v="2"/>
    <s v="United States"/>
    <s v="Chicago"/>
    <x v="10"/>
    <n v="60610"/>
    <x v="2"/>
    <s v="TEC-MA-10002109"/>
    <x v="2"/>
    <x v="15"/>
    <x v="1729"/>
    <x v="4012"/>
    <n v="2"/>
    <n v="0.3"/>
    <n v="8.9993999999999801"/>
  </r>
  <r>
    <n v="5567"/>
    <s v="CA-2014-157966"/>
    <x v="3"/>
    <x v="677"/>
    <d v="2014-03-14T00:00:00"/>
    <x v="3"/>
    <s v="SU-20665"/>
    <x v="711"/>
    <x v="2"/>
    <s v="United States"/>
    <s v="Chicago"/>
    <x v="10"/>
    <n v="60610"/>
    <x v="2"/>
    <s v="OFF-AR-10003338"/>
    <x v="1"/>
    <x v="6"/>
    <x v="1430"/>
    <x v="4013"/>
    <n v="5"/>
    <n v="0.2"/>
    <n v="1.8599999999999994"/>
  </r>
  <r>
    <n v="5568"/>
    <s v="CA-2014-157966"/>
    <x v="3"/>
    <x v="677"/>
    <d v="2014-03-14T00:00:00"/>
    <x v="3"/>
    <s v="SU-20665"/>
    <x v="711"/>
    <x v="2"/>
    <s v="United States"/>
    <s v="Chicago"/>
    <x v="10"/>
    <n v="60610"/>
    <x v="2"/>
    <s v="FUR-CH-10003606"/>
    <x v="0"/>
    <x v="1"/>
    <x v="1566"/>
    <x v="4014"/>
    <n v="1"/>
    <n v="0.3"/>
    <n v="-2.5647999999999982"/>
  </r>
  <r>
    <n v="5569"/>
    <s v="CA-2014-157966"/>
    <x v="3"/>
    <x v="677"/>
    <d v="2014-03-14T00:00:00"/>
    <x v="3"/>
    <s v="SU-20665"/>
    <x v="711"/>
    <x v="2"/>
    <s v="United States"/>
    <s v="Chicago"/>
    <x v="10"/>
    <n v="60610"/>
    <x v="2"/>
    <s v="TEC-CO-10001449"/>
    <x v="2"/>
    <x v="16"/>
    <x v="303"/>
    <x v="324"/>
    <n v="2"/>
    <n v="0.2"/>
    <n v="335.99440000000004"/>
  </r>
  <r>
    <n v="5570"/>
    <s v="CA-2014-157966"/>
    <x v="3"/>
    <x v="677"/>
    <d v="2014-03-14T00:00:00"/>
    <x v="3"/>
    <s v="SU-20665"/>
    <x v="711"/>
    <x v="2"/>
    <s v="United States"/>
    <s v="Chicago"/>
    <x v="10"/>
    <n v="60610"/>
    <x v="2"/>
    <s v="OFF-PA-10001934"/>
    <x v="1"/>
    <x v="10"/>
    <x v="543"/>
    <x v="12"/>
    <n v="3"/>
    <n v="0.2"/>
    <n v="5.6375999999999999"/>
  </r>
  <r>
    <n v="5571"/>
    <s v="CA-2014-157966"/>
    <x v="3"/>
    <x v="677"/>
    <d v="2014-03-14T00:00:00"/>
    <x v="3"/>
    <s v="SU-20665"/>
    <x v="711"/>
    <x v="2"/>
    <s v="United States"/>
    <s v="Chicago"/>
    <x v="10"/>
    <n v="60610"/>
    <x v="2"/>
    <s v="TEC-PH-10001527"/>
    <x v="2"/>
    <x v="7"/>
    <x v="1276"/>
    <x v="4015"/>
    <n v="1"/>
    <n v="0.2"/>
    <n v="-7.3015000000000025"/>
  </r>
  <r>
    <n v="5572"/>
    <s v="CA-2011-151162"/>
    <x v="2"/>
    <x v="29"/>
    <d v="2011-12-09T00:00:00"/>
    <x v="1"/>
    <s v="EA-14035"/>
    <x v="105"/>
    <x v="1"/>
    <s v="United States"/>
    <s v="Columbus"/>
    <x v="24"/>
    <n v="43229"/>
    <x v="3"/>
    <s v="OFF-PA-10001033"/>
    <x v="1"/>
    <x v="10"/>
    <x v="1500"/>
    <x v="4016"/>
    <n v="3"/>
    <n v="0.2"/>
    <n v="35.661300000000004"/>
  </r>
  <r>
    <n v="5573"/>
    <s v="CA-2011-151162"/>
    <x v="2"/>
    <x v="29"/>
    <d v="2011-12-09T00:00:00"/>
    <x v="1"/>
    <s v="EA-14035"/>
    <x v="105"/>
    <x v="1"/>
    <s v="United States"/>
    <s v="Columbus"/>
    <x v="24"/>
    <n v="43229"/>
    <x v="3"/>
    <s v="OFF-BI-10003719"/>
    <x v="1"/>
    <x v="8"/>
    <x v="684"/>
    <x v="4017"/>
    <n v="4"/>
    <n v="0.7"/>
    <n v="-23.952000000000005"/>
  </r>
  <r>
    <n v="5574"/>
    <s v="CA-2011-151162"/>
    <x v="2"/>
    <x v="29"/>
    <d v="2011-12-09T00:00:00"/>
    <x v="1"/>
    <s v="EA-14035"/>
    <x v="105"/>
    <x v="1"/>
    <s v="United States"/>
    <s v="Columbus"/>
    <x v="24"/>
    <n v="43229"/>
    <x v="3"/>
    <s v="OFF-PA-10003036"/>
    <x v="1"/>
    <x v="10"/>
    <x v="1730"/>
    <x v="1133"/>
    <n v="3"/>
    <n v="0.2"/>
    <n v="5.6783999999999981"/>
  </r>
  <r>
    <n v="5575"/>
    <s v="CA-2011-151162"/>
    <x v="2"/>
    <x v="29"/>
    <d v="2011-12-09T00:00:00"/>
    <x v="1"/>
    <s v="EA-14035"/>
    <x v="105"/>
    <x v="1"/>
    <s v="United States"/>
    <s v="Columbus"/>
    <x v="24"/>
    <n v="43229"/>
    <x v="3"/>
    <s v="TEC-PH-10001870"/>
    <x v="2"/>
    <x v="7"/>
    <x v="1731"/>
    <x v="4018"/>
    <n v="1"/>
    <n v="0.4"/>
    <n v="-9.1845000000000034"/>
  </r>
  <r>
    <n v="5576"/>
    <s v="CA-2011-151162"/>
    <x v="2"/>
    <x v="29"/>
    <d v="2011-12-09T00:00:00"/>
    <x v="1"/>
    <s v="EA-14035"/>
    <x v="105"/>
    <x v="1"/>
    <s v="United States"/>
    <s v="Columbus"/>
    <x v="24"/>
    <n v="43229"/>
    <x v="3"/>
    <s v="TEC-PH-10001809"/>
    <x v="2"/>
    <x v="7"/>
    <x v="1164"/>
    <x v="4019"/>
    <n v="2"/>
    <n v="0.4"/>
    <n v="-44.984999999999999"/>
  </r>
  <r>
    <n v="5577"/>
    <s v="CA-2013-136686"/>
    <x v="0"/>
    <x v="939"/>
    <d v="2013-12-17T00:00:00"/>
    <x v="1"/>
    <s v="RF-19840"/>
    <x v="167"/>
    <x v="0"/>
    <s v="United States"/>
    <s v="Pasadena"/>
    <x v="1"/>
    <n v="91104"/>
    <x v="1"/>
    <s v="FUR-FU-10004864"/>
    <x v="0"/>
    <x v="5"/>
    <x v="436"/>
    <x v="4020"/>
    <n v="6"/>
    <n v="0"/>
    <n v="122.76479999999999"/>
  </r>
  <r>
    <n v="5578"/>
    <s v="CA-2013-136686"/>
    <x v="0"/>
    <x v="939"/>
    <d v="2013-12-17T00:00:00"/>
    <x v="1"/>
    <s v="RF-19840"/>
    <x v="167"/>
    <x v="0"/>
    <s v="United States"/>
    <s v="Pasadena"/>
    <x v="1"/>
    <n v="91104"/>
    <x v="1"/>
    <s v="OFF-AP-10002350"/>
    <x v="1"/>
    <x v="9"/>
    <x v="545"/>
    <x v="3092"/>
    <n v="3"/>
    <n v="0"/>
    <n v="15.8256"/>
  </r>
  <r>
    <n v="5579"/>
    <s v="CA-2014-137498"/>
    <x v="3"/>
    <x v="428"/>
    <d v="2014-09-15T00:00:00"/>
    <x v="0"/>
    <s v="LC-17050"/>
    <x v="702"/>
    <x v="0"/>
    <s v="United States"/>
    <s v="Los Angeles"/>
    <x v="1"/>
    <n v="90004"/>
    <x v="1"/>
    <s v="OFF-AR-10003829"/>
    <x v="1"/>
    <x v="6"/>
    <x v="934"/>
    <x v="2637"/>
    <n v="2"/>
    <n v="0"/>
    <n v="1.9023999999999992"/>
  </r>
  <r>
    <n v="5580"/>
    <s v="CA-2014-137498"/>
    <x v="3"/>
    <x v="428"/>
    <d v="2014-09-15T00:00:00"/>
    <x v="0"/>
    <s v="LC-17050"/>
    <x v="702"/>
    <x v="0"/>
    <s v="United States"/>
    <s v="Los Angeles"/>
    <x v="1"/>
    <n v="90004"/>
    <x v="1"/>
    <s v="FUR-CH-10003833"/>
    <x v="0"/>
    <x v="1"/>
    <x v="1200"/>
    <x v="3611"/>
    <n v="5"/>
    <n v="0.2"/>
    <n v="-15.245000000000005"/>
  </r>
  <r>
    <n v="5581"/>
    <s v="CA-2014-137498"/>
    <x v="3"/>
    <x v="428"/>
    <d v="2014-09-15T00:00:00"/>
    <x v="0"/>
    <s v="LC-17050"/>
    <x v="702"/>
    <x v="0"/>
    <s v="United States"/>
    <s v="Los Angeles"/>
    <x v="1"/>
    <n v="90004"/>
    <x v="1"/>
    <s v="OFF-PA-10000143"/>
    <x v="1"/>
    <x v="10"/>
    <x v="1692"/>
    <x v="4021"/>
    <n v="9"/>
    <n v="0"/>
    <n v="22.809600000000003"/>
  </r>
  <r>
    <n v="5582"/>
    <s v="CA-2014-163818"/>
    <x v="3"/>
    <x v="1055"/>
    <d v="2014-10-09T00:00:00"/>
    <x v="1"/>
    <s v="PS-18970"/>
    <x v="28"/>
    <x v="2"/>
    <s v="United States"/>
    <s v="Clinton"/>
    <x v="39"/>
    <n v="20735"/>
    <x v="3"/>
    <s v="FUR-FU-10000076"/>
    <x v="0"/>
    <x v="5"/>
    <x v="875"/>
    <x v="1024"/>
    <n v="1"/>
    <n v="0"/>
    <n v="8.5914000000000019"/>
  </r>
  <r>
    <n v="5583"/>
    <s v="CA-2013-161158"/>
    <x v="0"/>
    <x v="195"/>
    <d v="2013-05-14T00:00:00"/>
    <x v="1"/>
    <s v="PS-18970"/>
    <x v="28"/>
    <x v="2"/>
    <s v="United States"/>
    <s v="New York City"/>
    <x v="15"/>
    <n v="10024"/>
    <x v="3"/>
    <s v="OFF-AR-10000462"/>
    <x v="1"/>
    <x v="6"/>
    <x v="885"/>
    <x v="3905"/>
    <n v="5"/>
    <n v="0"/>
    <n v="3.4400000000000008"/>
  </r>
  <r>
    <n v="5584"/>
    <s v="CA-2011-116673"/>
    <x v="2"/>
    <x v="534"/>
    <d v="2011-12-19T00:00:00"/>
    <x v="0"/>
    <s v="JO-15280"/>
    <x v="123"/>
    <x v="0"/>
    <s v="United States"/>
    <s v="San Diego"/>
    <x v="1"/>
    <n v="92037"/>
    <x v="1"/>
    <s v="FUR-FU-10003829"/>
    <x v="0"/>
    <x v="5"/>
    <x v="1369"/>
    <x v="51"/>
    <n v="2"/>
    <n v="0"/>
    <n v="1.9711999999999996"/>
  </r>
  <r>
    <n v="5585"/>
    <s v="CA-2014-105333"/>
    <x v="3"/>
    <x v="329"/>
    <d v="2014-12-05T00:00:00"/>
    <x v="1"/>
    <s v="VP-21730"/>
    <x v="163"/>
    <x v="2"/>
    <s v="United States"/>
    <s v="New York City"/>
    <x v="15"/>
    <n v="10011"/>
    <x v="3"/>
    <s v="OFF-ST-10002182"/>
    <x v="1"/>
    <x v="4"/>
    <x v="1732"/>
    <x v="4022"/>
    <n v="4"/>
    <n v="0"/>
    <n v="1.6711999999999989"/>
  </r>
  <r>
    <n v="5586"/>
    <s v="CA-2014-105333"/>
    <x v="3"/>
    <x v="329"/>
    <d v="2014-12-05T00:00:00"/>
    <x v="1"/>
    <s v="VP-21730"/>
    <x v="163"/>
    <x v="2"/>
    <s v="United States"/>
    <s v="New York City"/>
    <x v="15"/>
    <n v="10011"/>
    <x v="3"/>
    <s v="TEC-PH-10001468"/>
    <x v="2"/>
    <x v="7"/>
    <x v="1733"/>
    <x v="4023"/>
    <n v="3"/>
    <n v="0"/>
    <n v="163.81799999999998"/>
  </r>
  <r>
    <n v="5587"/>
    <s v="CA-2014-105333"/>
    <x v="3"/>
    <x v="329"/>
    <d v="2014-12-05T00:00:00"/>
    <x v="1"/>
    <s v="VP-21730"/>
    <x v="163"/>
    <x v="2"/>
    <s v="United States"/>
    <s v="New York City"/>
    <x v="15"/>
    <n v="10011"/>
    <x v="3"/>
    <s v="OFF-ST-10001809"/>
    <x v="1"/>
    <x v="4"/>
    <x v="430"/>
    <x v="2055"/>
    <n v="3"/>
    <n v="0"/>
    <n v="5.3897999999999939"/>
  </r>
  <r>
    <n v="5588"/>
    <s v="CA-2012-149993"/>
    <x v="1"/>
    <x v="531"/>
    <d v="2012-03-20T00:00:00"/>
    <x v="2"/>
    <s v="GA-14725"/>
    <x v="315"/>
    <x v="0"/>
    <s v="United States"/>
    <s v="Lancaster"/>
    <x v="1"/>
    <n v="93534"/>
    <x v="1"/>
    <s v="OFF-FA-10001561"/>
    <x v="1"/>
    <x v="13"/>
    <x v="831"/>
    <x v="2943"/>
    <n v="5"/>
    <n v="0"/>
    <n v="3.5970000000000004"/>
  </r>
  <r>
    <n v="5589"/>
    <s v="CA-2011-168158"/>
    <x v="2"/>
    <x v="866"/>
    <d v="2011-07-24T00:00:00"/>
    <x v="1"/>
    <s v="EM-14140"/>
    <x v="670"/>
    <x v="2"/>
    <s v="United States"/>
    <s v="Great Falls"/>
    <x v="37"/>
    <n v="59405"/>
    <x v="1"/>
    <s v="OFF-BI-10001759"/>
    <x v="1"/>
    <x v="8"/>
    <x v="725"/>
    <x v="861"/>
    <n v="2"/>
    <n v="0.2"/>
    <n v="2.2098"/>
  </r>
  <r>
    <n v="5590"/>
    <s v="CA-2013-115224"/>
    <x v="0"/>
    <x v="16"/>
    <d v="2013-12-12T00:00:00"/>
    <x v="0"/>
    <s v="DB-13615"/>
    <x v="140"/>
    <x v="0"/>
    <s v="United States"/>
    <s v="San Francisco"/>
    <x v="1"/>
    <n v="94110"/>
    <x v="1"/>
    <s v="OFF-ST-10000615"/>
    <x v="1"/>
    <x v="4"/>
    <x v="75"/>
    <x v="4024"/>
    <n v="3"/>
    <n v="0"/>
    <n v="9.5340000000000025"/>
  </r>
  <r>
    <n v="5591"/>
    <s v="CA-2013-115224"/>
    <x v="0"/>
    <x v="16"/>
    <d v="2013-12-12T00:00:00"/>
    <x v="0"/>
    <s v="DB-13615"/>
    <x v="140"/>
    <x v="0"/>
    <s v="United States"/>
    <s v="San Francisco"/>
    <x v="1"/>
    <n v="94110"/>
    <x v="1"/>
    <s v="OFF-ST-10003816"/>
    <x v="1"/>
    <x v="4"/>
    <x v="710"/>
    <x v="836"/>
    <n v="2"/>
    <n v="0"/>
    <n v="81.047399999999982"/>
  </r>
  <r>
    <n v="5592"/>
    <s v="CA-2011-164742"/>
    <x v="2"/>
    <x v="303"/>
    <d v="2011-10-18T00:00:00"/>
    <x v="0"/>
    <s v="ML-17395"/>
    <x v="504"/>
    <x v="1"/>
    <s v="United States"/>
    <s v="Lakewood"/>
    <x v="30"/>
    <n v="8701"/>
    <x v="3"/>
    <s v="FUR-CH-10002880"/>
    <x v="0"/>
    <x v="1"/>
    <x v="801"/>
    <x v="4025"/>
    <n v="2"/>
    <n v="0"/>
    <n v="27.057799999999986"/>
  </r>
  <r>
    <n v="5593"/>
    <s v="CA-2011-164742"/>
    <x v="2"/>
    <x v="303"/>
    <d v="2011-10-18T00:00:00"/>
    <x v="0"/>
    <s v="ML-17395"/>
    <x v="504"/>
    <x v="1"/>
    <s v="United States"/>
    <s v="Lakewood"/>
    <x v="30"/>
    <n v="8701"/>
    <x v="3"/>
    <s v="OFF-BI-10004738"/>
    <x v="1"/>
    <x v="8"/>
    <x v="92"/>
    <x v="4026"/>
    <n v="1"/>
    <n v="0"/>
    <n v="9.4700000000000006"/>
  </r>
  <r>
    <n v="5594"/>
    <s v="US-2014-108014"/>
    <x v="3"/>
    <x v="123"/>
    <d v="2014-11-26T00:00:00"/>
    <x v="1"/>
    <s v="JH-15430"/>
    <x v="371"/>
    <x v="0"/>
    <s v="United States"/>
    <s v="Cleveland"/>
    <x v="24"/>
    <n v="44105"/>
    <x v="3"/>
    <s v="OFF-BI-10003984"/>
    <x v="1"/>
    <x v="8"/>
    <x v="690"/>
    <x v="4027"/>
    <n v="7"/>
    <n v="0.7"/>
    <n v="-45.933299999999988"/>
  </r>
  <r>
    <n v="5595"/>
    <s v="CA-2014-160325"/>
    <x v="3"/>
    <x v="241"/>
    <d v="2014-09-25T00:00:00"/>
    <x v="3"/>
    <s v="BP-11095"/>
    <x v="162"/>
    <x v="1"/>
    <s v="United States"/>
    <s v="Lawrence"/>
    <x v="31"/>
    <n v="1841"/>
    <x v="3"/>
    <s v="TEC-PH-10000984"/>
    <x v="2"/>
    <x v="7"/>
    <x v="465"/>
    <x v="3743"/>
    <n v="2"/>
    <n v="0"/>
    <n v="109.75440000000003"/>
  </r>
  <r>
    <n v="5596"/>
    <s v="CA-2014-160325"/>
    <x v="3"/>
    <x v="241"/>
    <d v="2014-09-25T00:00:00"/>
    <x v="3"/>
    <s v="BP-11095"/>
    <x v="162"/>
    <x v="1"/>
    <s v="United States"/>
    <s v="Lawrence"/>
    <x v="31"/>
    <n v="1841"/>
    <x v="3"/>
    <s v="TEC-PH-10001944"/>
    <x v="2"/>
    <x v="7"/>
    <x v="1262"/>
    <x v="1907"/>
    <n v="3"/>
    <n v="0"/>
    <n v="131.35499999999996"/>
  </r>
  <r>
    <n v="5597"/>
    <s v="CA-2012-159779"/>
    <x v="1"/>
    <x v="12"/>
    <d v="2012-09-29T00:00:00"/>
    <x v="1"/>
    <s v="SB-20185"/>
    <x v="766"/>
    <x v="0"/>
    <s v="United States"/>
    <s v="Concord"/>
    <x v="38"/>
    <n v="3301"/>
    <x v="3"/>
    <s v="OFF-BI-10002735"/>
    <x v="1"/>
    <x v="8"/>
    <x v="141"/>
    <x v="4028"/>
    <n v="2"/>
    <n v="0"/>
    <n v="32.251400000000004"/>
  </r>
  <r>
    <n v="5598"/>
    <s v="CA-2014-151176"/>
    <x v="3"/>
    <x v="778"/>
    <d v="2014-02-21T00:00:00"/>
    <x v="1"/>
    <s v="SV-20785"/>
    <x v="647"/>
    <x v="0"/>
    <s v="United States"/>
    <s v="Baltimore"/>
    <x v="39"/>
    <n v="21215"/>
    <x v="3"/>
    <s v="OFF-SU-10001165"/>
    <x v="1"/>
    <x v="14"/>
    <x v="1039"/>
    <x v="3456"/>
    <n v="3"/>
    <n v="0"/>
    <n v="6.5052000000000003"/>
  </r>
  <r>
    <n v="5599"/>
    <s v="CA-2014-151176"/>
    <x v="3"/>
    <x v="778"/>
    <d v="2014-02-21T00:00:00"/>
    <x v="1"/>
    <s v="SV-20785"/>
    <x v="647"/>
    <x v="0"/>
    <s v="United States"/>
    <s v="Baltimore"/>
    <x v="39"/>
    <n v="21215"/>
    <x v="3"/>
    <s v="OFF-AR-10000614"/>
    <x v="1"/>
    <x v="6"/>
    <x v="1722"/>
    <x v="3953"/>
    <n v="3"/>
    <n v="0"/>
    <n v="2.7845999999999997"/>
  </r>
  <r>
    <n v="5600"/>
    <s v="CA-2011-108903"/>
    <x v="2"/>
    <x v="462"/>
    <d v="2011-10-03T00:00:00"/>
    <x v="3"/>
    <s v="DO-13435"/>
    <x v="157"/>
    <x v="0"/>
    <s v="United States"/>
    <s v="Columbus"/>
    <x v="24"/>
    <n v="43229"/>
    <x v="3"/>
    <s v="OFF-AR-10004010"/>
    <x v="1"/>
    <x v="6"/>
    <x v="1734"/>
    <x v="4029"/>
    <n v="2"/>
    <n v="0.2"/>
    <n v="4.1987999999999985"/>
  </r>
  <r>
    <n v="5601"/>
    <s v="CA-2011-108903"/>
    <x v="2"/>
    <x v="462"/>
    <d v="2011-10-03T00:00:00"/>
    <x v="3"/>
    <s v="DO-13435"/>
    <x v="157"/>
    <x v="0"/>
    <s v="United States"/>
    <s v="Columbus"/>
    <x v="24"/>
    <n v="43229"/>
    <x v="3"/>
    <s v="OFF-EN-10004030"/>
    <x v="1"/>
    <x v="12"/>
    <x v="135"/>
    <x v="4030"/>
    <n v="5"/>
    <n v="0.2"/>
    <n v="4.8869999999999987"/>
  </r>
  <r>
    <n v="5602"/>
    <s v="CA-2011-108903"/>
    <x v="2"/>
    <x v="462"/>
    <d v="2011-10-03T00:00:00"/>
    <x v="3"/>
    <s v="DO-13435"/>
    <x v="157"/>
    <x v="0"/>
    <s v="United States"/>
    <s v="Columbus"/>
    <x v="24"/>
    <n v="43229"/>
    <x v="3"/>
    <s v="TEC-AC-10003023"/>
    <x v="2"/>
    <x v="11"/>
    <x v="1070"/>
    <x v="4031"/>
    <n v="3"/>
    <n v="0.2"/>
    <n v="-3.5622000000000043"/>
  </r>
  <r>
    <n v="5603"/>
    <s v="CA-2013-117919"/>
    <x v="0"/>
    <x v="278"/>
    <d v="2013-08-30T00:00:00"/>
    <x v="0"/>
    <s v="TB-21355"/>
    <x v="422"/>
    <x v="1"/>
    <s v="United States"/>
    <s v="Houston"/>
    <x v="5"/>
    <n v="77041"/>
    <x v="2"/>
    <s v="OFF-ST-10003572"/>
    <x v="1"/>
    <x v="4"/>
    <x v="1735"/>
    <x v="1831"/>
    <n v="1"/>
    <n v="0.2"/>
    <n v="1.0620000000000003"/>
  </r>
  <r>
    <n v="5604"/>
    <s v="CA-2013-117919"/>
    <x v="0"/>
    <x v="278"/>
    <d v="2013-08-30T00:00:00"/>
    <x v="0"/>
    <s v="TB-21355"/>
    <x v="422"/>
    <x v="1"/>
    <s v="United States"/>
    <s v="Houston"/>
    <x v="5"/>
    <n v="77041"/>
    <x v="2"/>
    <s v="OFF-PA-10004353"/>
    <x v="1"/>
    <x v="10"/>
    <x v="1652"/>
    <x v="2020"/>
    <n v="5"/>
    <n v="0.2"/>
    <n v="27.972000000000001"/>
  </r>
  <r>
    <n v="5605"/>
    <s v="CA-2012-142475"/>
    <x v="1"/>
    <x v="155"/>
    <d v="2012-12-07T00:00:00"/>
    <x v="1"/>
    <s v="BS-11380"/>
    <x v="510"/>
    <x v="1"/>
    <s v="United States"/>
    <s v="New York City"/>
    <x v="15"/>
    <n v="10011"/>
    <x v="3"/>
    <s v="OFF-BI-10003718"/>
    <x v="1"/>
    <x v="8"/>
    <x v="1660"/>
    <x v="3455"/>
    <n v="6"/>
    <n v="0.2"/>
    <n v="206.62319999999997"/>
  </r>
  <r>
    <n v="5606"/>
    <s v="CA-2013-134516"/>
    <x v="0"/>
    <x v="873"/>
    <d v="2013-09-26T00:00:00"/>
    <x v="1"/>
    <s v="FM-14215"/>
    <x v="524"/>
    <x v="1"/>
    <s v="United States"/>
    <s v="Greensboro"/>
    <x v="3"/>
    <n v="27405"/>
    <x v="0"/>
    <s v="FUR-FU-10001546"/>
    <x v="0"/>
    <x v="5"/>
    <x v="1423"/>
    <x v="1232"/>
    <n v="2"/>
    <n v="0.2"/>
    <n v="1.0679999999999996"/>
  </r>
  <r>
    <n v="5607"/>
    <s v="CA-2013-134516"/>
    <x v="0"/>
    <x v="873"/>
    <d v="2013-09-26T00:00:00"/>
    <x v="1"/>
    <s v="FM-14215"/>
    <x v="524"/>
    <x v="1"/>
    <s v="United States"/>
    <s v="Greensboro"/>
    <x v="3"/>
    <n v="27405"/>
    <x v="0"/>
    <s v="FUR-CH-10002880"/>
    <x v="0"/>
    <x v="1"/>
    <x v="801"/>
    <x v="4032"/>
    <n v="1"/>
    <n v="0.2"/>
    <n v="-11.069100000000006"/>
  </r>
  <r>
    <n v="5608"/>
    <s v="CA-2014-105193"/>
    <x v="3"/>
    <x v="613"/>
    <d v="2014-04-01T00:00:00"/>
    <x v="1"/>
    <s v="JL-15835"/>
    <x v="252"/>
    <x v="0"/>
    <s v="United States"/>
    <s v="New York City"/>
    <x v="15"/>
    <n v="10024"/>
    <x v="3"/>
    <s v="OFF-AR-10001547"/>
    <x v="1"/>
    <x v="6"/>
    <x v="147"/>
    <x v="4033"/>
    <n v="5"/>
    <n v="0"/>
    <n v="2.9835000000000003"/>
  </r>
  <r>
    <n v="5609"/>
    <s v="CA-2012-168634"/>
    <x v="1"/>
    <x v="401"/>
    <d v="2012-12-11T00:00:00"/>
    <x v="1"/>
    <s v="AF-10870"/>
    <x v="578"/>
    <x v="0"/>
    <s v="United States"/>
    <s v="San Francisco"/>
    <x v="1"/>
    <n v="94109"/>
    <x v="1"/>
    <s v="OFF-AP-10001626"/>
    <x v="1"/>
    <x v="9"/>
    <x v="1016"/>
    <x v="4034"/>
    <n v="2"/>
    <n v="0"/>
    <n v="2.0228000000000002"/>
  </r>
  <r>
    <n v="5610"/>
    <s v="CA-2014-117198"/>
    <x v="3"/>
    <x v="515"/>
    <d v="2014-09-06T00:00:00"/>
    <x v="1"/>
    <s v="BG-11035"/>
    <x v="767"/>
    <x v="0"/>
    <s v="United States"/>
    <s v="Monroe"/>
    <x v="28"/>
    <n v="71203"/>
    <x v="0"/>
    <s v="TEC-AC-10003033"/>
    <x v="2"/>
    <x v="11"/>
    <x v="756"/>
    <x v="3042"/>
    <n v="2"/>
    <n v="0"/>
    <n v="217.76699999999994"/>
  </r>
  <r>
    <n v="5611"/>
    <s v="CA-2012-145828"/>
    <x v="1"/>
    <x v="348"/>
    <d v="2012-10-07T00:00:00"/>
    <x v="2"/>
    <s v="MB-17305"/>
    <x v="93"/>
    <x v="0"/>
    <s v="United States"/>
    <s v="Cincinnati"/>
    <x v="24"/>
    <n v="45231"/>
    <x v="3"/>
    <s v="TEC-AC-10002323"/>
    <x v="2"/>
    <x v="11"/>
    <x v="175"/>
    <x v="4035"/>
    <n v="3"/>
    <n v="0.2"/>
    <n v="-4.6409999999999982"/>
  </r>
  <r>
    <n v="5612"/>
    <s v="CA-2014-121027"/>
    <x v="3"/>
    <x v="238"/>
    <d v="2014-08-23T00:00:00"/>
    <x v="1"/>
    <s v="HW-14935"/>
    <x v="304"/>
    <x v="1"/>
    <s v="United States"/>
    <s v="Seattle"/>
    <x v="4"/>
    <n v="98105"/>
    <x v="1"/>
    <s v="TEC-AC-10002049"/>
    <x v="2"/>
    <x v="11"/>
    <x v="1053"/>
    <x v="4036"/>
    <n v="2"/>
    <n v="0"/>
    <n v="371.31600000000003"/>
  </r>
  <r>
    <n v="5613"/>
    <s v="CA-2014-121027"/>
    <x v="3"/>
    <x v="238"/>
    <d v="2014-08-23T00:00:00"/>
    <x v="1"/>
    <s v="HW-14935"/>
    <x v="304"/>
    <x v="1"/>
    <s v="United States"/>
    <s v="Seattle"/>
    <x v="4"/>
    <n v="98105"/>
    <x v="1"/>
    <s v="TEC-AC-10002253"/>
    <x v="2"/>
    <x v="11"/>
    <x v="572"/>
    <x v="4037"/>
    <n v="9"/>
    <n v="0"/>
    <n v="224.42400000000006"/>
  </r>
  <r>
    <n v="5614"/>
    <s v="CA-2013-147431"/>
    <x v="0"/>
    <x v="1056"/>
    <d v="2013-02-07T00:00:00"/>
    <x v="1"/>
    <s v="AB-10105"/>
    <x v="455"/>
    <x v="0"/>
    <s v="United States"/>
    <s v="New York City"/>
    <x v="15"/>
    <n v="10011"/>
    <x v="3"/>
    <s v="OFF-ST-10003994"/>
    <x v="1"/>
    <x v="4"/>
    <x v="1736"/>
    <x v="4038"/>
    <n v="2"/>
    <n v="0"/>
    <n v="5.8979999999999961"/>
  </r>
  <r>
    <n v="5615"/>
    <s v="CA-2013-158001"/>
    <x v="0"/>
    <x v="828"/>
    <d v="2013-08-28T00:00:00"/>
    <x v="1"/>
    <s v="JP-15460"/>
    <x v="687"/>
    <x v="1"/>
    <s v="United States"/>
    <s v="New York City"/>
    <x v="15"/>
    <n v="10035"/>
    <x v="3"/>
    <s v="OFF-AR-10002399"/>
    <x v="1"/>
    <x v="6"/>
    <x v="316"/>
    <x v="4039"/>
    <n v="5"/>
    <n v="0"/>
    <n v="8.7330000000000005"/>
  </r>
  <r>
    <n v="5616"/>
    <s v="CA-2013-158001"/>
    <x v="0"/>
    <x v="828"/>
    <d v="2013-08-28T00:00:00"/>
    <x v="1"/>
    <s v="JP-15460"/>
    <x v="687"/>
    <x v="1"/>
    <s v="United States"/>
    <s v="New York City"/>
    <x v="15"/>
    <n v="10035"/>
    <x v="3"/>
    <s v="OFF-AP-10002118"/>
    <x v="1"/>
    <x v="9"/>
    <x v="77"/>
    <x v="4040"/>
    <n v="5"/>
    <n v="0"/>
    <n v="281.01600000000008"/>
  </r>
  <r>
    <n v="5617"/>
    <s v="CA-2013-158001"/>
    <x v="0"/>
    <x v="828"/>
    <d v="2013-08-28T00:00:00"/>
    <x v="1"/>
    <s v="JP-15460"/>
    <x v="687"/>
    <x v="1"/>
    <s v="United States"/>
    <s v="New York City"/>
    <x v="15"/>
    <n v="10035"/>
    <x v="3"/>
    <s v="OFF-AR-10001954"/>
    <x v="1"/>
    <x v="6"/>
    <x v="558"/>
    <x v="1624"/>
    <n v="6"/>
    <n v="0"/>
    <n v="7.9218000000000002"/>
  </r>
  <r>
    <n v="5618"/>
    <s v="CA-2014-125745"/>
    <x v="3"/>
    <x v="160"/>
    <d v="2014-07-05T00:00:00"/>
    <x v="1"/>
    <s v="DV-13045"/>
    <x v="1"/>
    <x v="1"/>
    <s v="United States"/>
    <s v="Memphis"/>
    <x v="18"/>
    <n v="38109"/>
    <x v="0"/>
    <s v="FUR-FU-10001591"/>
    <x v="0"/>
    <x v="5"/>
    <x v="1101"/>
    <x v="3947"/>
    <n v="2"/>
    <n v="0.2"/>
    <n v="5.3680000000000012"/>
  </r>
  <r>
    <n v="5619"/>
    <s v="CA-2012-101154"/>
    <x v="1"/>
    <x v="227"/>
    <d v="2012-09-21T00:00:00"/>
    <x v="2"/>
    <s v="CM-12190"/>
    <x v="496"/>
    <x v="0"/>
    <s v="United States"/>
    <s v="San Diego"/>
    <x v="1"/>
    <n v="92105"/>
    <x v="1"/>
    <s v="OFF-ST-10004186"/>
    <x v="1"/>
    <x v="4"/>
    <x v="16"/>
    <x v="2337"/>
    <n v="4"/>
    <n v="0"/>
    <n v="8.8783999999999992"/>
  </r>
  <r>
    <n v="5620"/>
    <s v="US-2013-124163"/>
    <x v="0"/>
    <x v="477"/>
    <d v="2013-10-01T00:00:00"/>
    <x v="1"/>
    <s v="SC-20695"/>
    <x v="281"/>
    <x v="1"/>
    <s v="United States"/>
    <s v="La Crosse"/>
    <x v="6"/>
    <n v="54601"/>
    <x v="2"/>
    <s v="TEC-AC-10001908"/>
    <x v="2"/>
    <x v="11"/>
    <x v="292"/>
    <x v="4041"/>
    <n v="5"/>
    <n v="0"/>
    <n v="174.98249999999999"/>
  </r>
  <r>
    <n v="5621"/>
    <s v="US-2013-124163"/>
    <x v="0"/>
    <x v="477"/>
    <d v="2013-10-01T00:00:00"/>
    <x v="1"/>
    <s v="SC-20695"/>
    <x v="281"/>
    <x v="1"/>
    <s v="United States"/>
    <s v="La Crosse"/>
    <x v="6"/>
    <n v="54601"/>
    <x v="2"/>
    <s v="OFF-AR-10000817"/>
    <x v="1"/>
    <x v="6"/>
    <x v="1255"/>
    <x v="4042"/>
    <n v="1"/>
    <n v="0"/>
    <n v="1.0335999999999999"/>
  </r>
  <r>
    <n v="5622"/>
    <s v="US-2013-124163"/>
    <x v="0"/>
    <x v="477"/>
    <d v="2013-10-01T00:00:00"/>
    <x v="1"/>
    <s v="SC-20695"/>
    <x v="281"/>
    <x v="1"/>
    <s v="United States"/>
    <s v="La Crosse"/>
    <x v="6"/>
    <n v="54601"/>
    <x v="2"/>
    <s v="FUR-CH-10004218"/>
    <x v="0"/>
    <x v="1"/>
    <x v="38"/>
    <x v="4043"/>
    <n v="2"/>
    <n v="0"/>
    <n v="50.490000000000009"/>
  </r>
  <r>
    <n v="5623"/>
    <s v="US-2013-124163"/>
    <x v="0"/>
    <x v="477"/>
    <d v="2013-10-01T00:00:00"/>
    <x v="1"/>
    <s v="SC-20695"/>
    <x v="281"/>
    <x v="1"/>
    <s v="United States"/>
    <s v="La Crosse"/>
    <x v="6"/>
    <n v="54601"/>
    <x v="2"/>
    <s v="FUR-FU-10000755"/>
    <x v="0"/>
    <x v="5"/>
    <x v="1443"/>
    <x v="4044"/>
    <n v="11"/>
    <n v="0"/>
    <n v="17.160000000000004"/>
  </r>
  <r>
    <n v="5624"/>
    <s v="CA-2013-121748"/>
    <x v="0"/>
    <x v="1057"/>
    <d v="2013-10-29T00:00:00"/>
    <x v="0"/>
    <s v="VW-21775"/>
    <x v="100"/>
    <x v="1"/>
    <s v="United States"/>
    <s v="Los Angeles"/>
    <x v="1"/>
    <n v="90032"/>
    <x v="1"/>
    <s v="TEC-AC-10003063"/>
    <x v="2"/>
    <x v="11"/>
    <x v="1052"/>
    <x v="1506"/>
    <n v="4"/>
    <n v="0"/>
    <n v="21"/>
  </r>
  <r>
    <n v="5625"/>
    <s v="CA-2013-121748"/>
    <x v="0"/>
    <x v="1057"/>
    <d v="2013-10-29T00:00:00"/>
    <x v="0"/>
    <s v="VW-21775"/>
    <x v="100"/>
    <x v="1"/>
    <s v="United States"/>
    <s v="Los Angeles"/>
    <x v="1"/>
    <n v="90032"/>
    <x v="1"/>
    <s v="TEC-AC-10002637"/>
    <x v="2"/>
    <x v="11"/>
    <x v="1308"/>
    <x v="2684"/>
    <n v="2"/>
    <n v="0"/>
    <n v="21.598799999999983"/>
  </r>
  <r>
    <n v="5626"/>
    <s v="CA-2011-126683"/>
    <x v="2"/>
    <x v="411"/>
    <d v="2011-10-01T00:00:00"/>
    <x v="0"/>
    <s v="PP-18955"/>
    <x v="452"/>
    <x v="2"/>
    <s v="United States"/>
    <s v="Seattle"/>
    <x v="4"/>
    <n v="98115"/>
    <x v="1"/>
    <s v="FUR-FU-10001706"/>
    <x v="0"/>
    <x v="5"/>
    <x v="50"/>
    <x v="51"/>
    <n v="2"/>
    <n v="0"/>
    <n v="2.9567999999999999"/>
  </r>
  <r>
    <n v="5627"/>
    <s v="CA-2011-126683"/>
    <x v="2"/>
    <x v="411"/>
    <d v="2011-10-01T00:00:00"/>
    <x v="0"/>
    <s v="PP-18955"/>
    <x v="452"/>
    <x v="2"/>
    <s v="United States"/>
    <s v="Seattle"/>
    <x v="4"/>
    <n v="98115"/>
    <x v="1"/>
    <s v="FUR-TA-10002958"/>
    <x v="0"/>
    <x v="3"/>
    <x v="956"/>
    <x v="4045"/>
    <n v="9"/>
    <n v="0"/>
    <n v="399.29939999999976"/>
  </r>
  <r>
    <n v="5628"/>
    <s v="CA-2014-148810"/>
    <x v="3"/>
    <x v="335"/>
    <d v="2014-07-02T00:00:00"/>
    <x v="1"/>
    <s v="DR-12880"/>
    <x v="112"/>
    <x v="1"/>
    <s v="United States"/>
    <s v="Miami"/>
    <x v="2"/>
    <n v="33180"/>
    <x v="0"/>
    <s v="OFF-LA-10004689"/>
    <x v="1"/>
    <x v="2"/>
    <x v="261"/>
    <x v="853"/>
    <n v="6"/>
    <n v="0.2"/>
    <n v="4.6818000000000008"/>
  </r>
  <r>
    <n v="5629"/>
    <s v="CA-2014-148810"/>
    <x v="3"/>
    <x v="335"/>
    <d v="2014-07-02T00:00:00"/>
    <x v="1"/>
    <s v="DR-12880"/>
    <x v="112"/>
    <x v="1"/>
    <s v="United States"/>
    <s v="Miami"/>
    <x v="2"/>
    <n v="33180"/>
    <x v="0"/>
    <s v="FUR-CH-10001545"/>
    <x v="0"/>
    <x v="1"/>
    <x v="1737"/>
    <x v="4046"/>
    <n v="3"/>
    <n v="0.2"/>
    <n v="-13.677599999999998"/>
  </r>
  <r>
    <n v="5630"/>
    <s v="US-2013-146066"/>
    <x v="0"/>
    <x v="1036"/>
    <d v="2013-08-24T00:00:00"/>
    <x v="0"/>
    <s v="RB-19465"/>
    <x v="46"/>
    <x v="2"/>
    <s v="United States"/>
    <s v="Philadelphia"/>
    <x v="9"/>
    <n v="19143"/>
    <x v="3"/>
    <s v="FUR-TA-10002530"/>
    <x v="0"/>
    <x v="3"/>
    <x v="983"/>
    <x v="4047"/>
    <n v="9"/>
    <n v="0.4"/>
    <n v="-339.7050000000001"/>
  </r>
  <r>
    <n v="5631"/>
    <s v="CA-2011-127614"/>
    <x v="2"/>
    <x v="1058"/>
    <d v="2011-02-16T00:00:00"/>
    <x v="1"/>
    <s v="NF-18385"/>
    <x v="173"/>
    <x v="0"/>
    <s v="United States"/>
    <s v="Chesapeake"/>
    <x v="17"/>
    <n v="23320"/>
    <x v="0"/>
    <s v="TEC-AC-10001432"/>
    <x v="2"/>
    <x v="11"/>
    <x v="471"/>
    <x v="4048"/>
    <n v="3"/>
    <n v="0"/>
    <n v="103.15800000000003"/>
  </r>
  <r>
    <n v="5632"/>
    <s v="CA-2011-127614"/>
    <x v="2"/>
    <x v="1058"/>
    <d v="2011-02-16T00:00:00"/>
    <x v="1"/>
    <s v="NF-18385"/>
    <x v="173"/>
    <x v="0"/>
    <s v="United States"/>
    <s v="Chesapeake"/>
    <x v="17"/>
    <n v="23320"/>
    <x v="0"/>
    <s v="FUR-TA-10003715"/>
    <x v="0"/>
    <x v="3"/>
    <x v="1003"/>
    <x v="4049"/>
    <n v="6"/>
    <n v="0"/>
    <n v="75.37319999999994"/>
  </r>
  <r>
    <n v="5633"/>
    <s v="CA-2011-127614"/>
    <x v="2"/>
    <x v="1058"/>
    <d v="2011-02-16T00:00:00"/>
    <x v="1"/>
    <s v="NF-18385"/>
    <x v="173"/>
    <x v="0"/>
    <s v="United States"/>
    <s v="Chesapeake"/>
    <x v="17"/>
    <n v="23320"/>
    <x v="0"/>
    <s v="OFF-BI-10003291"/>
    <x v="1"/>
    <x v="8"/>
    <x v="44"/>
    <x v="45"/>
    <n v="2"/>
    <n v="0"/>
    <n v="8.2061999999999991"/>
  </r>
  <r>
    <n v="5634"/>
    <s v="CA-2013-101742"/>
    <x v="0"/>
    <x v="713"/>
    <d v="2013-09-29T00:00:00"/>
    <x v="0"/>
    <s v="CR-12580"/>
    <x v="615"/>
    <x v="2"/>
    <s v="United States"/>
    <s v="New York City"/>
    <x v="15"/>
    <n v="10009"/>
    <x v="3"/>
    <s v="OFF-BI-10004187"/>
    <x v="1"/>
    <x v="8"/>
    <x v="33"/>
    <x v="3330"/>
    <n v="7"/>
    <n v="0.2"/>
    <n v="3.6847999999999987"/>
  </r>
  <r>
    <n v="5635"/>
    <s v="CA-2012-134943"/>
    <x v="1"/>
    <x v="901"/>
    <d v="2012-12-06T00:00:00"/>
    <x v="2"/>
    <s v="SU-20665"/>
    <x v="711"/>
    <x v="2"/>
    <s v="United States"/>
    <s v="Ann Arbor"/>
    <x v="12"/>
    <n v="48104"/>
    <x v="2"/>
    <s v="OFF-BI-10000666"/>
    <x v="1"/>
    <x v="8"/>
    <x v="980"/>
    <x v="4050"/>
    <n v="5"/>
    <n v="0"/>
    <n v="76.399999999999991"/>
  </r>
  <r>
    <n v="5636"/>
    <s v="CA-2014-123022"/>
    <x v="3"/>
    <x v="213"/>
    <d v="2014-09-09T00:00:00"/>
    <x v="1"/>
    <s v="SC-20050"/>
    <x v="337"/>
    <x v="2"/>
    <s v="United States"/>
    <s v="La Mesa"/>
    <x v="1"/>
    <n v="91941"/>
    <x v="1"/>
    <s v="OFF-BI-10002225"/>
    <x v="1"/>
    <x v="8"/>
    <x v="336"/>
    <x v="4051"/>
    <n v="5"/>
    <n v="0.2"/>
    <n v="28.896000000000001"/>
  </r>
  <r>
    <n v="5637"/>
    <s v="CA-2014-123022"/>
    <x v="3"/>
    <x v="213"/>
    <d v="2014-09-09T00:00:00"/>
    <x v="1"/>
    <s v="SC-20050"/>
    <x v="337"/>
    <x v="2"/>
    <s v="United States"/>
    <s v="La Mesa"/>
    <x v="1"/>
    <n v="91941"/>
    <x v="1"/>
    <s v="TEC-AC-10000474"/>
    <x v="2"/>
    <x v="11"/>
    <x v="1501"/>
    <x v="4052"/>
    <n v="3"/>
    <n v="0"/>
    <n v="85.490999999999957"/>
  </r>
  <r>
    <n v="5638"/>
    <s v="CA-2014-113208"/>
    <x v="3"/>
    <x v="606"/>
    <d v="2014-04-03T00:00:00"/>
    <x v="1"/>
    <s v="ML-18040"/>
    <x v="614"/>
    <x v="1"/>
    <s v="United States"/>
    <s v="Dearborn"/>
    <x v="12"/>
    <n v="48126"/>
    <x v="2"/>
    <s v="FUR-FU-10004245"/>
    <x v="0"/>
    <x v="5"/>
    <x v="1738"/>
    <x v="4053"/>
    <n v="3"/>
    <n v="0"/>
    <n v="23.119199999999999"/>
  </r>
  <r>
    <n v="5639"/>
    <s v="CA-2011-154893"/>
    <x v="2"/>
    <x v="1059"/>
    <d v="2011-12-27T00:00:00"/>
    <x v="1"/>
    <s v="GM-14440"/>
    <x v="306"/>
    <x v="0"/>
    <s v="United States"/>
    <s v="San Diego"/>
    <x v="1"/>
    <n v="92024"/>
    <x v="1"/>
    <s v="FUR-CH-10004287"/>
    <x v="0"/>
    <x v="1"/>
    <x v="156"/>
    <x v="3694"/>
    <n v="6"/>
    <n v="0.2"/>
    <n v="149.14799999999991"/>
  </r>
  <r>
    <n v="5640"/>
    <s v="CA-2011-154893"/>
    <x v="2"/>
    <x v="1059"/>
    <d v="2011-12-27T00:00:00"/>
    <x v="1"/>
    <s v="GM-14440"/>
    <x v="306"/>
    <x v="0"/>
    <s v="United States"/>
    <s v="San Diego"/>
    <x v="1"/>
    <n v="92024"/>
    <x v="1"/>
    <s v="FUR-CH-10000595"/>
    <x v="0"/>
    <x v="1"/>
    <x v="463"/>
    <x v="3146"/>
    <n v="3"/>
    <n v="0.2"/>
    <n v="35.759999999999962"/>
  </r>
  <r>
    <n v="5641"/>
    <s v="CA-2011-147900"/>
    <x v="2"/>
    <x v="865"/>
    <d v="2011-09-28T00:00:00"/>
    <x v="1"/>
    <s v="JK-15640"/>
    <x v="82"/>
    <x v="2"/>
    <s v="United States"/>
    <s v="Lakewood"/>
    <x v="24"/>
    <n v="44107"/>
    <x v="3"/>
    <s v="OFF-PA-10003063"/>
    <x v="1"/>
    <x v="10"/>
    <x v="1711"/>
    <x v="4054"/>
    <n v="9"/>
    <n v="0.2"/>
    <n v="10.080000000000002"/>
  </r>
  <r>
    <n v="5642"/>
    <s v="CA-2014-106355"/>
    <x v="3"/>
    <x v="459"/>
    <d v="2014-04-06T00:00:00"/>
    <x v="2"/>
    <s v="AT-10435"/>
    <x v="401"/>
    <x v="2"/>
    <s v="United States"/>
    <s v="Meriden"/>
    <x v="29"/>
    <n v="6450"/>
    <x v="3"/>
    <s v="OFF-AR-10000246"/>
    <x v="1"/>
    <x v="6"/>
    <x v="21"/>
    <x v="1760"/>
    <n v="4"/>
    <n v="0"/>
    <n v="2.8911999999999995"/>
  </r>
  <r>
    <n v="5643"/>
    <s v="CA-2013-127985"/>
    <x v="0"/>
    <x v="178"/>
    <d v="2013-04-06T00:00:00"/>
    <x v="0"/>
    <s v="DB-12910"/>
    <x v="626"/>
    <x v="2"/>
    <s v="United States"/>
    <s v="Columbus"/>
    <x v="32"/>
    <n v="31907"/>
    <x v="0"/>
    <s v="FUR-FU-10003274"/>
    <x v="0"/>
    <x v="5"/>
    <x v="245"/>
    <x v="991"/>
    <n v="4"/>
    <n v="0"/>
    <n v="3.0976000000000004"/>
  </r>
  <r>
    <n v="5644"/>
    <s v="CA-2012-166604"/>
    <x v="1"/>
    <x v="1060"/>
    <d v="2012-05-20T00:00:00"/>
    <x v="0"/>
    <s v="AH-10690"/>
    <x v="706"/>
    <x v="1"/>
    <s v="United States"/>
    <s v="Roswell"/>
    <x v="32"/>
    <n v="30076"/>
    <x v="0"/>
    <s v="OFF-EN-10004147"/>
    <x v="1"/>
    <x v="12"/>
    <x v="1279"/>
    <x v="1465"/>
    <n v="3"/>
    <n v="0"/>
    <n v="8.7906000000000013"/>
  </r>
  <r>
    <n v="5645"/>
    <s v="CA-2014-120719"/>
    <x v="3"/>
    <x v="721"/>
    <d v="2014-03-27T00:00:00"/>
    <x v="2"/>
    <s v="SJ-20125"/>
    <x v="319"/>
    <x v="2"/>
    <s v="United States"/>
    <s v="Seattle"/>
    <x v="4"/>
    <n v="98105"/>
    <x v="1"/>
    <s v="OFF-BI-10002103"/>
    <x v="1"/>
    <x v="8"/>
    <x v="525"/>
    <x v="1601"/>
    <n v="5"/>
    <n v="0.2"/>
    <n v="11.296999999999999"/>
  </r>
  <r>
    <n v="5646"/>
    <s v="CA-2014-127117"/>
    <x v="3"/>
    <x v="349"/>
    <d v="2014-04-20T00:00:00"/>
    <x v="1"/>
    <s v="HM-14860"/>
    <x v="447"/>
    <x v="1"/>
    <s v="United States"/>
    <s v="Morristown"/>
    <x v="30"/>
    <n v="7960"/>
    <x v="3"/>
    <s v="FUR-FU-10004018"/>
    <x v="0"/>
    <x v="5"/>
    <x v="927"/>
    <x v="4055"/>
    <n v="5"/>
    <n v="0"/>
    <n v="20.101500000000001"/>
  </r>
  <r>
    <n v="5647"/>
    <s v="CA-2012-104241"/>
    <x v="1"/>
    <x v="1038"/>
    <d v="2012-01-09T00:00:00"/>
    <x v="1"/>
    <s v="AG-10495"/>
    <x v="122"/>
    <x v="1"/>
    <s v="United States"/>
    <s v="Alexandria"/>
    <x v="17"/>
    <n v="22304"/>
    <x v="0"/>
    <s v="FUR-FU-10001473"/>
    <x v="0"/>
    <x v="5"/>
    <x v="984"/>
    <x v="4056"/>
    <n v="14"/>
    <n v="0"/>
    <n v="69.199200000000005"/>
  </r>
  <r>
    <n v="5648"/>
    <s v="CA-2014-168179"/>
    <x v="3"/>
    <x v="808"/>
    <d v="2014-11-08T00:00:00"/>
    <x v="1"/>
    <s v="JB-16000"/>
    <x v="677"/>
    <x v="0"/>
    <s v="United States"/>
    <s v="Salt Lake City"/>
    <x v="7"/>
    <n v="84106"/>
    <x v="1"/>
    <s v="OFF-PA-10001800"/>
    <x v="1"/>
    <x v="10"/>
    <x v="580"/>
    <x v="541"/>
    <n v="3"/>
    <n v="0"/>
    <n v="9.3312000000000008"/>
  </r>
  <r>
    <n v="5649"/>
    <s v="CA-2014-142342"/>
    <x v="3"/>
    <x v="729"/>
    <d v="2014-07-20T00:00:00"/>
    <x v="0"/>
    <s v="AJ-10795"/>
    <x v="295"/>
    <x v="1"/>
    <s v="United States"/>
    <s v="Apple Valley"/>
    <x v="1"/>
    <n v="92307"/>
    <x v="1"/>
    <s v="OFF-PA-10004609"/>
    <x v="1"/>
    <x v="10"/>
    <x v="1494"/>
    <x v="56"/>
    <n v="5"/>
    <n v="0"/>
    <n v="15.552000000000001"/>
  </r>
  <r>
    <n v="5650"/>
    <s v="CA-2014-142342"/>
    <x v="3"/>
    <x v="729"/>
    <d v="2014-07-20T00:00:00"/>
    <x v="0"/>
    <s v="AJ-10795"/>
    <x v="295"/>
    <x v="1"/>
    <s v="United States"/>
    <s v="Apple Valley"/>
    <x v="1"/>
    <n v="92307"/>
    <x v="1"/>
    <s v="OFF-EN-10002592"/>
    <x v="1"/>
    <x v="12"/>
    <x v="1702"/>
    <x v="4057"/>
    <n v="5"/>
    <n v="0"/>
    <n v="28.95"/>
  </r>
  <r>
    <n v="5651"/>
    <s v="CA-2014-142342"/>
    <x v="3"/>
    <x v="729"/>
    <d v="2014-07-20T00:00:00"/>
    <x v="0"/>
    <s v="AJ-10795"/>
    <x v="295"/>
    <x v="1"/>
    <s v="United States"/>
    <s v="Apple Valley"/>
    <x v="1"/>
    <n v="92307"/>
    <x v="1"/>
    <s v="OFF-ST-10002957"/>
    <x v="1"/>
    <x v="4"/>
    <x v="1483"/>
    <x v="232"/>
    <n v="2"/>
    <n v="0"/>
    <n v="0"/>
  </r>
  <r>
    <n v="5652"/>
    <s v="CA-2014-142342"/>
    <x v="3"/>
    <x v="729"/>
    <d v="2014-07-20T00:00:00"/>
    <x v="0"/>
    <s v="AJ-10795"/>
    <x v="295"/>
    <x v="1"/>
    <s v="United States"/>
    <s v="Apple Valley"/>
    <x v="1"/>
    <n v="92307"/>
    <x v="1"/>
    <s v="FUR-BO-10002613"/>
    <x v="0"/>
    <x v="0"/>
    <x v="177"/>
    <x v="4058"/>
    <n v="5"/>
    <n v="0.15"/>
    <n v="210.73499999999993"/>
  </r>
  <r>
    <n v="5653"/>
    <s v="CA-2014-109099"/>
    <x v="3"/>
    <x v="833"/>
    <d v="2014-10-12T00:00:00"/>
    <x v="1"/>
    <s v="MM-18280"/>
    <x v="152"/>
    <x v="1"/>
    <s v="United States"/>
    <s v="New York City"/>
    <x v="15"/>
    <n v="10009"/>
    <x v="3"/>
    <s v="OFF-PA-10001033"/>
    <x v="1"/>
    <x v="10"/>
    <x v="1500"/>
    <x v="1018"/>
    <n v="1"/>
    <n v="0"/>
    <n v="20.085100000000001"/>
  </r>
  <r>
    <n v="5654"/>
    <s v="US-2011-134187"/>
    <x v="2"/>
    <x v="130"/>
    <d v="2011-11-11T00:00:00"/>
    <x v="1"/>
    <s v="TH-21235"/>
    <x v="260"/>
    <x v="1"/>
    <s v="United States"/>
    <s v="Long Beach"/>
    <x v="1"/>
    <n v="90805"/>
    <x v="1"/>
    <s v="OFF-AR-10000940"/>
    <x v="1"/>
    <x v="6"/>
    <x v="134"/>
    <x v="4059"/>
    <n v="1"/>
    <n v="0"/>
    <n v="0.79380000000000006"/>
  </r>
  <r>
    <n v="5655"/>
    <s v="CA-2013-145261"/>
    <x v="0"/>
    <x v="122"/>
    <d v="2013-12-22T00:00:00"/>
    <x v="2"/>
    <s v="AH-10120"/>
    <x v="571"/>
    <x v="2"/>
    <s v="United States"/>
    <s v="Salem"/>
    <x v="21"/>
    <n v="97301"/>
    <x v="1"/>
    <s v="OFF-BI-10001670"/>
    <x v="1"/>
    <x v="8"/>
    <x v="438"/>
    <x v="4060"/>
    <n v="4"/>
    <n v="0.7"/>
    <n v="-30.159999999999997"/>
  </r>
  <r>
    <n v="5656"/>
    <s v="CA-2013-145261"/>
    <x v="0"/>
    <x v="122"/>
    <d v="2013-12-22T00:00:00"/>
    <x v="2"/>
    <s v="AH-10120"/>
    <x v="571"/>
    <x v="2"/>
    <s v="United States"/>
    <s v="Salem"/>
    <x v="21"/>
    <n v="97301"/>
    <x v="1"/>
    <s v="OFF-AR-10004078"/>
    <x v="1"/>
    <x v="6"/>
    <x v="507"/>
    <x v="4061"/>
    <n v="4"/>
    <n v="0.2"/>
    <n v="2.3359999999999994"/>
  </r>
  <r>
    <n v="5657"/>
    <s v="CA-2013-145261"/>
    <x v="0"/>
    <x v="122"/>
    <d v="2013-12-22T00:00:00"/>
    <x v="2"/>
    <s v="AH-10120"/>
    <x v="571"/>
    <x v="2"/>
    <s v="United States"/>
    <s v="Salem"/>
    <x v="21"/>
    <n v="97301"/>
    <x v="1"/>
    <s v="OFF-PA-10003036"/>
    <x v="1"/>
    <x v="10"/>
    <x v="1730"/>
    <x v="25"/>
    <n v="2"/>
    <n v="0.2"/>
    <n v="3.7855999999999992"/>
  </r>
  <r>
    <n v="5658"/>
    <s v="CA-2013-145261"/>
    <x v="0"/>
    <x v="122"/>
    <d v="2013-12-22T00:00:00"/>
    <x v="2"/>
    <s v="AH-10120"/>
    <x v="571"/>
    <x v="2"/>
    <s v="United States"/>
    <s v="Salem"/>
    <x v="21"/>
    <n v="97301"/>
    <x v="1"/>
    <s v="TEC-AC-10000991"/>
    <x v="2"/>
    <x v="11"/>
    <x v="432"/>
    <x v="4062"/>
    <n v="3"/>
    <n v="0.2"/>
    <n v="-8.4581999999999979"/>
  </r>
  <r>
    <n v="5659"/>
    <s v="CA-2013-145261"/>
    <x v="0"/>
    <x v="122"/>
    <d v="2013-12-22T00:00:00"/>
    <x v="2"/>
    <s v="AH-10120"/>
    <x v="571"/>
    <x v="2"/>
    <s v="United States"/>
    <s v="Salem"/>
    <x v="21"/>
    <n v="97301"/>
    <x v="1"/>
    <s v="FUR-TA-10002530"/>
    <x v="0"/>
    <x v="3"/>
    <x v="983"/>
    <x v="4063"/>
    <n v="5"/>
    <n v="0.5"/>
    <n v="-264.21500000000003"/>
  </r>
  <r>
    <n v="5660"/>
    <s v="CA-2013-145261"/>
    <x v="0"/>
    <x v="122"/>
    <d v="2013-12-22T00:00:00"/>
    <x v="2"/>
    <s v="AH-10120"/>
    <x v="571"/>
    <x v="2"/>
    <s v="United States"/>
    <s v="Salem"/>
    <x v="21"/>
    <n v="97301"/>
    <x v="1"/>
    <s v="OFF-LA-10000407"/>
    <x v="1"/>
    <x v="2"/>
    <x v="1486"/>
    <x v="801"/>
    <n v="4"/>
    <n v="0.2"/>
    <n v="5.1791999999999998"/>
  </r>
  <r>
    <n v="5661"/>
    <s v="CA-2013-145261"/>
    <x v="0"/>
    <x v="122"/>
    <d v="2013-12-22T00:00:00"/>
    <x v="2"/>
    <s v="AH-10120"/>
    <x v="571"/>
    <x v="2"/>
    <s v="United States"/>
    <s v="Salem"/>
    <x v="21"/>
    <n v="97301"/>
    <x v="1"/>
    <s v="TEC-PH-10004833"/>
    <x v="2"/>
    <x v="7"/>
    <x v="1354"/>
    <x v="4064"/>
    <n v="3"/>
    <n v="0.2"/>
    <n v="-7.17"/>
  </r>
  <r>
    <n v="5662"/>
    <s v="CA-2013-108875"/>
    <x v="0"/>
    <x v="446"/>
    <d v="2013-10-02T00:00:00"/>
    <x v="1"/>
    <s v="CL-12700"/>
    <x v="642"/>
    <x v="2"/>
    <s v="United States"/>
    <s v="Aurora"/>
    <x v="22"/>
    <n v="80013"/>
    <x v="1"/>
    <s v="FUR-FU-10002671"/>
    <x v="0"/>
    <x v="5"/>
    <x v="275"/>
    <x v="4065"/>
    <n v="2"/>
    <n v="0.2"/>
    <n v="7.5039999999999987"/>
  </r>
  <r>
    <n v="5663"/>
    <s v="CA-2013-108875"/>
    <x v="0"/>
    <x v="446"/>
    <d v="2013-10-02T00:00:00"/>
    <x v="1"/>
    <s v="CL-12700"/>
    <x v="642"/>
    <x v="2"/>
    <s v="United States"/>
    <s v="Aurora"/>
    <x v="22"/>
    <n v="80013"/>
    <x v="1"/>
    <s v="OFF-ST-10001370"/>
    <x v="1"/>
    <x v="4"/>
    <x v="1023"/>
    <x v="4066"/>
    <n v="9"/>
    <n v="0.2"/>
    <n v="-95.823000000000079"/>
  </r>
  <r>
    <n v="5664"/>
    <s v="CA-2013-141957"/>
    <x v="0"/>
    <x v="658"/>
    <d v="2013-07-22T00:00:00"/>
    <x v="3"/>
    <s v="JG-15310"/>
    <x v="684"/>
    <x v="1"/>
    <s v="United States"/>
    <s v="Newark"/>
    <x v="24"/>
    <n v="43055"/>
    <x v="3"/>
    <s v="OFF-AR-10000914"/>
    <x v="1"/>
    <x v="6"/>
    <x v="1739"/>
    <x v="4067"/>
    <n v="2"/>
    <n v="0.2"/>
    <n v="1.3992000000000013"/>
  </r>
  <r>
    <n v="5665"/>
    <s v="CA-2013-141957"/>
    <x v="0"/>
    <x v="658"/>
    <d v="2013-07-22T00:00:00"/>
    <x v="3"/>
    <s v="JG-15310"/>
    <x v="684"/>
    <x v="1"/>
    <s v="United States"/>
    <s v="Newark"/>
    <x v="24"/>
    <n v="43055"/>
    <x v="3"/>
    <s v="OFF-BI-10001116"/>
    <x v="1"/>
    <x v="8"/>
    <x v="1066"/>
    <x v="2227"/>
    <n v="7"/>
    <n v="0.7"/>
    <n v="-8.1311999999999998"/>
  </r>
  <r>
    <n v="5666"/>
    <s v="CA-2013-141957"/>
    <x v="0"/>
    <x v="658"/>
    <d v="2013-07-22T00:00:00"/>
    <x v="3"/>
    <s v="JG-15310"/>
    <x v="684"/>
    <x v="1"/>
    <s v="United States"/>
    <s v="Newark"/>
    <x v="24"/>
    <n v="43055"/>
    <x v="3"/>
    <s v="OFF-ST-10002276"/>
    <x v="1"/>
    <x v="4"/>
    <x v="223"/>
    <x v="4068"/>
    <n v="1"/>
    <n v="0.2"/>
    <n v="4.1680000000000028"/>
  </r>
  <r>
    <n v="5667"/>
    <s v="CA-2013-141957"/>
    <x v="0"/>
    <x v="658"/>
    <d v="2013-07-22T00:00:00"/>
    <x v="3"/>
    <s v="JG-15310"/>
    <x v="684"/>
    <x v="1"/>
    <s v="United States"/>
    <s v="Newark"/>
    <x v="24"/>
    <n v="43055"/>
    <x v="3"/>
    <s v="OFF-ST-10004340"/>
    <x v="1"/>
    <x v="4"/>
    <x v="809"/>
    <x v="4069"/>
    <n v="2"/>
    <n v="0.2"/>
    <n v="8.7052000000000049"/>
  </r>
  <r>
    <n v="5668"/>
    <s v="CA-2013-142405"/>
    <x v="0"/>
    <x v="725"/>
    <d v="2013-06-16T00:00:00"/>
    <x v="1"/>
    <s v="SE-20110"/>
    <x v="339"/>
    <x v="0"/>
    <s v="United States"/>
    <s v="Seattle"/>
    <x v="4"/>
    <n v="98103"/>
    <x v="1"/>
    <s v="OFF-LA-10004093"/>
    <x v="1"/>
    <x v="2"/>
    <x v="670"/>
    <x v="2"/>
    <n v="2"/>
    <n v="0"/>
    <n v="6.8713999999999995"/>
  </r>
  <r>
    <n v="5669"/>
    <s v="CA-2013-142405"/>
    <x v="0"/>
    <x v="725"/>
    <d v="2013-06-16T00:00:00"/>
    <x v="1"/>
    <s v="SE-20110"/>
    <x v="339"/>
    <x v="0"/>
    <s v="United States"/>
    <s v="Seattle"/>
    <x v="4"/>
    <n v="98103"/>
    <x v="1"/>
    <s v="OFF-BI-10004728"/>
    <x v="1"/>
    <x v="8"/>
    <x v="539"/>
    <x v="4070"/>
    <n v="14"/>
    <n v="0.2"/>
    <n v="17.544800000000002"/>
  </r>
  <r>
    <n v="5670"/>
    <s v="CA-2013-142405"/>
    <x v="0"/>
    <x v="725"/>
    <d v="2013-06-16T00:00:00"/>
    <x v="1"/>
    <s v="SE-20110"/>
    <x v="339"/>
    <x v="0"/>
    <s v="United States"/>
    <s v="Seattle"/>
    <x v="4"/>
    <n v="98103"/>
    <x v="1"/>
    <s v="TEC-AC-10003095"/>
    <x v="2"/>
    <x v="11"/>
    <x v="1277"/>
    <x v="1948"/>
    <n v="3"/>
    <n v="0"/>
    <n v="132.58980000000003"/>
  </r>
  <r>
    <n v="5671"/>
    <s v="CA-2012-141012"/>
    <x v="1"/>
    <x v="988"/>
    <d v="2012-06-11T00:00:00"/>
    <x v="0"/>
    <s v="TG-21640"/>
    <x v="228"/>
    <x v="0"/>
    <s v="United States"/>
    <s v="Pocatello"/>
    <x v="45"/>
    <n v="83201"/>
    <x v="1"/>
    <s v="FUR-FU-10003192"/>
    <x v="0"/>
    <x v="5"/>
    <x v="1720"/>
    <x v="4071"/>
    <n v="4"/>
    <n v="0"/>
    <n v="92.393599999999992"/>
  </r>
  <r>
    <n v="5672"/>
    <s v="CA-2012-141012"/>
    <x v="1"/>
    <x v="988"/>
    <d v="2012-06-11T00:00:00"/>
    <x v="0"/>
    <s v="TG-21640"/>
    <x v="228"/>
    <x v="0"/>
    <s v="United States"/>
    <s v="Pocatello"/>
    <x v="45"/>
    <n v="83201"/>
    <x v="1"/>
    <s v="TEC-PH-10004522"/>
    <x v="2"/>
    <x v="7"/>
    <x v="1695"/>
    <x v="4072"/>
    <n v="3"/>
    <n v="0.2"/>
    <n v="8.7735000000000056"/>
  </r>
  <r>
    <n v="5673"/>
    <s v="CA-2014-127922"/>
    <x v="3"/>
    <x v="855"/>
    <d v="2014-11-04T00:00:00"/>
    <x v="1"/>
    <s v="SH-19975"/>
    <x v="64"/>
    <x v="1"/>
    <s v="United States"/>
    <s v="Dallas"/>
    <x v="5"/>
    <n v="75081"/>
    <x v="2"/>
    <s v="OFF-EN-10003068"/>
    <x v="1"/>
    <x v="12"/>
    <x v="1632"/>
    <x v="4073"/>
    <n v="2"/>
    <n v="0.2"/>
    <n v="5.5439999999999987"/>
  </r>
  <r>
    <n v="5674"/>
    <s v="CA-2014-127922"/>
    <x v="3"/>
    <x v="855"/>
    <d v="2014-11-04T00:00:00"/>
    <x v="1"/>
    <s v="SH-19975"/>
    <x v="64"/>
    <x v="1"/>
    <s v="United States"/>
    <s v="Dallas"/>
    <x v="5"/>
    <n v="75081"/>
    <x v="2"/>
    <s v="OFF-PA-10001204"/>
    <x v="1"/>
    <x v="10"/>
    <x v="518"/>
    <x v="582"/>
    <n v="2"/>
    <n v="0.2"/>
    <n v="2.6399999999999997"/>
  </r>
  <r>
    <n v="5675"/>
    <s v="CA-2013-146318"/>
    <x v="0"/>
    <x v="115"/>
    <d v="2013-01-27T00:00:00"/>
    <x v="1"/>
    <s v="MC-17275"/>
    <x v="507"/>
    <x v="0"/>
    <s v="United States"/>
    <s v="Seattle"/>
    <x v="4"/>
    <n v="98105"/>
    <x v="1"/>
    <s v="OFF-PA-10003953"/>
    <x v="1"/>
    <x v="10"/>
    <x v="638"/>
    <x v="91"/>
    <n v="2"/>
    <n v="0"/>
    <n v="6.2208000000000006"/>
  </r>
  <r>
    <n v="5676"/>
    <s v="CA-2011-135993"/>
    <x v="2"/>
    <x v="1061"/>
    <d v="2011-06-02T00:00:00"/>
    <x v="1"/>
    <s v="PJ-18835"/>
    <x v="601"/>
    <x v="1"/>
    <s v="United States"/>
    <s v="Seattle"/>
    <x v="4"/>
    <n v="98115"/>
    <x v="1"/>
    <s v="TEC-PH-10001552"/>
    <x v="2"/>
    <x v="7"/>
    <x v="178"/>
    <x v="4074"/>
    <n v="6"/>
    <n v="0.2"/>
    <n v="5.7408000000000019"/>
  </r>
  <r>
    <n v="5677"/>
    <s v="CA-2011-135993"/>
    <x v="2"/>
    <x v="1061"/>
    <d v="2011-06-02T00:00:00"/>
    <x v="1"/>
    <s v="PJ-18835"/>
    <x v="601"/>
    <x v="1"/>
    <s v="United States"/>
    <s v="Seattle"/>
    <x v="4"/>
    <n v="98115"/>
    <x v="1"/>
    <s v="TEC-AC-10004877"/>
    <x v="2"/>
    <x v="11"/>
    <x v="1670"/>
    <x v="4075"/>
    <n v="4"/>
    <n v="0"/>
    <n v="2.2079999999999984"/>
  </r>
  <r>
    <n v="5678"/>
    <s v="CA-2011-126802"/>
    <x v="2"/>
    <x v="282"/>
    <d v="2012-01-05T00:00:00"/>
    <x v="1"/>
    <s v="ZC-21910"/>
    <x v="233"/>
    <x v="0"/>
    <s v="United States"/>
    <s v="Chicago"/>
    <x v="10"/>
    <n v="60610"/>
    <x v="2"/>
    <s v="FUR-FU-10000193"/>
    <x v="0"/>
    <x v="5"/>
    <x v="1503"/>
    <x v="2360"/>
    <n v="3"/>
    <n v="0.6"/>
    <n v="-50.66879999999999"/>
  </r>
  <r>
    <n v="5679"/>
    <s v="CA-2013-143924"/>
    <x v="0"/>
    <x v="1062"/>
    <d v="2013-08-04T00:00:00"/>
    <x v="1"/>
    <s v="SC-20680"/>
    <x v="649"/>
    <x v="2"/>
    <s v="United States"/>
    <s v="Holland"/>
    <x v="12"/>
    <n v="49423"/>
    <x v="2"/>
    <s v="OFF-FA-10000735"/>
    <x v="1"/>
    <x v="13"/>
    <x v="33"/>
    <x v="4076"/>
    <n v="7"/>
    <n v="0"/>
    <n v="9.1979999999999986"/>
  </r>
  <r>
    <n v="5680"/>
    <s v="CA-2013-143924"/>
    <x v="0"/>
    <x v="1062"/>
    <d v="2013-08-04T00:00:00"/>
    <x v="1"/>
    <s v="SC-20680"/>
    <x v="649"/>
    <x v="2"/>
    <s v="United States"/>
    <s v="Holland"/>
    <x v="12"/>
    <n v="49423"/>
    <x v="2"/>
    <s v="OFF-PA-10002120"/>
    <x v="1"/>
    <x v="10"/>
    <x v="514"/>
    <x v="1446"/>
    <n v="2"/>
    <n v="0"/>
    <n v="53.860799999999998"/>
  </r>
  <r>
    <n v="5681"/>
    <s v="CA-2013-141551"/>
    <x v="0"/>
    <x v="446"/>
    <d v="2013-10-01T00:00:00"/>
    <x v="1"/>
    <s v="BP-11230"/>
    <x v="546"/>
    <x v="0"/>
    <s v="United States"/>
    <s v="Broken Arrow"/>
    <x v="26"/>
    <n v="74012"/>
    <x v="2"/>
    <s v="OFF-BI-10001249"/>
    <x v="1"/>
    <x v="8"/>
    <x v="1182"/>
    <x v="4077"/>
    <n v="1"/>
    <n v="0"/>
    <n v="2.9347999999999996"/>
  </r>
  <r>
    <n v="5682"/>
    <s v="CA-2013-141551"/>
    <x v="0"/>
    <x v="446"/>
    <d v="2013-10-01T00:00:00"/>
    <x v="1"/>
    <s v="BP-11230"/>
    <x v="546"/>
    <x v="0"/>
    <s v="United States"/>
    <s v="Broken Arrow"/>
    <x v="26"/>
    <n v="74012"/>
    <x v="2"/>
    <s v="OFF-PA-10001569"/>
    <x v="1"/>
    <x v="10"/>
    <x v="55"/>
    <x v="90"/>
    <n v="1"/>
    <n v="0"/>
    <n v="3.1104000000000003"/>
  </r>
  <r>
    <n v="5683"/>
    <s v="CA-2011-164315"/>
    <x v="2"/>
    <x v="1063"/>
    <d v="2011-04-08T00:00:00"/>
    <x v="1"/>
    <s v="RD-19585"/>
    <x v="361"/>
    <x v="0"/>
    <s v="United States"/>
    <s v="Athens"/>
    <x v="32"/>
    <n v="30605"/>
    <x v="0"/>
    <s v="OFF-PA-10004248"/>
    <x v="1"/>
    <x v="10"/>
    <x v="1615"/>
    <x v="3426"/>
    <n v="3"/>
    <n v="0"/>
    <n v="7.1280000000000001"/>
  </r>
  <r>
    <n v="5684"/>
    <s v="CA-2011-164315"/>
    <x v="2"/>
    <x v="1063"/>
    <d v="2011-04-08T00:00:00"/>
    <x v="1"/>
    <s v="RD-19585"/>
    <x v="361"/>
    <x v="0"/>
    <s v="United States"/>
    <s v="Athens"/>
    <x v="32"/>
    <n v="30605"/>
    <x v="0"/>
    <s v="TEC-PH-10001128"/>
    <x v="2"/>
    <x v="7"/>
    <x v="1499"/>
    <x v="4078"/>
    <n v="7"/>
    <n v="0"/>
    <n v="293.98040000000003"/>
  </r>
  <r>
    <n v="5685"/>
    <s v="CA-2011-164315"/>
    <x v="2"/>
    <x v="1063"/>
    <d v="2011-04-08T00:00:00"/>
    <x v="1"/>
    <s v="RD-19585"/>
    <x v="361"/>
    <x v="0"/>
    <s v="United States"/>
    <s v="Athens"/>
    <x v="32"/>
    <n v="30605"/>
    <x v="0"/>
    <s v="OFF-AP-10003842"/>
    <x v="1"/>
    <x v="9"/>
    <x v="1247"/>
    <x v="901"/>
    <n v="5"/>
    <n v="0"/>
    <n v="40.274000000000001"/>
  </r>
  <r>
    <n v="5686"/>
    <s v="CA-2012-131072"/>
    <x v="1"/>
    <x v="599"/>
    <d v="2012-11-05T00:00:00"/>
    <x v="3"/>
    <s v="KL-16645"/>
    <x v="107"/>
    <x v="0"/>
    <s v="United States"/>
    <s v="Seattle"/>
    <x v="4"/>
    <n v="98105"/>
    <x v="1"/>
    <s v="OFF-BI-10002794"/>
    <x v="1"/>
    <x v="8"/>
    <x v="102"/>
    <x v="2066"/>
    <n v="3"/>
    <n v="0.2"/>
    <n v="35.652599999999993"/>
  </r>
  <r>
    <n v="5687"/>
    <s v="CA-2011-131541"/>
    <x v="2"/>
    <x v="1064"/>
    <d v="2011-07-28T00:00:00"/>
    <x v="3"/>
    <s v="CK-12205"/>
    <x v="237"/>
    <x v="0"/>
    <s v="United States"/>
    <s v="Apopka"/>
    <x v="2"/>
    <n v="32712"/>
    <x v="0"/>
    <s v="OFF-FA-10000621"/>
    <x v="1"/>
    <x v="13"/>
    <x v="110"/>
    <x v="4079"/>
    <n v="5"/>
    <n v="0.2"/>
    <n v="5.1910000000000007"/>
  </r>
  <r>
    <n v="5688"/>
    <s v="CA-2011-131541"/>
    <x v="2"/>
    <x v="1064"/>
    <d v="2011-07-28T00:00:00"/>
    <x v="3"/>
    <s v="CK-12205"/>
    <x v="237"/>
    <x v="0"/>
    <s v="United States"/>
    <s v="Apopka"/>
    <x v="2"/>
    <n v="32712"/>
    <x v="0"/>
    <s v="FUR-FU-10003623"/>
    <x v="0"/>
    <x v="5"/>
    <x v="1226"/>
    <x v="4080"/>
    <n v="6"/>
    <n v="0.2"/>
    <n v="12.988799999999991"/>
  </r>
  <r>
    <n v="5689"/>
    <s v="CA-2011-131541"/>
    <x v="2"/>
    <x v="1064"/>
    <d v="2011-07-28T00:00:00"/>
    <x v="3"/>
    <s v="CK-12205"/>
    <x v="237"/>
    <x v="0"/>
    <s v="United States"/>
    <s v="Apopka"/>
    <x v="2"/>
    <n v="32712"/>
    <x v="0"/>
    <s v="OFF-EN-10000781"/>
    <x v="1"/>
    <x v="12"/>
    <x v="746"/>
    <x v="4081"/>
    <n v="7"/>
    <n v="0.2"/>
    <n v="16.518599999999999"/>
  </r>
  <r>
    <n v="5690"/>
    <s v="CA-2012-119550"/>
    <x v="1"/>
    <x v="207"/>
    <d v="2012-12-31T00:00:00"/>
    <x v="1"/>
    <s v="RB-19705"/>
    <x v="42"/>
    <x v="2"/>
    <s v="United States"/>
    <s v="Houston"/>
    <x v="5"/>
    <n v="77070"/>
    <x v="2"/>
    <s v="FUR-CH-10002044"/>
    <x v="0"/>
    <x v="1"/>
    <x v="1725"/>
    <x v="4082"/>
    <n v="3"/>
    <n v="0.3"/>
    <n v="-90.376199999999997"/>
  </r>
  <r>
    <n v="5691"/>
    <s v="US-2012-138093"/>
    <x v="1"/>
    <x v="895"/>
    <d v="2012-12-16T00:00:00"/>
    <x v="1"/>
    <s v="KM-16225"/>
    <x v="366"/>
    <x v="1"/>
    <s v="United States"/>
    <s v="Baltimore"/>
    <x v="39"/>
    <n v="21215"/>
    <x v="3"/>
    <s v="OFF-AR-10000817"/>
    <x v="1"/>
    <x v="6"/>
    <x v="1255"/>
    <x v="4083"/>
    <n v="9"/>
    <n v="0"/>
    <n v="9.3023999999999987"/>
  </r>
  <r>
    <n v="5692"/>
    <s v="US-2012-138093"/>
    <x v="1"/>
    <x v="895"/>
    <d v="2012-12-16T00:00:00"/>
    <x v="1"/>
    <s v="KM-16225"/>
    <x v="366"/>
    <x v="1"/>
    <s v="United States"/>
    <s v="Baltimore"/>
    <x v="39"/>
    <n v="21215"/>
    <x v="3"/>
    <s v="OFF-PA-10001509"/>
    <x v="1"/>
    <x v="10"/>
    <x v="417"/>
    <x v="915"/>
    <n v="5"/>
    <n v="0"/>
    <n v="20.584999999999994"/>
  </r>
  <r>
    <n v="5693"/>
    <s v="US-2012-138093"/>
    <x v="1"/>
    <x v="895"/>
    <d v="2012-12-16T00:00:00"/>
    <x v="1"/>
    <s v="KM-16225"/>
    <x v="366"/>
    <x v="1"/>
    <s v="United States"/>
    <s v="Baltimore"/>
    <x v="39"/>
    <n v="21215"/>
    <x v="3"/>
    <s v="TEC-PH-10004667"/>
    <x v="2"/>
    <x v="7"/>
    <x v="519"/>
    <x v="4084"/>
    <n v="1"/>
    <n v="0"/>
    <n v="36.447299999999998"/>
  </r>
  <r>
    <n v="5694"/>
    <s v="US-2012-138093"/>
    <x v="1"/>
    <x v="895"/>
    <d v="2012-12-16T00:00:00"/>
    <x v="1"/>
    <s v="KM-16225"/>
    <x v="366"/>
    <x v="1"/>
    <s v="United States"/>
    <s v="Baltimore"/>
    <x v="39"/>
    <n v="21215"/>
    <x v="3"/>
    <s v="OFF-PA-10000143"/>
    <x v="1"/>
    <x v="10"/>
    <x v="1692"/>
    <x v="1603"/>
    <n v="5"/>
    <n v="0"/>
    <n v="12.672000000000001"/>
  </r>
  <r>
    <n v="5695"/>
    <s v="US-2012-138093"/>
    <x v="1"/>
    <x v="895"/>
    <d v="2012-12-16T00:00:00"/>
    <x v="1"/>
    <s v="KM-16225"/>
    <x v="366"/>
    <x v="1"/>
    <s v="United States"/>
    <s v="Baltimore"/>
    <x v="39"/>
    <n v="21215"/>
    <x v="3"/>
    <s v="FUR-CH-10000785"/>
    <x v="0"/>
    <x v="1"/>
    <x v="320"/>
    <x v="3116"/>
    <n v="3"/>
    <n v="0"/>
    <n v="141.1644"/>
  </r>
  <r>
    <n v="5696"/>
    <s v="CA-2013-126165"/>
    <x v="0"/>
    <x v="465"/>
    <d v="2013-05-08T00:00:00"/>
    <x v="0"/>
    <s v="AH-10465"/>
    <x v="733"/>
    <x v="0"/>
    <s v="United States"/>
    <s v="San Francisco"/>
    <x v="1"/>
    <n v="94109"/>
    <x v="1"/>
    <s v="FUR-TA-10001676"/>
    <x v="0"/>
    <x v="3"/>
    <x v="957"/>
    <x v="4085"/>
    <n v="2"/>
    <n v="0.2"/>
    <n v="-1.7772000000000041"/>
  </r>
  <r>
    <n v="5697"/>
    <s v="CA-2014-126123"/>
    <x v="3"/>
    <x v="336"/>
    <d v="2014-10-19T00:00:00"/>
    <x v="1"/>
    <s v="AG-10765"/>
    <x v="326"/>
    <x v="2"/>
    <s v="United States"/>
    <s v="Chicago"/>
    <x v="10"/>
    <n v="60623"/>
    <x v="2"/>
    <s v="OFF-BI-10000309"/>
    <x v="1"/>
    <x v="8"/>
    <x v="334"/>
    <x v="4086"/>
    <n v="9"/>
    <n v="0.8"/>
    <n v="-42.46380000000002"/>
  </r>
  <r>
    <n v="5698"/>
    <s v="CA-2014-126123"/>
    <x v="3"/>
    <x v="336"/>
    <d v="2014-10-19T00:00:00"/>
    <x v="1"/>
    <s v="AG-10765"/>
    <x v="326"/>
    <x v="2"/>
    <s v="United States"/>
    <s v="Chicago"/>
    <x v="10"/>
    <n v="60623"/>
    <x v="2"/>
    <s v="OFF-BI-10004224"/>
    <x v="1"/>
    <x v="8"/>
    <x v="1061"/>
    <x v="4087"/>
    <n v="1"/>
    <n v="0.8"/>
    <n v="-23.548000000000009"/>
  </r>
  <r>
    <n v="5699"/>
    <s v="CA-2013-143441"/>
    <x v="0"/>
    <x v="732"/>
    <d v="2013-11-06T00:00:00"/>
    <x v="3"/>
    <s v="EB-14170"/>
    <x v="432"/>
    <x v="0"/>
    <s v="United States"/>
    <s v="Laredo"/>
    <x v="5"/>
    <n v="78041"/>
    <x v="2"/>
    <s v="OFF-LA-10002312"/>
    <x v="1"/>
    <x v="2"/>
    <x v="574"/>
    <x v="1583"/>
    <n v="1"/>
    <n v="0.2"/>
    <n v="4.4399999999999995"/>
  </r>
  <r>
    <n v="5700"/>
    <s v="CA-2014-148320"/>
    <x v="3"/>
    <x v="132"/>
    <d v="2014-11-09T00:00:00"/>
    <x v="1"/>
    <s v="PG-18895"/>
    <x v="38"/>
    <x v="0"/>
    <s v="United States"/>
    <s v="San Francisco"/>
    <x v="1"/>
    <n v="94109"/>
    <x v="1"/>
    <s v="OFF-PA-10003022"/>
    <x v="1"/>
    <x v="10"/>
    <x v="1644"/>
    <x v="1211"/>
    <n v="6"/>
    <n v="0"/>
    <n v="17.581200000000003"/>
  </r>
  <r>
    <n v="5701"/>
    <s v="CA-2013-125661"/>
    <x v="0"/>
    <x v="390"/>
    <d v="2013-11-27T00:00:00"/>
    <x v="2"/>
    <s v="CA-12055"/>
    <x v="402"/>
    <x v="2"/>
    <s v="United States"/>
    <s v="Cleveland"/>
    <x v="24"/>
    <n v="44105"/>
    <x v="3"/>
    <s v="OFF-EN-10001532"/>
    <x v="1"/>
    <x v="12"/>
    <x v="613"/>
    <x v="4088"/>
    <n v="3"/>
    <n v="0.2"/>
    <n v="15.281999999999998"/>
  </r>
  <r>
    <n v="5702"/>
    <s v="CA-2013-125661"/>
    <x v="0"/>
    <x v="390"/>
    <d v="2013-11-27T00:00:00"/>
    <x v="2"/>
    <s v="CA-12055"/>
    <x v="402"/>
    <x v="2"/>
    <s v="United States"/>
    <s v="Cleveland"/>
    <x v="24"/>
    <n v="44105"/>
    <x v="3"/>
    <s v="TEC-AC-10004855"/>
    <x v="2"/>
    <x v="11"/>
    <x v="1047"/>
    <x v="4089"/>
    <n v="5"/>
    <n v="0.2"/>
    <n v="-22.743500000000004"/>
  </r>
  <r>
    <n v="5703"/>
    <s v="US-2011-123519"/>
    <x v="2"/>
    <x v="637"/>
    <d v="2011-12-21T00:00:00"/>
    <x v="1"/>
    <s v="SS-20875"/>
    <x v="286"/>
    <x v="0"/>
    <s v="United States"/>
    <s v="Marion"/>
    <x v="24"/>
    <n v="43302"/>
    <x v="3"/>
    <s v="OFF-AR-10003829"/>
    <x v="1"/>
    <x v="6"/>
    <x v="934"/>
    <x v="370"/>
    <n v="1"/>
    <n v="0.2"/>
    <n v="0.29519999999999957"/>
  </r>
  <r>
    <n v="5704"/>
    <s v="US-2011-123519"/>
    <x v="2"/>
    <x v="637"/>
    <d v="2011-12-21T00:00:00"/>
    <x v="1"/>
    <s v="SS-20875"/>
    <x v="286"/>
    <x v="0"/>
    <s v="United States"/>
    <s v="Marion"/>
    <x v="24"/>
    <n v="43302"/>
    <x v="3"/>
    <s v="FUR-TA-10002645"/>
    <x v="0"/>
    <x v="3"/>
    <x v="1313"/>
    <x v="4090"/>
    <n v="1"/>
    <n v="0.4"/>
    <n v="-52.336500000000029"/>
  </r>
  <r>
    <n v="5705"/>
    <s v="US-2011-123519"/>
    <x v="2"/>
    <x v="637"/>
    <d v="2011-12-21T00:00:00"/>
    <x v="1"/>
    <s v="SS-20875"/>
    <x v="286"/>
    <x v="0"/>
    <s v="United States"/>
    <s v="Marion"/>
    <x v="24"/>
    <n v="43302"/>
    <x v="3"/>
    <s v="TEC-AC-10003033"/>
    <x v="2"/>
    <x v="11"/>
    <x v="756"/>
    <x v="2392"/>
    <n v="1"/>
    <n v="0.2"/>
    <n v="42.893499999999975"/>
  </r>
  <r>
    <n v="5706"/>
    <s v="CA-2011-155593"/>
    <x v="2"/>
    <x v="935"/>
    <d v="2011-11-08T00:00:00"/>
    <x v="1"/>
    <s v="RP-19390"/>
    <x v="261"/>
    <x v="0"/>
    <s v="United States"/>
    <s v="Fairfield"/>
    <x v="29"/>
    <n v="6824"/>
    <x v="3"/>
    <s v="OFF-SU-10002522"/>
    <x v="1"/>
    <x v="14"/>
    <x v="1544"/>
    <x v="4091"/>
    <n v="3"/>
    <n v="0"/>
    <n v="3.3755999999999986"/>
  </r>
  <r>
    <n v="5707"/>
    <s v="CA-2014-136000"/>
    <x v="3"/>
    <x v="585"/>
    <d v="2014-09-26T00:00:00"/>
    <x v="0"/>
    <s v="SC-20440"/>
    <x v="464"/>
    <x v="1"/>
    <s v="United States"/>
    <s v="New York City"/>
    <x v="15"/>
    <n v="10009"/>
    <x v="3"/>
    <s v="OFF-BI-10004828"/>
    <x v="1"/>
    <x v="8"/>
    <x v="1578"/>
    <x v="3022"/>
    <n v="3"/>
    <n v="0.2"/>
    <n v="14.563799999999997"/>
  </r>
  <r>
    <n v="5708"/>
    <s v="US-2012-160857"/>
    <x v="1"/>
    <x v="412"/>
    <d v="2012-05-15T00:00:00"/>
    <x v="1"/>
    <s v="NW-18400"/>
    <x v="508"/>
    <x v="0"/>
    <s v="United States"/>
    <s v="New York City"/>
    <x v="15"/>
    <n v="10024"/>
    <x v="3"/>
    <s v="FUR-FU-10001095"/>
    <x v="0"/>
    <x v="5"/>
    <x v="741"/>
    <x v="4092"/>
    <n v="3"/>
    <n v="0"/>
    <n v="30.187200000000001"/>
  </r>
  <r>
    <n v="5709"/>
    <s v="US-2012-160857"/>
    <x v="1"/>
    <x v="412"/>
    <d v="2012-05-15T00:00:00"/>
    <x v="1"/>
    <s v="NW-18400"/>
    <x v="508"/>
    <x v="0"/>
    <s v="United States"/>
    <s v="New York City"/>
    <x v="15"/>
    <n v="10024"/>
    <x v="3"/>
    <s v="OFF-SU-10000157"/>
    <x v="1"/>
    <x v="14"/>
    <x v="1399"/>
    <x v="3956"/>
    <n v="3"/>
    <n v="0"/>
    <n v="7.158600000000007"/>
  </r>
  <r>
    <n v="5710"/>
    <s v="US-2012-160857"/>
    <x v="1"/>
    <x v="412"/>
    <d v="2012-05-15T00:00:00"/>
    <x v="1"/>
    <s v="NW-18400"/>
    <x v="508"/>
    <x v="0"/>
    <s v="United States"/>
    <s v="New York City"/>
    <x v="15"/>
    <n v="10024"/>
    <x v="3"/>
    <s v="FUR-CH-10002647"/>
    <x v="0"/>
    <x v="1"/>
    <x v="470"/>
    <x v="4093"/>
    <n v="2"/>
    <n v="0.1"/>
    <n v="21.294000000000008"/>
  </r>
  <r>
    <n v="5711"/>
    <s v="US-2012-160857"/>
    <x v="1"/>
    <x v="412"/>
    <d v="2012-05-15T00:00:00"/>
    <x v="1"/>
    <s v="NW-18400"/>
    <x v="508"/>
    <x v="0"/>
    <s v="United States"/>
    <s v="New York City"/>
    <x v="15"/>
    <n v="10024"/>
    <x v="3"/>
    <s v="TEC-CO-10004115"/>
    <x v="2"/>
    <x v="16"/>
    <x v="356"/>
    <x v="4094"/>
    <n v="7"/>
    <n v="0.2"/>
    <n v="1014.9797"/>
  </r>
  <r>
    <n v="5712"/>
    <s v="US-2012-160857"/>
    <x v="1"/>
    <x v="412"/>
    <d v="2012-05-15T00:00:00"/>
    <x v="1"/>
    <s v="NW-18400"/>
    <x v="508"/>
    <x v="0"/>
    <s v="United States"/>
    <s v="New York City"/>
    <x v="15"/>
    <n v="10024"/>
    <x v="3"/>
    <s v="OFF-PA-10003363"/>
    <x v="1"/>
    <x v="10"/>
    <x v="1520"/>
    <x v="541"/>
    <n v="3"/>
    <n v="0"/>
    <n v="9.3312000000000008"/>
  </r>
  <r>
    <n v="5713"/>
    <s v="CA-2014-115805"/>
    <x v="3"/>
    <x v="689"/>
    <d v="2014-08-01T00:00:00"/>
    <x v="3"/>
    <s v="KW-16435"/>
    <x v="147"/>
    <x v="0"/>
    <s v="United States"/>
    <s v="Chicago"/>
    <x v="10"/>
    <n v="60653"/>
    <x v="2"/>
    <s v="TEC-PH-10003092"/>
    <x v="2"/>
    <x v="7"/>
    <x v="516"/>
    <x v="2204"/>
    <n v="1"/>
    <n v="0.2"/>
    <n v="4.1390999999999991"/>
  </r>
  <r>
    <n v="5714"/>
    <s v="US-2011-143707"/>
    <x v="2"/>
    <x v="72"/>
    <d v="2011-03-05T00:00:00"/>
    <x v="1"/>
    <s v="HR-14770"/>
    <x v="367"/>
    <x v="2"/>
    <s v="United States"/>
    <s v="New York City"/>
    <x v="15"/>
    <n v="10035"/>
    <x v="3"/>
    <s v="TEC-PH-10003655"/>
    <x v="2"/>
    <x v="7"/>
    <x v="854"/>
    <x v="4095"/>
    <n v="3"/>
    <n v="0"/>
    <n v="1.6037999999999999"/>
  </r>
  <r>
    <n v="5715"/>
    <s v="CA-2014-116939"/>
    <x v="3"/>
    <x v="145"/>
    <d v="2014-09-30T00:00:00"/>
    <x v="1"/>
    <s v="AG-10900"/>
    <x v="151"/>
    <x v="0"/>
    <s v="United States"/>
    <s v="Richmond"/>
    <x v="17"/>
    <n v="23223"/>
    <x v="0"/>
    <s v="OFF-ST-10001476"/>
    <x v="1"/>
    <x v="4"/>
    <x v="827"/>
    <x v="4096"/>
    <n v="5"/>
    <n v="0"/>
    <n v="47.938500000000005"/>
  </r>
  <r>
    <n v="5716"/>
    <s v="CA-2012-124107"/>
    <x v="1"/>
    <x v="330"/>
    <d v="2012-10-12T00:00:00"/>
    <x v="0"/>
    <s v="BM-11650"/>
    <x v="312"/>
    <x v="1"/>
    <s v="United States"/>
    <s v="Ann Arbor"/>
    <x v="12"/>
    <n v="48104"/>
    <x v="2"/>
    <s v="TEC-AC-10002049"/>
    <x v="2"/>
    <x v="11"/>
    <x v="688"/>
    <x v="1008"/>
    <n v="5"/>
    <n v="0"/>
    <n v="111.59099999999995"/>
  </r>
  <r>
    <n v="5717"/>
    <s v="CA-2012-124107"/>
    <x v="1"/>
    <x v="330"/>
    <d v="2012-10-12T00:00:00"/>
    <x v="0"/>
    <s v="BM-11650"/>
    <x v="312"/>
    <x v="1"/>
    <s v="United States"/>
    <s v="Ann Arbor"/>
    <x v="12"/>
    <n v="48104"/>
    <x v="2"/>
    <s v="TEC-PH-10003875"/>
    <x v="2"/>
    <x v="7"/>
    <x v="119"/>
    <x v="3325"/>
    <n v="3"/>
    <n v="0"/>
    <n v="8.4563999999999986"/>
  </r>
  <r>
    <n v="5718"/>
    <s v="CA-2012-124107"/>
    <x v="1"/>
    <x v="330"/>
    <d v="2012-10-12T00:00:00"/>
    <x v="0"/>
    <s v="BM-11650"/>
    <x v="312"/>
    <x v="1"/>
    <s v="United States"/>
    <s v="Ann Arbor"/>
    <x v="12"/>
    <n v="48104"/>
    <x v="2"/>
    <s v="OFF-EN-10003286"/>
    <x v="1"/>
    <x v="12"/>
    <x v="33"/>
    <x v="4097"/>
    <n v="7"/>
    <n v="0"/>
    <n v="27.241199999999996"/>
  </r>
  <r>
    <n v="5719"/>
    <s v="CA-2012-124107"/>
    <x v="1"/>
    <x v="330"/>
    <d v="2012-10-12T00:00:00"/>
    <x v="0"/>
    <s v="BM-11650"/>
    <x v="312"/>
    <x v="1"/>
    <s v="United States"/>
    <s v="Ann Arbor"/>
    <x v="12"/>
    <n v="48104"/>
    <x v="2"/>
    <s v="OFF-AP-10003971"/>
    <x v="1"/>
    <x v="9"/>
    <x v="914"/>
    <x v="4098"/>
    <n v="3"/>
    <n v="0.1"/>
    <n v="5.2272000000000007"/>
  </r>
  <r>
    <n v="5720"/>
    <s v="CA-2014-126550"/>
    <x v="3"/>
    <x v="1065"/>
    <d v="2014-04-03T00:00:00"/>
    <x v="0"/>
    <s v="RD-19720"/>
    <x v="742"/>
    <x v="0"/>
    <s v="United States"/>
    <s v="Lafayette"/>
    <x v="14"/>
    <n v="47905"/>
    <x v="2"/>
    <s v="OFF-ST-10001031"/>
    <x v="1"/>
    <x v="4"/>
    <x v="1551"/>
    <x v="4099"/>
    <n v="5"/>
    <n v="0"/>
    <n v="21.164000000000005"/>
  </r>
  <r>
    <n v="5721"/>
    <s v="CA-2012-138674"/>
    <x v="1"/>
    <x v="717"/>
    <d v="2012-11-17T00:00:00"/>
    <x v="2"/>
    <s v="KB-16585"/>
    <x v="10"/>
    <x v="1"/>
    <s v="United States"/>
    <s v="Springfield"/>
    <x v="21"/>
    <n v="97477"/>
    <x v="1"/>
    <s v="OFF-FA-10000304"/>
    <x v="1"/>
    <x v="13"/>
    <x v="52"/>
    <x v="525"/>
    <n v="5"/>
    <n v="0.2"/>
    <n v="2.289000000000001"/>
  </r>
  <r>
    <n v="5722"/>
    <s v="CA-2012-138674"/>
    <x v="1"/>
    <x v="717"/>
    <d v="2012-11-17T00:00:00"/>
    <x v="2"/>
    <s v="KB-16585"/>
    <x v="10"/>
    <x v="1"/>
    <s v="United States"/>
    <s v="Springfield"/>
    <x v="21"/>
    <n v="97477"/>
    <x v="1"/>
    <s v="TEC-AC-10000358"/>
    <x v="2"/>
    <x v="11"/>
    <x v="1278"/>
    <x v="4100"/>
    <n v="3"/>
    <n v="0.2"/>
    <n v="4.5587999999999944"/>
  </r>
  <r>
    <n v="5723"/>
    <s v="CA-2012-138674"/>
    <x v="1"/>
    <x v="717"/>
    <d v="2012-11-17T00:00:00"/>
    <x v="2"/>
    <s v="KB-16585"/>
    <x v="10"/>
    <x v="1"/>
    <s v="United States"/>
    <s v="Springfield"/>
    <x v="21"/>
    <n v="97477"/>
    <x v="1"/>
    <s v="TEC-AC-10002800"/>
    <x v="2"/>
    <x v="11"/>
    <x v="1207"/>
    <x v="4101"/>
    <n v="4"/>
    <n v="0.2"/>
    <n v="29.993999999999986"/>
  </r>
  <r>
    <n v="5724"/>
    <s v="CA-2013-165820"/>
    <x v="0"/>
    <x v="182"/>
    <d v="2013-10-01T00:00:00"/>
    <x v="1"/>
    <s v="DW-13585"/>
    <x v="61"/>
    <x v="1"/>
    <s v="United States"/>
    <s v="San Francisco"/>
    <x v="1"/>
    <n v="94109"/>
    <x v="1"/>
    <s v="OFF-PA-10004735"/>
    <x v="1"/>
    <x v="10"/>
    <x v="819"/>
    <x v="91"/>
    <n v="2"/>
    <n v="0"/>
    <n v="6.2208000000000006"/>
  </r>
  <r>
    <n v="5725"/>
    <s v="CA-2011-103191"/>
    <x v="2"/>
    <x v="358"/>
    <d v="2011-09-27T00:00:00"/>
    <x v="1"/>
    <s v="VG-21805"/>
    <x v="500"/>
    <x v="1"/>
    <s v="United States"/>
    <s v="Chicago"/>
    <x v="10"/>
    <n v="60653"/>
    <x v="2"/>
    <s v="OFF-ST-10002574"/>
    <x v="1"/>
    <x v="4"/>
    <x v="926"/>
    <x v="4102"/>
    <n v="3"/>
    <n v="0.2"/>
    <n v="-82.884"/>
  </r>
  <r>
    <n v="5726"/>
    <s v="CA-2012-103933"/>
    <x v="1"/>
    <x v="12"/>
    <d v="2012-09-27T00:00:00"/>
    <x v="2"/>
    <s v="DR-12880"/>
    <x v="112"/>
    <x v="1"/>
    <s v="United States"/>
    <s v="New York City"/>
    <x v="15"/>
    <n v="10011"/>
    <x v="3"/>
    <s v="TEC-AC-10004171"/>
    <x v="2"/>
    <x v="11"/>
    <x v="1312"/>
    <x v="438"/>
    <n v="9"/>
    <n v="0"/>
    <n v="395.96040000000005"/>
  </r>
  <r>
    <n v="5727"/>
    <s v="CA-2012-110548"/>
    <x v="1"/>
    <x v="124"/>
    <d v="2012-05-08T00:00:00"/>
    <x v="1"/>
    <s v="AH-10690"/>
    <x v="706"/>
    <x v="1"/>
    <s v="United States"/>
    <s v="Houston"/>
    <x v="5"/>
    <n v="77095"/>
    <x v="2"/>
    <s v="TEC-PH-10002922"/>
    <x v="2"/>
    <x v="7"/>
    <x v="965"/>
    <x v="1266"/>
    <n v="7"/>
    <n v="0.2"/>
    <n v="118.29299999999989"/>
  </r>
  <r>
    <n v="5728"/>
    <s v="CA-2014-117324"/>
    <x v="3"/>
    <x v="166"/>
    <d v="2014-12-14T00:00:00"/>
    <x v="1"/>
    <s v="JP-15520"/>
    <x v="187"/>
    <x v="0"/>
    <s v="United States"/>
    <s v="Madison"/>
    <x v="6"/>
    <n v="53711"/>
    <x v="2"/>
    <s v="TEC-AC-10003023"/>
    <x v="2"/>
    <x v="11"/>
    <x v="1070"/>
    <x v="4103"/>
    <n v="3"/>
    <n v="0"/>
    <n v="32.059799999999996"/>
  </r>
  <r>
    <n v="5729"/>
    <s v="CA-2014-117324"/>
    <x v="3"/>
    <x v="166"/>
    <d v="2014-12-14T00:00:00"/>
    <x v="1"/>
    <s v="JP-15520"/>
    <x v="187"/>
    <x v="0"/>
    <s v="United States"/>
    <s v="Madison"/>
    <x v="6"/>
    <n v="53711"/>
    <x v="2"/>
    <s v="OFF-AP-10003590"/>
    <x v="1"/>
    <x v="9"/>
    <x v="947"/>
    <x v="1234"/>
    <n v="3"/>
    <n v="0"/>
    <n v="305.13000000000011"/>
  </r>
  <r>
    <n v="5730"/>
    <s v="CA-2014-117324"/>
    <x v="3"/>
    <x v="166"/>
    <d v="2014-12-14T00:00:00"/>
    <x v="1"/>
    <s v="JP-15520"/>
    <x v="187"/>
    <x v="0"/>
    <s v="United States"/>
    <s v="Madison"/>
    <x v="6"/>
    <n v="53711"/>
    <x v="2"/>
    <s v="OFF-LA-10003510"/>
    <x v="1"/>
    <x v="2"/>
    <x v="575"/>
    <x v="3550"/>
    <n v="2"/>
    <n v="0"/>
    <n v="28.087600000000002"/>
  </r>
  <r>
    <n v="5731"/>
    <s v="CA-2014-117324"/>
    <x v="3"/>
    <x v="166"/>
    <d v="2014-12-14T00:00:00"/>
    <x v="1"/>
    <s v="JP-15520"/>
    <x v="187"/>
    <x v="0"/>
    <s v="United States"/>
    <s v="Madison"/>
    <x v="6"/>
    <n v="53711"/>
    <x v="2"/>
    <s v="FUR-BO-10003159"/>
    <x v="0"/>
    <x v="0"/>
    <x v="1100"/>
    <x v="4104"/>
    <n v="4"/>
    <n v="0"/>
    <n v="41.392799999999966"/>
  </r>
  <r>
    <n v="5732"/>
    <s v="CA-2014-117324"/>
    <x v="3"/>
    <x v="166"/>
    <d v="2014-12-14T00:00:00"/>
    <x v="1"/>
    <s v="JP-15520"/>
    <x v="187"/>
    <x v="0"/>
    <s v="United States"/>
    <s v="Madison"/>
    <x v="6"/>
    <n v="53711"/>
    <x v="2"/>
    <s v="OFF-PA-10002713"/>
    <x v="1"/>
    <x v="10"/>
    <x v="317"/>
    <x v="4105"/>
    <n v="4"/>
    <n v="0"/>
    <n v="12.659199999999998"/>
  </r>
  <r>
    <n v="5733"/>
    <s v="CA-2014-143574"/>
    <x v="3"/>
    <x v="222"/>
    <d v="2014-07-03T00:00:00"/>
    <x v="2"/>
    <s v="DR-12880"/>
    <x v="112"/>
    <x v="1"/>
    <s v="United States"/>
    <s v="Milford"/>
    <x v="29"/>
    <n v="6460"/>
    <x v="3"/>
    <s v="FUR-BO-10002598"/>
    <x v="0"/>
    <x v="0"/>
    <x v="1509"/>
    <x v="3166"/>
    <n v="9"/>
    <n v="0"/>
    <n v="185.25779999999997"/>
  </r>
  <r>
    <n v="5734"/>
    <s v="CA-2014-143574"/>
    <x v="3"/>
    <x v="222"/>
    <d v="2014-07-03T00:00:00"/>
    <x v="2"/>
    <s v="DR-12880"/>
    <x v="112"/>
    <x v="1"/>
    <s v="United States"/>
    <s v="Milford"/>
    <x v="29"/>
    <n v="6460"/>
    <x v="3"/>
    <s v="OFF-SU-10002537"/>
    <x v="1"/>
    <x v="14"/>
    <x v="676"/>
    <x v="4106"/>
    <n v="3"/>
    <n v="0"/>
    <n v="7.9794000000000018"/>
  </r>
  <r>
    <n v="5735"/>
    <s v="CA-2014-143574"/>
    <x v="3"/>
    <x v="222"/>
    <d v="2014-07-03T00:00:00"/>
    <x v="2"/>
    <s v="DR-12880"/>
    <x v="112"/>
    <x v="1"/>
    <s v="United States"/>
    <s v="Milford"/>
    <x v="29"/>
    <n v="6460"/>
    <x v="3"/>
    <s v="FUR-FU-10003976"/>
    <x v="0"/>
    <x v="5"/>
    <x v="964"/>
    <x v="2855"/>
    <n v="2"/>
    <n v="0"/>
    <n v="8.5543999999999976"/>
  </r>
  <r>
    <n v="5736"/>
    <s v="CA-2011-111773"/>
    <x v="2"/>
    <x v="290"/>
    <d v="2011-07-03T00:00:00"/>
    <x v="1"/>
    <s v="JK-15625"/>
    <x v="600"/>
    <x v="0"/>
    <s v="United States"/>
    <s v="New York City"/>
    <x v="15"/>
    <n v="10024"/>
    <x v="3"/>
    <s v="OFF-BI-10000174"/>
    <x v="1"/>
    <x v="8"/>
    <x v="1435"/>
    <x v="4107"/>
    <n v="3"/>
    <n v="0.2"/>
    <n v="4.8720000000000008"/>
  </r>
  <r>
    <n v="5737"/>
    <s v="CA-2011-148614"/>
    <x v="2"/>
    <x v="407"/>
    <d v="2011-01-26T00:00:00"/>
    <x v="1"/>
    <s v="MV-17485"/>
    <x v="597"/>
    <x v="0"/>
    <s v="United States"/>
    <s v="Los Angeles"/>
    <x v="1"/>
    <n v="90049"/>
    <x v="1"/>
    <s v="OFF-PA-10002893"/>
    <x v="1"/>
    <x v="10"/>
    <x v="359"/>
    <x v="2439"/>
    <n v="2"/>
    <n v="0"/>
    <n v="9.2927999999999997"/>
  </r>
  <r>
    <n v="5738"/>
    <s v="CA-2011-148614"/>
    <x v="2"/>
    <x v="407"/>
    <d v="2011-01-26T00:00:00"/>
    <x v="1"/>
    <s v="MV-17485"/>
    <x v="597"/>
    <x v="0"/>
    <s v="United States"/>
    <s v="Los Angeles"/>
    <x v="1"/>
    <n v="90049"/>
    <x v="1"/>
    <s v="FUR-FU-10003194"/>
    <x v="0"/>
    <x v="5"/>
    <x v="76"/>
    <x v="78"/>
    <n v="2"/>
    <n v="0"/>
    <n v="5.7899999999999991"/>
  </r>
  <r>
    <n v="5739"/>
    <s v="CA-2014-156139"/>
    <x v="3"/>
    <x v="413"/>
    <d v="2014-01-07T00:00:00"/>
    <x v="1"/>
    <s v="BP-11155"/>
    <x v="669"/>
    <x v="0"/>
    <s v="United States"/>
    <s v="San Francisco"/>
    <x v="1"/>
    <n v="94109"/>
    <x v="1"/>
    <s v="OFF-BI-10004233"/>
    <x v="1"/>
    <x v="8"/>
    <x v="1377"/>
    <x v="4108"/>
    <n v="3"/>
    <n v="0.2"/>
    <n v="13.4316"/>
  </r>
  <r>
    <n v="5740"/>
    <s v="US-2014-147886"/>
    <x v="3"/>
    <x v="615"/>
    <d v="2014-04-01T00:00:00"/>
    <x v="2"/>
    <s v="DH-13075"/>
    <x v="704"/>
    <x v="1"/>
    <s v="United States"/>
    <s v="Fairfield"/>
    <x v="1"/>
    <n v="94533"/>
    <x v="1"/>
    <s v="OFF-PA-10000232"/>
    <x v="1"/>
    <x v="10"/>
    <x v="1622"/>
    <x v="91"/>
    <n v="2"/>
    <n v="0"/>
    <n v="6.3504000000000005"/>
  </r>
  <r>
    <n v="5741"/>
    <s v="US-2014-147886"/>
    <x v="3"/>
    <x v="615"/>
    <d v="2014-04-01T00:00:00"/>
    <x v="2"/>
    <s v="DH-13075"/>
    <x v="704"/>
    <x v="1"/>
    <s v="United States"/>
    <s v="Fairfield"/>
    <x v="1"/>
    <n v="94533"/>
    <x v="1"/>
    <s v="FUR-FU-10001095"/>
    <x v="0"/>
    <x v="5"/>
    <x v="741"/>
    <x v="4109"/>
    <n v="1"/>
    <n v="0"/>
    <n v="10.0624"/>
  </r>
  <r>
    <n v="5742"/>
    <s v="US-2014-147886"/>
    <x v="3"/>
    <x v="615"/>
    <d v="2014-04-01T00:00:00"/>
    <x v="2"/>
    <s v="DH-13075"/>
    <x v="704"/>
    <x v="1"/>
    <s v="United States"/>
    <s v="Fairfield"/>
    <x v="1"/>
    <n v="94533"/>
    <x v="1"/>
    <s v="TEC-MA-10004679"/>
    <x v="2"/>
    <x v="15"/>
    <x v="1074"/>
    <x v="4110"/>
    <n v="2"/>
    <n v="0.2"/>
    <n v="53.271999999999991"/>
  </r>
  <r>
    <n v="5743"/>
    <s v="US-2014-147886"/>
    <x v="3"/>
    <x v="615"/>
    <d v="2014-04-01T00:00:00"/>
    <x v="2"/>
    <s v="DH-13075"/>
    <x v="704"/>
    <x v="1"/>
    <s v="United States"/>
    <s v="Fairfield"/>
    <x v="1"/>
    <n v="94533"/>
    <x v="1"/>
    <s v="OFF-PA-10003651"/>
    <x v="1"/>
    <x v="10"/>
    <x v="646"/>
    <x v="4111"/>
    <n v="4"/>
    <n v="0"/>
    <n v="12.8256"/>
  </r>
  <r>
    <n v="5744"/>
    <s v="US-2014-147886"/>
    <x v="3"/>
    <x v="615"/>
    <d v="2014-04-01T00:00:00"/>
    <x v="2"/>
    <s v="DH-13075"/>
    <x v="704"/>
    <x v="1"/>
    <s v="United States"/>
    <s v="Fairfield"/>
    <x v="1"/>
    <n v="94533"/>
    <x v="1"/>
    <s v="OFF-PA-10000743"/>
    <x v="1"/>
    <x v="10"/>
    <x v="573"/>
    <x v="130"/>
    <n v="3"/>
    <n v="0"/>
    <n v="9.6191999999999993"/>
  </r>
  <r>
    <n v="5745"/>
    <s v="US-2014-147886"/>
    <x v="3"/>
    <x v="615"/>
    <d v="2014-04-01T00:00:00"/>
    <x v="2"/>
    <s v="DH-13075"/>
    <x v="704"/>
    <x v="1"/>
    <s v="United States"/>
    <s v="Fairfield"/>
    <x v="1"/>
    <n v="94533"/>
    <x v="1"/>
    <s v="OFF-ST-10002743"/>
    <x v="1"/>
    <x v="4"/>
    <x v="413"/>
    <x v="4112"/>
    <n v="7"/>
    <n v="0"/>
    <n v="7.9547999999999632"/>
  </r>
  <r>
    <n v="5746"/>
    <s v="US-2014-147886"/>
    <x v="3"/>
    <x v="615"/>
    <d v="2014-04-01T00:00:00"/>
    <x v="2"/>
    <s v="DH-13075"/>
    <x v="704"/>
    <x v="1"/>
    <s v="United States"/>
    <s v="Fairfield"/>
    <x v="1"/>
    <n v="94533"/>
    <x v="1"/>
    <s v="FUR-FU-10003829"/>
    <x v="0"/>
    <x v="5"/>
    <x v="1369"/>
    <x v="748"/>
    <n v="7"/>
    <n v="0"/>
    <n v="6.8991999999999987"/>
  </r>
  <r>
    <n v="5747"/>
    <s v="CA-2013-113733"/>
    <x v="0"/>
    <x v="16"/>
    <d v="2013-12-13T00:00:00"/>
    <x v="1"/>
    <s v="LH-16900"/>
    <x v="23"/>
    <x v="0"/>
    <s v="United States"/>
    <s v="Greenville"/>
    <x v="3"/>
    <n v="27834"/>
    <x v="0"/>
    <s v="TEC-PH-10002496"/>
    <x v="2"/>
    <x v="7"/>
    <x v="490"/>
    <x v="2528"/>
    <n v="2"/>
    <n v="0.2"/>
    <n v="31.197999999999986"/>
  </r>
  <r>
    <n v="5748"/>
    <s v="CA-2013-113733"/>
    <x v="0"/>
    <x v="16"/>
    <d v="2013-12-13T00:00:00"/>
    <x v="1"/>
    <s v="LH-16900"/>
    <x v="23"/>
    <x v="0"/>
    <s v="United States"/>
    <s v="Greenville"/>
    <x v="3"/>
    <n v="27834"/>
    <x v="0"/>
    <s v="TEC-AC-10002473"/>
    <x v="2"/>
    <x v="11"/>
    <x v="713"/>
    <x v="3147"/>
    <n v="3"/>
    <n v="0.2"/>
    <n v="17.879399999999997"/>
  </r>
  <r>
    <n v="5749"/>
    <s v="CA-2013-113733"/>
    <x v="0"/>
    <x v="16"/>
    <d v="2013-12-13T00:00:00"/>
    <x v="1"/>
    <s v="LH-16900"/>
    <x v="23"/>
    <x v="0"/>
    <s v="United States"/>
    <s v="Greenville"/>
    <x v="3"/>
    <n v="27834"/>
    <x v="0"/>
    <s v="TEC-AC-10004877"/>
    <x v="2"/>
    <x v="11"/>
    <x v="1670"/>
    <x v="4113"/>
    <n v="3"/>
    <n v="0.2"/>
    <n v="-2.4840000000000018"/>
  </r>
  <r>
    <n v="5750"/>
    <s v="CA-2014-104913"/>
    <x v="3"/>
    <x v="551"/>
    <d v="2014-11-23T00:00:00"/>
    <x v="1"/>
    <s v="DK-13090"/>
    <x v="54"/>
    <x v="0"/>
    <s v="United States"/>
    <s v="Long Beach"/>
    <x v="15"/>
    <n v="11561"/>
    <x v="3"/>
    <s v="TEC-PH-10000923"/>
    <x v="2"/>
    <x v="7"/>
    <x v="1225"/>
    <x v="4114"/>
    <n v="5"/>
    <n v="0"/>
    <n v="36.725500000000004"/>
  </r>
  <r>
    <n v="5751"/>
    <s v="CA-2011-145800"/>
    <x v="2"/>
    <x v="992"/>
    <d v="2011-06-05T00:00:00"/>
    <x v="1"/>
    <s v="SS-20410"/>
    <x v="757"/>
    <x v="0"/>
    <s v="United States"/>
    <s v="Buffalo Grove"/>
    <x v="10"/>
    <n v="60089"/>
    <x v="2"/>
    <s v="FUR-TA-10001539"/>
    <x v="0"/>
    <x v="3"/>
    <x v="10"/>
    <x v="4115"/>
    <n v="3"/>
    <n v="0.5"/>
    <n v="-184.83660000000003"/>
  </r>
  <r>
    <n v="5752"/>
    <s v="CA-2013-125850"/>
    <x v="0"/>
    <x v="115"/>
    <d v="2013-01-28T00:00:00"/>
    <x v="1"/>
    <s v="FP-14320"/>
    <x v="224"/>
    <x v="0"/>
    <s v="United States"/>
    <s v="San Diego"/>
    <x v="1"/>
    <n v="92037"/>
    <x v="1"/>
    <s v="OFF-LA-10003498"/>
    <x v="1"/>
    <x v="2"/>
    <x v="1740"/>
    <x v="1851"/>
    <n v="3"/>
    <n v="0"/>
    <n v="22.200000000000003"/>
  </r>
  <r>
    <n v="5753"/>
    <s v="CA-2013-125850"/>
    <x v="0"/>
    <x v="115"/>
    <d v="2013-01-28T00:00:00"/>
    <x v="1"/>
    <s v="FP-14320"/>
    <x v="224"/>
    <x v="0"/>
    <s v="United States"/>
    <s v="San Diego"/>
    <x v="1"/>
    <n v="92037"/>
    <x v="1"/>
    <s v="OFF-LA-10004484"/>
    <x v="1"/>
    <x v="2"/>
    <x v="612"/>
    <x v="2809"/>
    <n v="5"/>
    <n v="0"/>
    <n v="9.4989999999999988"/>
  </r>
  <r>
    <n v="5754"/>
    <s v="CA-2013-118514"/>
    <x v="0"/>
    <x v="1066"/>
    <d v="2013-02-10T00:00:00"/>
    <x v="1"/>
    <s v="LC-17050"/>
    <x v="702"/>
    <x v="0"/>
    <s v="United States"/>
    <s v="Richmond"/>
    <x v="0"/>
    <n v="40475"/>
    <x v="0"/>
    <s v="FUR-CH-10000015"/>
    <x v="0"/>
    <x v="1"/>
    <x v="373"/>
    <x v="405"/>
    <n v="4"/>
    <n v="0"/>
    <n v="225.26400000000001"/>
  </r>
  <r>
    <n v="5755"/>
    <s v="CA-2012-150749"/>
    <x v="1"/>
    <x v="368"/>
    <d v="2012-04-03T00:00:00"/>
    <x v="0"/>
    <s v="AS-10240"/>
    <x v="238"/>
    <x v="0"/>
    <s v="United States"/>
    <s v="Springfield"/>
    <x v="17"/>
    <n v="22153"/>
    <x v="0"/>
    <s v="OFF-AR-10003732"/>
    <x v="1"/>
    <x v="6"/>
    <x v="321"/>
    <x v="348"/>
    <n v="2"/>
    <n v="0"/>
    <n v="1.4455999999999998"/>
  </r>
  <r>
    <n v="5756"/>
    <s v="CA-2011-163748"/>
    <x v="2"/>
    <x v="1005"/>
    <d v="2011-10-18T00:00:00"/>
    <x v="1"/>
    <s v="HG-15025"/>
    <x v="643"/>
    <x v="0"/>
    <s v="United States"/>
    <s v="Fort Worth"/>
    <x v="5"/>
    <n v="76106"/>
    <x v="2"/>
    <s v="OFF-AP-10004052"/>
    <x v="1"/>
    <x v="9"/>
    <x v="1662"/>
    <x v="4116"/>
    <n v="4"/>
    <n v="0.8"/>
    <n v="-8.532"/>
  </r>
  <r>
    <n v="5757"/>
    <s v="CA-2011-163748"/>
    <x v="2"/>
    <x v="1005"/>
    <d v="2011-10-18T00:00:00"/>
    <x v="1"/>
    <s v="HG-15025"/>
    <x v="643"/>
    <x v="0"/>
    <s v="United States"/>
    <s v="Fort Worth"/>
    <x v="5"/>
    <n v="76106"/>
    <x v="2"/>
    <s v="TEC-CO-10002095"/>
    <x v="2"/>
    <x v="16"/>
    <x v="610"/>
    <x v="4117"/>
    <n v="5"/>
    <n v="0.2"/>
    <n v="624.98749999999995"/>
  </r>
  <r>
    <n v="5758"/>
    <s v="CA-2012-119634"/>
    <x v="1"/>
    <x v="1067"/>
    <d v="2012-08-16T00:00:00"/>
    <x v="1"/>
    <s v="BW-11065"/>
    <x v="768"/>
    <x v="0"/>
    <s v="United States"/>
    <s v="Raleigh"/>
    <x v="3"/>
    <n v="27604"/>
    <x v="0"/>
    <s v="FUR-FU-10004270"/>
    <x v="0"/>
    <x v="5"/>
    <x v="1372"/>
    <x v="4118"/>
    <n v="3"/>
    <n v="0.2"/>
    <n v="12.114900000000002"/>
  </r>
  <r>
    <n v="5759"/>
    <s v="CA-2012-149300"/>
    <x v="1"/>
    <x v="6"/>
    <d v="2012-11-23T00:00:00"/>
    <x v="2"/>
    <s v="BH-11710"/>
    <x v="3"/>
    <x v="0"/>
    <s v="United States"/>
    <s v="Hialeah"/>
    <x v="2"/>
    <n v="33012"/>
    <x v="0"/>
    <s v="TEC-MA-10000423"/>
    <x v="2"/>
    <x v="15"/>
    <x v="1713"/>
    <x v="4119"/>
    <n v="3"/>
    <n v="0.5"/>
    <n v="-1.9791000000000025"/>
  </r>
  <r>
    <n v="5760"/>
    <s v="US-2013-111528"/>
    <x v="0"/>
    <x v="945"/>
    <d v="2013-12-31T00:00:00"/>
    <x v="3"/>
    <s v="JP-16135"/>
    <x v="655"/>
    <x v="2"/>
    <s v="United States"/>
    <s v="Los Angeles"/>
    <x v="1"/>
    <n v="90032"/>
    <x v="1"/>
    <s v="OFF-ST-10001526"/>
    <x v="1"/>
    <x v="4"/>
    <x v="764"/>
    <x v="2289"/>
    <n v="4"/>
    <n v="0"/>
    <n v="125.14319999999998"/>
  </r>
  <r>
    <n v="5761"/>
    <s v="US-2013-111528"/>
    <x v="0"/>
    <x v="945"/>
    <d v="2013-12-31T00:00:00"/>
    <x v="3"/>
    <s v="JP-16135"/>
    <x v="655"/>
    <x v="2"/>
    <s v="United States"/>
    <s v="Los Angeles"/>
    <x v="1"/>
    <n v="90032"/>
    <x v="1"/>
    <s v="OFF-BI-10002194"/>
    <x v="1"/>
    <x v="8"/>
    <x v="411"/>
    <x v="4120"/>
    <n v="1"/>
    <n v="0.2"/>
    <n v="2.1546000000000003"/>
  </r>
  <r>
    <n v="5762"/>
    <s v="CA-2014-158169"/>
    <x v="3"/>
    <x v="801"/>
    <d v="2014-08-16T00:00:00"/>
    <x v="2"/>
    <s v="JM-16195"/>
    <x v="594"/>
    <x v="0"/>
    <s v="United States"/>
    <s v="Lake Forest"/>
    <x v="1"/>
    <n v="92630"/>
    <x v="1"/>
    <s v="OFF-AP-10000828"/>
    <x v="1"/>
    <x v="9"/>
    <x v="1087"/>
    <x v="3116"/>
    <n v="3"/>
    <n v="0"/>
    <n v="152.02319999999997"/>
  </r>
  <r>
    <n v="5763"/>
    <s v="CA-2014-158169"/>
    <x v="3"/>
    <x v="801"/>
    <d v="2014-08-16T00:00:00"/>
    <x v="2"/>
    <s v="JM-16195"/>
    <x v="594"/>
    <x v="0"/>
    <s v="United States"/>
    <s v="Lake Forest"/>
    <x v="1"/>
    <n v="92630"/>
    <x v="1"/>
    <s v="FUR-FU-10001473"/>
    <x v="0"/>
    <x v="5"/>
    <x v="984"/>
    <x v="4121"/>
    <n v="4"/>
    <n v="0"/>
    <n v="19.7712"/>
  </r>
  <r>
    <n v="5764"/>
    <s v="CA-2012-162047"/>
    <x v="1"/>
    <x v="502"/>
    <d v="2012-11-05T00:00:00"/>
    <x v="2"/>
    <s v="FH-14365"/>
    <x v="92"/>
    <x v="1"/>
    <s v="United States"/>
    <s v="Long Beach"/>
    <x v="15"/>
    <n v="11561"/>
    <x v="3"/>
    <s v="FUR-CH-10004983"/>
    <x v="0"/>
    <x v="1"/>
    <x v="1560"/>
    <x v="4122"/>
    <n v="10"/>
    <n v="0.1"/>
    <n v="209.27399999999992"/>
  </r>
  <r>
    <n v="5765"/>
    <s v="CA-2012-117772"/>
    <x v="1"/>
    <x v="229"/>
    <d v="2012-09-12T00:00:00"/>
    <x v="0"/>
    <s v="MC-17575"/>
    <x v="430"/>
    <x v="0"/>
    <s v="United States"/>
    <s v="Seattle"/>
    <x v="4"/>
    <n v="98103"/>
    <x v="1"/>
    <s v="OFF-ST-10003994"/>
    <x v="1"/>
    <x v="4"/>
    <x v="1736"/>
    <x v="4123"/>
    <n v="6"/>
    <n v="0"/>
    <n v="17.693999999999988"/>
  </r>
  <r>
    <n v="5766"/>
    <s v="US-2011-126340"/>
    <x v="2"/>
    <x v="1068"/>
    <d v="2011-11-14T00:00:00"/>
    <x v="1"/>
    <s v="EB-13870"/>
    <x v="12"/>
    <x v="0"/>
    <s v="United States"/>
    <s v="Redding"/>
    <x v="1"/>
    <n v="96003"/>
    <x v="1"/>
    <s v="TEC-PH-10004447"/>
    <x v="2"/>
    <x v="7"/>
    <x v="857"/>
    <x v="3844"/>
    <n v="3"/>
    <n v="0.2"/>
    <n v="25.018199999999993"/>
  </r>
  <r>
    <n v="5767"/>
    <s v="CA-2013-149685"/>
    <x v="0"/>
    <x v="750"/>
    <d v="2013-10-16T00:00:00"/>
    <x v="1"/>
    <s v="PM-19135"/>
    <x v="327"/>
    <x v="2"/>
    <s v="United States"/>
    <s v="San Antonio"/>
    <x v="5"/>
    <n v="78207"/>
    <x v="2"/>
    <s v="OFF-LA-10004545"/>
    <x v="1"/>
    <x v="2"/>
    <x v="1328"/>
    <x v="4124"/>
    <n v="6"/>
    <n v="0.2"/>
    <n v="20.298599999999993"/>
  </r>
  <r>
    <n v="5768"/>
    <s v="CA-2014-126396"/>
    <x v="3"/>
    <x v="565"/>
    <d v="2014-09-13T00:00:00"/>
    <x v="0"/>
    <s v="AR-10345"/>
    <x v="753"/>
    <x v="1"/>
    <s v="United States"/>
    <s v="Houston"/>
    <x v="5"/>
    <n v="77070"/>
    <x v="2"/>
    <s v="TEC-AC-10003116"/>
    <x v="2"/>
    <x v="11"/>
    <x v="920"/>
    <x v="4125"/>
    <n v="6"/>
    <n v="0.2"/>
    <n v="20.234999999999996"/>
  </r>
  <r>
    <n v="5769"/>
    <s v="CA-2012-154900"/>
    <x v="1"/>
    <x v="1069"/>
    <d v="2012-03-01T00:00:00"/>
    <x v="1"/>
    <s v="SS-20875"/>
    <x v="286"/>
    <x v="0"/>
    <s v="United States"/>
    <s v="Leominster"/>
    <x v="31"/>
    <n v="1453"/>
    <x v="3"/>
    <s v="OFF-LA-10001641"/>
    <x v="1"/>
    <x v="2"/>
    <x v="1022"/>
    <x v="982"/>
    <n v="1"/>
    <n v="0"/>
    <n v="1.512"/>
  </r>
  <r>
    <n v="5770"/>
    <s v="CA-2012-154900"/>
    <x v="1"/>
    <x v="1069"/>
    <d v="2012-03-01T00:00:00"/>
    <x v="1"/>
    <s v="SS-20875"/>
    <x v="286"/>
    <x v="0"/>
    <s v="United States"/>
    <s v="Leominster"/>
    <x v="31"/>
    <n v="1453"/>
    <x v="3"/>
    <s v="OFF-PA-10002377"/>
    <x v="1"/>
    <x v="10"/>
    <x v="557"/>
    <x v="20"/>
    <n v="4"/>
    <n v="0"/>
    <n v="10.223999999999998"/>
  </r>
  <r>
    <n v="5771"/>
    <s v="CA-2012-103835"/>
    <x v="1"/>
    <x v="496"/>
    <d v="2012-09-28T00:00:00"/>
    <x v="1"/>
    <s v="SC-20440"/>
    <x v="464"/>
    <x v="1"/>
    <s v="United States"/>
    <s v="Los Angeles"/>
    <x v="1"/>
    <n v="90032"/>
    <x v="1"/>
    <s v="FUR-FU-10000010"/>
    <x v="0"/>
    <x v="5"/>
    <x v="522"/>
    <x v="4126"/>
    <n v="3"/>
    <n v="0"/>
    <n v="4.6220999999999997"/>
  </r>
  <r>
    <n v="5772"/>
    <s v="CA-2012-103835"/>
    <x v="1"/>
    <x v="496"/>
    <d v="2012-09-28T00:00:00"/>
    <x v="1"/>
    <s v="SC-20440"/>
    <x v="464"/>
    <x v="1"/>
    <s v="United States"/>
    <s v="Los Angeles"/>
    <x v="1"/>
    <n v="90032"/>
    <x v="1"/>
    <s v="OFF-AP-10002651"/>
    <x v="1"/>
    <x v="9"/>
    <x v="1341"/>
    <x v="4127"/>
    <n v="4"/>
    <n v="0"/>
    <n v="335.85479999999984"/>
  </r>
  <r>
    <n v="5773"/>
    <s v="CA-2012-158939"/>
    <x v="1"/>
    <x v="650"/>
    <d v="2012-12-01T00:00:00"/>
    <x v="1"/>
    <s v="EA-14035"/>
    <x v="105"/>
    <x v="1"/>
    <s v="United States"/>
    <s v="Springfield"/>
    <x v="25"/>
    <n v="65807"/>
    <x v="2"/>
    <s v="TEC-CO-10002313"/>
    <x v="2"/>
    <x v="16"/>
    <x v="345"/>
    <x v="4128"/>
    <n v="1"/>
    <n v="0"/>
    <n v="233.99610000000001"/>
  </r>
  <r>
    <n v="5774"/>
    <s v="CA-2013-117408"/>
    <x v="0"/>
    <x v="1070"/>
    <d v="2013-09-07T00:00:00"/>
    <x v="1"/>
    <s v="TP-21130"/>
    <x v="236"/>
    <x v="0"/>
    <s v="United States"/>
    <s v="Waco"/>
    <x v="5"/>
    <n v="76706"/>
    <x v="2"/>
    <s v="OFF-ST-10001580"/>
    <x v="1"/>
    <x v="4"/>
    <x v="351"/>
    <x v="942"/>
    <n v="2"/>
    <n v="0.2"/>
    <n v="2.3967999999999989"/>
  </r>
  <r>
    <n v="5775"/>
    <s v="CA-2013-142398"/>
    <x v="0"/>
    <x v="408"/>
    <d v="2013-04-17T00:00:00"/>
    <x v="1"/>
    <s v="BP-11290"/>
    <x v="443"/>
    <x v="0"/>
    <s v="United States"/>
    <s v="Los Angeles"/>
    <x v="1"/>
    <n v="90036"/>
    <x v="1"/>
    <s v="FUR-CH-10001545"/>
    <x v="0"/>
    <x v="1"/>
    <x v="1737"/>
    <x v="4129"/>
    <n v="7"/>
    <n v="0.2"/>
    <n v="-31.914400000000015"/>
  </r>
  <r>
    <n v="5776"/>
    <s v="CA-2013-142398"/>
    <x v="0"/>
    <x v="408"/>
    <d v="2013-04-17T00:00:00"/>
    <x v="1"/>
    <s v="BP-11290"/>
    <x v="443"/>
    <x v="0"/>
    <s v="United States"/>
    <s v="Los Angeles"/>
    <x v="1"/>
    <n v="90036"/>
    <x v="1"/>
    <s v="OFF-BI-10004826"/>
    <x v="1"/>
    <x v="8"/>
    <x v="721"/>
    <x v="4130"/>
    <n v="1"/>
    <n v="0.2"/>
    <n v="4.6228000000000007"/>
  </r>
  <r>
    <n v="5777"/>
    <s v="CA-2013-105277"/>
    <x v="0"/>
    <x v="429"/>
    <d v="2013-12-09T00:00:00"/>
    <x v="1"/>
    <s v="LM-17065"/>
    <x v="215"/>
    <x v="0"/>
    <s v="United States"/>
    <s v="Auburn"/>
    <x v="15"/>
    <n v="13021"/>
    <x v="3"/>
    <s v="OFF-BI-10000301"/>
    <x v="1"/>
    <x v="8"/>
    <x v="619"/>
    <x v="1654"/>
    <n v="3"/>
    <n v="0.2"/>
    <n v="5.8230000000000004"/>
  </r>
  <r>
    <n v="5778"/>
    <s v="CA-2013-112060"/>
    <x v="0"/>
    <x v="429"/>
    <d v="2013-12-10T00:00:00"/>
    <x v="1"/>
    <s v="KT-16465"/>
    <x v="446"/>
    <x v="0"/>
    <s v="United States"/>
    <s v="San Francisco"/>
    <x v="1"/>
    <n v="94109"/>
    <x v="1"/>
    <s v="OFF-PA-10000994"/>
    <x v="1"/>
    <x v="10"/>
    <x v="904"/>
    <x v="2840"/>
    <n v="1"/>
    <n v="0"/>
    <n v="50.327999999999996"/>
  </r>
  <r>
    <n v="5779"/>
    <s v="CA-2011-105270"/>
    <x v="2"/>
    <x v="7"/>
    <d v="2011-11-18T00:00:00"/>
    <x v="1"/>
    <s v="AP-10915"/>
    <x v="275"/>
    <x v="0"/>
    <s v="United States"/>
    <s v="Los Angeles"/>
    <x v="1"/>
    <n v="90008"/>
    <x v="1"/>
    <s v="OFF-AR-10003156"/>
    <x v="1"/>
    <x v="6"/>
    <x v="396"/>
    <x v="429"/>
    <n v="3"/>
    <n v="0"/>
    <n v="7.9248000000000012"/>
  </r>
  <r>
    <n v="5780"/>
    <s v="CA-2011-105270"/>
    <x v="2"/>
    <x v="7"/>
    <d v="2011-11-18T00:00:00"/>
    <x v="1"/>
    <s v="AP-10915"/>
    <x v="275"/>
    <x v="0"/>
    <s v="United States"/>
    <s v="Los Angeles"/>
    <x v="1"/>
    <n v="90008"/>
    <x v="1"/>
    <s v="FUR-CH-10000988"/>
    <x v="0"/>
    <x v="1"/>
    <x v="1132"/>
    <x v="4131"/>
    <n v="1"/>
    <n v="0.2"/>
    <n v="11.264799999999997"/>
  </r>
  <r>
    <n v="5781"/>
    <s v="US-2012-159513"/>
    <x v="1"/>
    <x v="788"/>
    <d v="2012-04-09T00:00:00"/>
    <x v="1"/>
    <s v="JD-15790"/>
    <x v="479"/>
    <x v="0"/>
    <s v="United States"/>
    <s v="Los Angeles"/>
    <x v="1"/>
    <n v="90049"/>
    <x v="1"/>
    <s v="TEC-MA-10003329"/>
    <x v="2"/>
    <x v="15"/>
    <x v="1741"/>
    <x v="981"/>
    <n v="3"/>
    <n v="0.2"/>
    <n v="24.291899999999998"/>
  </r>
  <r>
    <n v="5782"/>
    <s v="CA-2012-155586"/>
    <x v="1"/>
    <x v="295"/>
    <d v="2012-12-16T00:00:00"/>
    <x v="0"/>
    <s v="XP-21865"/>
    <x v="190"/>
    <x v="0"/>
    <s v="United States"/>
    <s v="Chico"/>
    <x v="1"/>
    <n v="95928"/>
    <x v="1"/>
    <s v="OFF-AR-10001547"/>
    <x v="1"/>
    <x v="6"/>
    <x v="147"/>
    <x v="4132"/>
    <n v="1"/>
    <n v="0"/>
    <n v="0.59670000000000001"/>
  </r>
  <r>
    <n v="5783"/>
    <s v="CA-2012-155586"/>
    <x v="1"/>
    <x v="295"/>
    <d v="2012-12-16T00:00:00"/>
    <x v="0"/>
    <s v="XP-21865"/>
    <x v="190"/>
    <x v="0"/>
    <s v="United States"/>
    <s v="Chico"/>
    <x v="1"/>
    <n v="95928"/>
    <x v="1"/>
    <s v="OFF-EN-10003072"/>
    <x v="1"/>
    <x v="12"/>
    <x v="767"/>
    <x v="2887"/>
    <n v="4"/>
    <n v="0"/>
    <n v="7.4496000000000002"/>
  </r>
  <r>
    <n v="5784"/>
    <s v="CA-2012-155586"/>
    <x v="1"/>
    <x v="295"/>
    <d v="2012-12-16T00:00:00"/>
    <x v="0"/>
    <s v="XP-21865"/>
    <x v="190"/>
    <x v="0"/>
    <s v="United States"/>
    <s v="Chico"/>
    <x v="1"/>
    <n v="95928"/>
    <x v="1"/>
    <s v="OFF-PA-10000726"/>
    <x v="1"/>
    <x v="10"/>
    <x v="1322"/>
    <x v="2978"/>
    <n v="4"/>
    <n v="0"/>
    <n v="16.397999999999996"/>
  </r>
  <r>
    <n v="5785"/>
    <s v="CA-2014-141117"/>
    <x v="3"/>
    <x v="280"/>
    <d v="2014-10-09T00:00:00"/>
    <x v="1"/>
    <s v="JK-16090"/>
    <x v="765"/>
    <x v="0"/>
    <s v="United States"/>
    <s v="Springfield"/>
    <x v="21"/>
    <n v="97477"/>
    <x v="1"/>
    <s v="FUR-BO-10001972"/>
    <x v="0"/>
    <x v="0"/>
    <x v="362"/>
    <x v="4133"/>
    <n v="6"/>
    <n v="0.7"/>
    <n v="-384.71640000000002"/>
  </r>
  <r>
    <n v="5786"/>
    <s v="CA-2014-141117"/>
    <x v="3"/>
    <x v="280"/>
    <d v="2014-10-09T00:00:00"/>
    <x v="1"/>
    <s v="JK-16090"/>
    <x v="765"/>
    <x v="0"/>
    <s v="United States"/>
    <s v="Springfield"/>
    <x v="21"/>
    <n v="97477"/>
    <x v="1"/>
    <s v="OFF-SU-10004664"/>
    <x v="1"/>
    <x v="14"/>
    <x v="592"/>
    <x v="384"/>
    <n v="6"/>
    <n v="0.2"/>
    <n v="4.3955999999999982"/>
  </r>
  <r>
    <n v="5787"/>
    <s v="CA-2014-141117"/>
    <x v="3"/>
    <x v="280"/>
    <d v="2014-10-09T00:00:00"/>
    <x v="1"/>
    <s v="JK-16090"/>
    <x v="765"/>
    <x v="0"/>
    <s v="United States"/>
    <s v="Springfield"/>
    <x v="21"/>
    <n v="97477"/>
    <x v="1"/>
    <s v="OFF-BI-10003676"/>
    <x v="1"/>
    <x v="8"/>
    <x v="816"/>
    <x v="4134"/>
    <n v="7"/>
    <n v="0.7"/>
    <n v="-16.601199999999999"/>
  </r>
  <r>
    <n v="5788"/>
    <s v="CA-2014-141117"/>
    <x v="3"/>
    <x v="280"/>
    <d v="2014-10-09T00:00:00"/>
    <x v="1"/>
    <s v="JK-16090"/>
    <x v="765"/>
    <x v="0"/>
    <s v="United States"/>
    <s v="Springfield"/>
    <x v="21"/>
    <n v="97477"/>
    <x v="1"/>
    <s v="OFF-AR-10003727"/>
    <x v="1"/>
    <x v="6"/>
    <x v="1362"/>
    <x v="4135"/>
    <n v="7"/>
    <n v="0.2"/>
    <n v="10.703699999999987"/>
  </r>
  <r>
    <n v="5789"/>
    <s v="CA-2014-115070"/>
    <x v="3"/>
    <x v="318"/>
    <d v="2014-04-15T00:00:00"/>
    <x v="0"/>
    <s v="MG-18205"/>
    <x v="769"/>
    <x v="1"/>
    <s v="United States"/>
    <s v="Jacksonville"/>
    <x v="2"/>
    <n v="32216"/>
    <x v="0"/>
    <s v="FUR-FU-10003829"/>
    <x v="0"/>
    <x v="5"/>
    <x v="1369"/>
    <x v="4136"/>
    <n v="5"/>
    <n v="0.2"/>
    <n v="1.8479999999999985"/>
  </r>
  <r>
    <n v="5790"/>
    <s v="CA-2014-115070"/>
    <x v="3"/>
    <x v="318"/>
    <d v="2014-04-15T00:00:00"/>
    <x v="0"/>
    <s v="MG-18205"/>
    <x v="769"/>
    <x v="1"/>
    <s v="United States"/>
    <s v="Jacksonville"/>
    <x v="2"/>
    <n v="32216"/>
    <x v="0"/>
    <s v="OFF-BI-10003712"/>
    <x v="1"/>
    <x v="8"/>
    <x v="689"/>
    <x v="2974"/>
    <n v="3"/>
    <n v="0.7"/>
    <n v="-3.0933000000000002"/>
  </r>
  <r>
    <n v="5791"/>
    <s v="CA-2014-140186"/>
    <x v="3"/>
    <x v="365"/>
    <d v="2014-10-03T00:00:00"/>
    <x v="2"/>
    <s v="PG-18820"/>
    <x v="310"/>
    <x v="0"/>
    <s v="United States"/>
    <s v="Bakersfield"/>
    <x v="1"/>
    <n v="93309"/>
    <x v="1"/>
    <s v="OFF-FA-10002280"/>
    <x v="1"/>
    <x v="13"/>
    <x v="653"/>
    <x v="768"/>
    <n v="7"/>
    <n v="0"/>
    <n v="16.8"/>
  </r>
  <r>
    <n v="5792"/>
    <s v="CA-2014-140186"/>
    <x v="3"/>
    <x v="365"/>
    <d v="2014-10-03T00:00:00"/>
    <x v="2"/>
    <s v="PG-18820"/>
    <x v="310"/>
    <x v="0"/>
    <s v="United States"/>
    <s v="Bakersfield"/>
    <x v="1"/>
    <n v="93309"/>
    <x v="1"/>
    <s v="FUR-CH-10002961"/>
    <x v="0"/>
    <x v="1"/>
    <x v="939"/>
    <x v="74"/>
    <n v="1"/>
    <n v="0.2"/>
    <n v="0"/>
  </r>
  <r>
    <n v="5793"/>
    <s v="CA-2014-140186"/>
    <x v="3"/>
    <x v="365"/>
    <d v="2014-10-03T00:00:00"/>
    <x v="2"/>
    <s v="PG-18820"/>
    <x v="310"/>
    <x v="0"/>
    <s v="United States"/>
    <s v="Bakersfield"/>
    <x v="1"/>
    <n v="93309"/>
    <x v="1"/>
    <s v="OFF-AP-10002578"/>
    <x v="1"/>
    <x v="9"/>
    <x v="409"/>
    <x v="2064"/>
    <n v="2"/>
    <n v="0"/>
    <n v="25.438400000000001"/>
  </r>
  <r>
    <n v="5794"/>
    <s v="CA-2014-140186"/>
    <x v="3"/>
    <x v="365"/>
    <d v="2014-10-03T00:00:00"/>
    <x v="2"/>
    <s v="PG-18820"/>
    <x v="310"/>
    <x v="0"/>
    <s v="United States"/>
    <s v="Bakersfield"/>
    <x v="1"/>
    <n v="93309"/>
    <x v="1"/>
    <s v="FUR-FU-10004848"/>
    <x v="0"/>
    <x v="5"/>
    <x v="28"/>
    <x v="2678"/>
    <n v="1"/>
    <n v="0"/>
    <n v="15.524999999999999"/>
  </r>
  <r>
    <n v="5795"/>
    <s v="CA-2014-140186"/>
    <x v="3"/>
    <x v="365"/>
    <d v="2014-10-03T00:00:00"/>
    <x v="2"/>
    <s v="PG-18820"/>
    <x v="310"/>
    <x v="0"/>
    <s v="United States"/>
    <s v="Bakersfield"/>
    <x v="1"/>
    <n v="93309"/>
    <x v="1"/>
    <s v="OFF-BI-10003364"/>
    <x v="1"/>
    <x v="8"/>
    <x v="698"/>
    <x v="1004"/>
    <n v="2"/>
    <n v="0.2"/>
    <n v="16.3352"/>
  </r>
  <r>
    <n v="5796"/>
    <s v="CA-2011-124856"/>
    <x v="2"/>
    <x v="411"/>
    <d v="2011-10-03T00:00:00"/>
    <x v="0"/>
    <s v="LD-17005"/>
    <x v="436"/>
    <x v="0"/>
    <s v="United States"/>
    <s v="New York City"/>
    <x v="15"/>
    <n v="10011"/>
    <x v="3"/>
    <s v="OFF-ST-10002615"/>
    <x v="1"/>
    <x v="4"/>
    <x v="1427"/>
    <x v="4137"/>
    <n v="9"/>
    <n v="0"/>
    <n v="362.84040000000005"/>
  </r>
  <r>
    <n v="5797"/>
    <s v="CA-2011-124856"/>
    <x v="2"/>
    <x v="411"/>
    <d v="2011-10-03T00:00:00"/>
    <x v="0"/>
    <s v="LD-17005"/>
    <x v="436"/>
    <x v="0"/>
    <s v="United States"/>
    <s v="New York City"/>
    <x v="15"/>
    <n v="10011"/>
    <x v="3"/>
    <s v="FUR-FU-10000521"/>
    <x v="0"/>
    <x v="5"/>
    <x v="138"/>
    <x v="4138"/>
    <n v="4"/>
    <n v="0"/>
    <n v="36.381599999999992"/>
  </r>
  <r>
    <n v="5798"/>
    <s v="CA-2011-124856"/>
    <x v="2"/>
    <x v="411"/>
    <d v="2011-10-03T00:00:00"/>
    <x v="0"/>
    <s v="LD-17005"/>
    <x v="436"/>
    <x v="0"/>
    <s v="United States"/>
    <s v="New York City"/>
    <x v="15"/>
    <n v="10011"/>
    <x v="3"/>
    <s v="OFF-LA-10000121"/>
    <x v="1"/>
    <x v="2"/>
    <x v="902"/>
    <x v="1381"/>
    <n v="3"/>
    <n v="0"/>
    <n v="8.6939999999999991"/>
  </r>
  <r>
    <n v="5799"/>
    <s v="CA-2011-124856"/>
    <x v="2"/>
    <x v="411"/>
    <d v="2011-10-03T00:00:00"/>
    <x v="0"/>
    <s v="LD-17005"/>
    <x v="436"/>
    <x v="0"/>
    <s v="United States"/>
    <s v="New York City"/>
    <x v="15"/>
    <n v="10011"/>
    <x v="3"/>
    <s v="OFF-PA-10001289"/>
    <x v="1"/>
    <x v="10"/>
    <x v="952"/>
    <x v="2723"/>
    <n v="2"/>
    <n v="0"/>
    <n v="37.9848"/>
  </r>
  <r>
    <n v="5800"/>
    <s v="CA-2011-166716"/>
    <x v="2"/>
    <x v="1071"/>
    <d v="2011-08-25T00:00:00"/>
    <x v="0"/>
    <s v="CR-12730"/>
    <x v="257"/>
    <x v="0"/>
    <s v="United States"/>
    <s v="Chicago"/>
    <x v="10"/>
    <n v="60610"/>
    <x v="2"/>
    <s v="FUR-CH-10004495"/>
    <x v="0"/>
    <x v="1"/>
    <x v="1475"/>
    <x v="4139"/>
    <n v="2"/>
    <n v="0.3"/>
    <n v="-6.0196000000000538"/>
  </r>
  <r>
    <n v="5801"/>
    <s v="CA-2011-123225"/>
    <x v="2"/>
    <x v="384"/>
    <d v="2011-07-14T00:00:00"/>
    <x v="2"/>
    <s v="MN-17935"/>
    <x v="438"/>
    <x v="0"/>
    <s v="United States"/>
    <s v="El Paso"/>
    <x v="5"/>
    <n v="79907"/>
    <x v="2"/>
    <s v="TEC-PH-10000895"/>
    <x v="2"/>
    <x v="7"/>
    <x v="1128"/>
    <x v="4140"/>
    <n v="4"/>
    <n v="0.2"/>
    <n v="43.197600000000023"/>
  </r>
  <r>
    <n v="5802"/>
    <s v="CA-2011-123225"/>
    <x v="2"/>
    <x v="384"/>
    <d v="2011-07-14T00:00:00"/>
    <x v="2"/>
    <s v="MN-17935"/>
    <x v="438"/>
    <x v="0"/>
    <s v="United States"/>
    <s v="El Paso"/>
    <x v="5"/>
    <n v="79907"/>
    <x v="2"/>
    <s v="OFF-PA-10000552"/>
    <x v="1"/>
    <x v="10"/>
    <x v="1532"/>
    <x v="563"/>
    <n v="2"/>
    <n v="0.2"/>
    <n v="3.6288"/>
  </r>
  <r>
    <n v="5803"/>
    <s v="CA-2012-163440"/>
    <x v="1"/>
    <x v="204"/>
    <d v="2012-03-24T00:00:00"/>
    <x v="2"/>
    <s v="RD-19900"/>
    <x v="76"/>
    <x v="0"/>
    <s v="United States"/>
    <s v="Thousand Oaks"/>
    <x v="1"/>
    <n v="91360"/>
    <x v="1"/>
    <s v="TEC-PH-10000376"/>
    <x v="2"/>
    <x v="7"/>
    <x v="428"/>
    <x v="2992"/>
    <n v="2"/>
    <n v="0.2"/>
    <n v="1.1988000000000003"/>
  </r>
  <r>
    <n v="5804"/>
    <s v="US-2014-106796"/>
    <x v="3"/>
    <x v="605"/>
    <d v="2014-05-20T00:00:00"/>
    <x v="1"/>
    <s v="JP-16135"/>
    <x v="655"/>
    <x v="2"/>
    <s v="United States"/>
    <s v="Springfield"/>
    <x v="24"/>
    <n v="45503"/>
    <x v="3"/>
    <s v="OFF-AR-10003504"/>
    <x v="1"/>
    <x v="6"/>
    <x v="1026"/>
    <x v="1518"/>
    <n v="3"/>
    <n v="0.2"/>
    <n v="1.1555999999999984"/>
  </r>
  <r>
    <n v="5805"/>
    <s v="CA-2014-113873"/>
    <x v="3"/>
    <x v="38"/>
    <d v="2014-11-20T00:00:00"/>
    <x v="1"/>
    <s v="KE-16420"/>
    <x v="722"/>
    <x v="1"/>
    <s v="United States"/>
    <s v="Dallas"/>
    <x v="5"/>
    <n v="75220"/>
    <x v="2"/>
    <s v="OFF-ST-10000943"/>
    <x v="1"/>
    <x v="4"/>
    <x v="1195"/>
    <x v="1845"/>
    <n v="4"/>
    <n v="0.2"/>
    <n v="6.1792000000000016"/>
  </r>
  <r>
    <n v="5806"/>
    <s v="CA-2014-113873"/>
    <x v="3"/>
    <x v="38"/>
    <d v="2014-11-20T00:00:00"/>
    <x v="1"/>
    <s v="KE-16420"/>
    <x v="722"/>
    <x v="1"/>
    <s v="United States"/>
    <s v="Dallas"/>
    <x v="5"/>
    <n v="75220"/>
    <x v="2"/>
    <s v="FUR-BO-10003441"/>
    <x v="0"/>
    <x v="0"/>
    <x v="705"/>
    <x v="4141"/>
    <n v="3"/>
    <n v="0.32"/>
    <n v="-27.264600000000016"/>
  </r>
  <r>
    <n v="5807"/>
    <s v="CA-2013-149783"/>
    <x v="0"/>
    <x v="913"/>
    <d v="2013-09-08T00:00:00"/>
    <x v="0"/>
    <s v="DL-13315"/>
    <x v="111"/>
    <x v="0"/>
    <s v="United States"/>
    <s v="Knoxville"/>
    <x v="18"/>
    <n v="37918"/>
    <x v="0"/>
    <s v="OFF-PA-10002195"/>
    <x v="1"/>
    <x v="10"/>
    <x v="719"/>
    <x v="854"/>
    <n v="3"/>
    <n v="0.2"/>
    <n v="4.1147999999999998"/>
  </r>
  <r>
    <n v="5808"/>
    <s v="CA-2013-149783"/>
    <x v="0"/>
    <x v="913"/>
    <d v="2013-09-08T00:00:00"/>
    <x v="0"/>
    <s v="DL-13315"/>
    <x v="111"/>
    <x v="0"/>
    <s v="United States"/>
    <s v="Knoxville"/>
    <x v="18"/>
    <n v="37918"/>
    <x v="0"/>
    <s v="OFF-AP-10001205"/>
    <x v="1"/>
    <x v="9"/>
    <x v="1285"/>
    <x v="2802"/>
    <n v="2"/>
    <n v="0.2"/>
    <n v="8.7168000000000063"/>
  </r>
  <r>
    <n v="5809"/>
    <s v="CA-2013-149783"/>
    <x v="0"/>
    <x v="913"/>
    <d v="2013-09-08T00:00:00"/>
    <x v="0"/>
    <s v="DL-13315"/>
    <x v="111"/>
    <x v="0"/>
    <s v="United States"/>
    <s v="Knoxville"/>
    <x v="18"/>
    <n v="37918"/>
    <x v="0"/>
    <s v="OFF-AR-10002987"/>
    <x v="1"/>
    <x v="6"/>
    <x v="1553"/>
    <x v="4142"/>
    <n v="2"/>
    <n v="0.2"/>
    <n v="8.3328000000000024"/>
  </r>
  <r>
    <n v="5810"/>
    <s v="CA-2013-125017"/>
    <x v="0"/>
    <x v="1072"/>
    <d v="2013-02-11T00:00:00"/>
    <x v="1"/>
    <s v="KB-16240"/>
    <x v="208"/>
    <x v="1"/>
    <s v="United States"/>
    <s v="Chattanooga"/>
    <x v="18"/>
    <n v="37421"/>
    <x v="0"/>
    <s v="FUR-FU-10000723"/>
    <x v="0"/>
    <x v="5"/>
    <x v="475"/>
    <x v="4143"/>
    <n v="4"/>
    <n v="0.2"/>
    <n v="-18.180799999999998"/>
  </r>
  <r>
    <n v="5811"/>
    <s v="US-2012-163279"/>
    <x v="1"/>
    <x v="204"/>
    <d v="2012-03-26T00:00:00"/>
    <x v="1"/>
    <s v="JD-16150"/>
    <x v="251"/>
    <x v="1"/>
    <s v="United States"/>
    <s v="San Diego"/>
    <x v="1"/>
    <n v="92037"/>
    <x v="1"/>
    <s v="OFF-PA-10003127"/>
    <x v="1"/>
    <x v="10"/>
    <x v="33"/>
    <x v="151"/>
    <n v="4"/>
    <n v="0"/>
    <n v="48.539199999999994"/>
  </r>
  <r>
    <n v="5812"/>
    <s v="US-2012-163279"/>
    <x v="1"/>
    <x v="204"/>
    <d v="2012-03-26T00:00:00"/>
    <x v="1"/>
    <s v="JD-16150"/>
    <x v="251"/>
    <x v="1"/>
    <s v="United States"/>
    <s v="San Diego"/>
    <x v="1"/>
    <n v="92037"/>
    <x v="1"/>
    <s v="FUR-FU-10000747"/>
    <x v="0"/>
    <x v="5"/>
    <x v="1742"/>
    <x v="1377"/>
    <n v="2"/>
    <n v="0"/>
    <n v="15.633199999999988"/>
  </r>
  <r>
    <n v="5813"/>
    <s v="US-2012-163279"/>
    <x v="1"/>
    <x v="204"/>
    <d v="2012-03-26T00:00:00"/>
    <x v="1"/>
    <s v="JD-16150"/>
    <x v="251"/>
    <x v="1"/>
    <s v="United States"/>
    <s v="San Diego"/>
    <x v="1"/>
    <n v="92037"/>
    <x v="1"/>
    <s v="TEC-PH-10001795"/>
    <x v="2"/>
    <x v="7"/>
    <x v="641"/>
    <x v="4144"/>
    <n v="3"/>
    <n v="0.2"/>
    <n v="185.99699999999984"/>
  </r>
  <r>
    <n v="5814"/>
    <s v="CA-2012-150196"/>
    <x v="1"/>
    <x v="740"/>
    <d v="2012-07-03T00:00:00"/>
    <x v="2"/>
    <s v="SR-20740"/>
    <x v="256"/>
    <x v="2"/>
    <s v="United States"/>
    <s v="New York City"/>
    <x v="15"/>
    <n v="10024"/>
    <x v="3"/>
    <s v="OFF-PA-10003797"/>
    <x v="1"/>
    <x v="10"/>
    <x v="1701"/>
    <x v="541"/>
    <n v="3"/>
    <n v="0"/>
    <n v="9.3312000000000008"/>
  </r>
  <r>
    <n v="5815"/>
    <s v="US-2012-106495"/>
    <x v="1"/>
    <x v="925"/>
    <d v="2012-06-17T00:00:00"/>
    <x v="2"/>
    <s v="AC-10450"/>
    <x v="549"/>
    <x v="0"/>
    <s v="United States"/>
    <s v="Tampa"/>
    <x v="2"/>
    <n v="33614"/>
    <x v="0"/>
    <s v="TEC-AC-10002718"/>
    <x v="2"/>
    <x v="11"/>
    <x v="1183"/>
    <x v="4145"/>
    <n v="1"/>
    <n v="0.2"/>
    <n v="-0.7295000000000007"/>
  </r>
  <r>
    <n v="5816"/>
    <s v="CA-2011-124730"/>
    <x v="2"/>
    <x v="35"/>
    <d v="2011-11-26T00:00:00"/>
    <x v="3"/>
    <s v="LS-17245"/>
    <x v="201"/>
    <x v="0"/>
    <s v="United States"/>
    <s v="Utica"/>
    <x v="15"/>
    <n v="13501"/>
    <x v="3"/>
    <s v="TEC-PH-10002170"/>
    <x v="2"/>
    <x v="7"/>
    <x v="594"/>
    <x v="463"/>
    <n v="4"/>
    <n v="0"/>
    <n v="78.388800000000003"/>
  </r>
  <r>
    <n v="5817"/>
    <s v="CA-2011-124730"/>
    <x v="2"/>
    <x v="35"/>
    <d v="2011-11-26T00:00:00"/>
    <x v="3"/>
    <s v="LS-17245"/>
    <x v="201"/>
    <x v="0"/>
    <s v="United States"/>
    <s v="Utica"/>
    <x v="15"/>
    <n v="13501"/>
    <x v="3"/>
    <s v="OFF-BI-10001078"/>
    <x v="1"/>
    <x v="8"/>
    <x v="61"/>
    <x v="4146"/>
    <n v="3"/>
    <n v="0.2"/>
    <n v="4.6806000000000001"/>
  </r>
  <r>
    <n v="5818"/>
    <s v="CA-2011-124730"/>
    <x v="2"/>
    <x v="35"/>
    <d v="2011-11-26T00:00:00"/>
    <x v="3"/>
    <s v="LS-17245"/>
    <x v="201"/>
    <x v="0"/>
    <s v="United States"/>
    <s v="Utica"/>
    <x v="15"/>
    <n v="13501"/>
    <x v="3"/>
    <s v="OFF-BI-10001031"/>
    <x v="1"/>
    <x v="8"/>
    <x v="865"/>
    <x v="1232"/>
    <n v="4"/>
    <n v="0.2"/>
    <n v="5.767199999999999"/>
  </r>
  <r>
    <n v="5819"/>
    <s v="CA-2011-124730"/>
    <x v="2"/>
    <x v="35"/>
    <d v="2011-11-26T00:00:00"/>
    <x v="3"/>
    <s v="LS-17245"/>
    <x v="201"/>
    <x v="0"/>
    <s v="United States"/>
    <s v="Utica"/>
    <x v="15"/>
    <n v="13501"/>
    <x v="3"/>
    <s v="OFF-LA-10001158"/>
    <x v="1"/>
    <x v="2"/>
    <x v="319"/>
    <x v="4147"/>
    <n v="9"/>
    <n v="0"/>
    <n v="44.712000000000003"/>
  </r>
  <r>
    <n v="5820"/>
    <s v="CA-2011-124730"/>
    <x v="2"/>
    <x v="35"/>
    <d v="2011-11-26T00:00:00"/>
    <x v="3"/>
    <s v="LS-17245"/>
    <x v="201"/>
    <x v="0"/>
    <s v="United States"/>
    <s v="Utica"/>
    <x v="15"/>
    <n v="13501"/>
    <x v="3"/>
    <s v="OFF-LA-10001613"/>
    <x v="1"/>
    <x v="2"/>
    <x v="736"/>
    <x v="132"/>
    <n v="4"/>
    <n v="0"/>
    <n v="5.6448"/>
  </r>
  <r>
    <n v="5821"/>
    <s v="CA-2014-117632"/>
    <x v="3"/>
    <x v="605"/>
    <d v="2014-05-19T00:00:00"/>
    <x v="1"/>
    <s v="CS-12175"/>
    <x v="728"/>
    <x v="1"/>
    <s v="United States"/>
    <s v="San Francisco"/>
    <x v="1"/>
    <n v="94122"/>
    <x v="1"/>
    <s v="OFF-SU-10000157"/>
    <x v="1"/>
    <x v="14"/>
    <x v="1399"/>
    <x v="4148"/>
    <n v="2"/>
    <n v="0"/>
    <n v="4.7724000000000046"/>
  </r>
  <r>
    <n v="5822"/>
    <s v="CA-2014-117632"/>
    <x v="3"/>
    <x v="605"/>
    <d v="2014-05-19T00:00:00"/>
    <x v="1"/>
    <s v="CS-12175"/>
    <x v="728"/>
    <x v="1"/>
    <s v="United States"/>
    <s v="San Francisco"/>
    <x v="1"/>
    <n v="94122"/>
    <x v="1"/>
    <s v="OFF-AP-10004868"/>
    <x v="1"/>
    <x v="9"/>
    <x v="1018"/>
    <x v="4149"/>
    <n v="1"/>
    <n v="0"/>
    <n v="2.0979000000000001"/>
  </r>
  <r>
    <n v="5823"/>
    <s v="CA-2014-117632"/>
    <x v="3"/>
    <x v="605"/>
    <d v="2014-05-19T00:00:00"/>
    <x v="1"/>
    <s v="CS-12175"/>
    <x v="728"/>
    <x v="1"/>
    <s v="United States"/>
    <s v="San Francisco"/>
    <x v="1"/>
    <n v="94122"/>
    <x v="1"/>
    <s v="FUR-TA-10001520"/>
    <x v="0"/>
    <x v="3"/>
    <x v="711"/>
    <x v="4150"/>
    <n v="5"/>
    <n v="0.2"/>
    <n v="-10.705500000000043"/>
  </r>
  <r>
    <n v="5824"/>
    <s v="CA-2014-117632"/>
    <x v="3"/>
    <x v="605"/>
    <d v="2014-05-19T00:00:00"/>
    <x v="1"/>
    <s v="CS-12175"/>
    <x v="728"/>
    <x v="1"/>
    <s v="United States"/>
    <s v="San Francisco"/>
    <x v="1"/>
    <n v="94122"/>
    <x v="1"/>
    <s v="OFF-BI-10001900"/>
    <x v="1"/>
    <x v="8"/>
    <x v="1099"/>
    <x v="4151"/>
    <n v="4"/>
    <n v="0.2"/>
    <n v="6.4691999999999998"/>
  </r>
  <r>
    <n v="5825"/>
    <s v="CA-2011-115056"/>
    <x v="2"/>
    <x v="1073"/>
    <d v="2011-05-02T00:00:00"/>
    <x v="3"/>
    <s v="AR-10510"/>
    <x v="239"/>
    <x v="0"/>
    <s v="United States"/>
    <s v="Columbus"/>
    <x v="24"/>
    <n v="43229"/>
    <x v="3"/>
    <s v="OFF-AP-10003971"/>
    <x v="1"/>
    <x v="9"/>
    <x v="914"/>
    <x v="4152"/>
    <n v="3"/>
    <n v="0.2"/>
    <n v="1.9602000000000004"/>
  </r>
  <r>
    <n v="5826"/>
    <s v="CA-2014-161067"/>
    <x v="3"/>
    <x v="213"/>
    <d v="2014-09-07T00:00:00"/>
    <x v="0"/>
    <s v="KB-16405"/>
    <x v="683"/>
    <x v="2"/>
    <s v="United States"/>
    <s v="New York City"/>
    <x v="15"/>
    <n v="10035"/>
    <x v="3"/>
    <s v="OFF-PA-10000418"/>
    <x v="1"/>
    <x v="10"/>
    <x v="961"/>
    <x v="1257"/>
    <n v="4"/>
    <n v="0"/>
    <n v="201.31199999999998"/>
  </r>
  <r>
    <n v="5827"/>
    <s v="CA-2014-161067"/>
    <x v="3"/>
    <x v="213"/>
    <d v="2014-09-07T00:00:00"/>
    <x v="0"/>
    <s v="KB-16405"/>
    <x v="683"/>
    <x v="2"/>
    <s v="United States"/>
    <s v="New York City"/>
    <x v="15"/>
    <n v="10035"/>
    <x v="3"/>
    <s v="FUR-CH-10004626"/>
    <x v="0"/>
    <x v="1"/>
    <x v="1697"/>
    <x v="4153"/>
    <n v="1"/>
    <n v="0.1"/>
    <n v="14.124599999999999"/>
  </r>
  <r>
    <n v="5828"/>
    <s v="CA-2014-161067"/>
    <x v="3"/>
    <x v="213"/>
    <d v="2014-09-07T00:00:00"/>
    <x v="0"/>
    <s v="KB-16405"/>
    <x v="683"/>
    <x v="2"/>
    <s v="United States"/>
    <s v="New York City"/>
    <x v="15"/>
    <n v="10035"/>
    <x v="3"/>
    <s v="FUR-CH-10004860"/>
    <x v="0"/>
    <x v="1"/>
    <x v="210"/>
    <x v="4154"/>
    <n v="2"/>
    <n v="0.1"/>
    <n v="-8.0784000000000198"/>
  </r>
  <r>
    <n v="5829"/>
    <s v="CA-2014-161067"/>
    <x v="3"/>
    <x v="213"/>
    <d v="2014-09-07T00:00:00"/>
    <x v="0"/>
    <s v="KB-16405"/>
    <x v="683"/>
    <x v="2"/>
    <s v="United States"/>
    <s v="New York City"/>
    <x v="15"/>
    <n v="10035"/>
    <x v="3"/>
    <s v="OFF-AR-10003251"/>
    <x v="1"/>
    <x v="6"/>
    <x v="1041"/>
    <x v="348"/>
    <n v="2"/>
    <n v="0"/>
    <n v="2.2239999999999998"/>
  </r>
  <r>
    <n v="5830"/>
    <s v="CA-2013-122063"/>
    <x v="0"/>
    <x v="275"/>
    <d v="2013-12-08T00:00:00"/>
    <x v="1"/>
    <s v="MM-17920"/>
    <x v="462"/>
    <x v="0"/>
    <s v="United States"/>
    <s v="Richmond"/>
    <x v="14"/>
    <n v="47374"/>
    <x v="2"/>
    <s v="FUR-TA-10004575"/>
    <x v="0"/>
    <x v="3"/>
    <x v="306"/>
    <x v="4155"/>
    <n v="2"/>
    <n v="0"/>
    <n v="104.75279999999998"/>
  </r>
  <r>
    <n v="5831"/>
    <s v="CA-2013-122063"/>
    <x v="0"/>
    <x v="275"/>
    <d v="2013-12-08T00:00:00"/>
    <x v="1"/>
    <s v="MM-17920"/>
    <x v="462"/>
    <x v="0"/>
    <s v="United States"/>
    <s v="Richmond"/>
    <x v="14"/>
    <n v="47374"/>
    <x v="2"/>
    <s v="FUR-CH-10004754"/>
    <x v="0"/>
    <x v="1"/>
    <x v="1123"/>
    <x v="4156"/>
    <n v="1"/>
    <n v="0"/>
    <n v="8.0945999999999998"/>
  </r>
  <r>
    <n v="5832"/>
    <s v="CA-2012-111206"/>
    <x v="1"/>
    <x v="1074"/>
    <d v="2012-07-22T00:00:00"/>
    <x v="1"/>
    <s v="RF-19735"/>
    <x v="288"/>
    <x v="0"/>
    <s v="United States"/>
    <s v="San Diego"/>
    <x v="1"/>
    <n v="92105"/>
    <x v="1"/>
    <s v="TEC-AC-10003095"/>
    <x v="2"/>
    <x v="11"/>
    <x v="1277"/>
    <x v="4157"/>
    <n v="4"/>
    <n v="0"/>
    <n v="176.78640000000001"/>
  </r>
  <r>
    <n v="5833"/>
    <s v="CA-2013-142895"/>
    <x v="0"/>
    <x v="658"/>
    <d v="2013-07-27T00:00:00"/>
    <x v="1"/>
    <s v="BP-11290"/>
    <x v="443"/>
    <x v="0"/>
    <s v="United States"/>
    <s v="Concord"/>
    <x v="3"/>
    <n v="28027"/>
    <x v="0"/>
    <s v="OFF-LA-10000262"/>
    <x v="1"/>
    <x v="2"/>
    <x v="932"/>
    <x v="303"/>
    <n v="3"/>
    <n v="0.2"/>
    <n v="2.0358000000000001"/>
  </r>
  <r>
    <n v="5834"/>
    <s v="CA-2013-142895"/>
    <x v="0"/>
    <x v="658"/>
    <d v="2013-07-27T00:00:00"/>
    <x v="1"/>
    <s v="BP-11290"/>
    <x v="443"/>
    <x v="0"/>
    <s v="United States"/>
    <s v="Concord"/>
    <x v="3"/>
    <n v="28027"/>
    <x v="0"/>
    <s v="FUR-CH-10002961"/>
    <x v="0"/>
    <x v="1"/>
    <x v="939"/>
    <x v="4158"/>
    <n v="5"/>
    <n v="0.2"/>
    <n v="0"/>
  </r>
  <r>
    <n v="5835"/>
    <s v="CA-2012-101868"/>
    <x v="1"/>
    <x v="988"/>
    <d v="2012-06-16T00:00:00"/>
    <x v="1"/>
    <s v="MJ-17740"/>
    <x v="77"/>
    <x v="0"/>
    <s v="United States"/>
    <s v="Miami"/>
    <x v="2"/>
    <n v="33178"/>
    <x v="0"/>
    <s v="OFF-BI-10003876"/>
    <x v="1"/>
    <x v="8"/>
    <x v="1617"/>
    <x v="4159"/>
    <n v="5"/>
    <n v="0.7"/>
    <n v="-42.799999999999983"/>
  </r>
  <r>
    <n v="5836"/>
    <s v="CA-2012-101868"/>
    <x v="1"/>
    <x v="988"/>
    <d v="2012-06-16T00:00:00"/>
    <x v="1"/>
    <s v="MJ-17740"/>
    <x v="77"/>
    <x v="0"/>
    <s v="United States"/>
    <s v="Miami"/>
    <x v="2"/>
    <n v="33178"/>
    <x v="0"/>
    <s v="OFF-BI-10002133"/>
    <x v="1"/>
    <x v="8"/>
    <x v="1138"/>
    <x v="1811"/>
    <n v="3"/>
    <n v="0.7"/>
    <n v="-26.963999999999999"/>
  </r>
  <r>
    <n v="5837"/>
    <s v="CA-2012-101868"/>
    <x v="1"/>
    <x v="988"/>
    <d v="2012-06-16T00:00:00"/>
    <x v="1"/>
    <s v="MJ-17740"/>
    <x v="77"/>
    <x v="0"/>
    <s v="United States"/>
    <s v="Miami"/>
    <x v="2"/>
    <n v="33178"/>
    <x v="0"/>
    <s v="TEC-AC-10004396"/>
    <x v="2"/>
    <x v="11"/>
    <x v="1679"/>
    <x v="4160"/>
    <n v="5"/>
    <n v="0.2"/>
    <n v="-8.1674999999999933"/>
  </r>
  <r>
    <n v="5838"/>
    <s v="CA-2014-133207"/>
    <x v="3"/>
    <x v="344"/>
    <d v="2014-12-04T00:00:00"/>
    <x v="1"/>
    <s v="DO-13645"/>
    <x v="770"/>
    <x v="0"/>
    <s v="United States"/>
    <s v="Los Angeles"/>
    <x v="1"/>
    <n v="90036"/>
    <x v="1"/>
    <s v="TEC-PH-10004100"/>
    <x v="2"/>
    <x v="7"/>
    <x v="1743"/>
    <x v="4161"/>
    <n v="4"/>
    <n v="0.2"/>
    <n v="5.7568000000000019"/>
  </r>
  <r>
    <n v="5839"/>
    <s v="CA-2012-132948"/>
    <x v="1"/>
    <x v="1075"/>
    <d v="2012-04-03T00:00:00"/>
    <x v="1"/>
    <s v="MV-17485"/>
    <x v="597"/>
    <x v="0"/>
    <s v="United States"/>
    <s v="Seattle"/>
    <x v="4"/>
    <n v="98115"/>
    <x v="1"/>
    <s v="OFF-ST-10000636"/>
    <x v="1"/>
    <x v="4"/>
    <x v="1744"/>
    <x v="4162"/>
    <n v="5"/>
    <n v="0"/>
    <n v="3.3479999999999954"/>
  </r>
  <r>
    <n v="5840"/>
    <s v="CA-2012-134992"/>
    <x v="1"/>
    <x v="357"/>
    <d v="2012-09-26T00:00:00"/>
    <x v="0"/>
    <s v="MG-17875"/>
    <x v="675"/>
    <x v="2"/>
    <s v="United States"/>
    <s v="Arlington"/>
    <x v="17"/>
    <n v="22204"/>
    <x v="0"/>
    <s v="OFF-PA-10001972"/>
    <x v="1"/>
    <x v="10"/>
    <x v="1169"/>
    <x v="56"/>
    <n v="5"/>
    <n v="0"/>
    <n v="15.552000000000001"/>
  </r>
  <r>
    <n v="5841"/>
    <s v="CA-2012-134992"/>
    <x v="1"/>
    <x v="357"/>
    <d v="2012-09-26T00:00:00"/>
    <x v="0"/>
    <s v="MG-17875"/>
    <x v="675"/>
    <x v="2"/>
    <s v="United States"/>
    <s v="Arlington"/>
    <x v="17"/>
    <n v="22204"/>
    <x v="0"/>
    <s v="FUR-FU-10002554"/>
    <x v="0"/>
    <x v="5"/>
    <x v="912"/>
    <x v="3264"/>
    <n v="2"/>
    <n v="0"/>
    <n v="11.035399999999996"/>
  </r>
  <r>
    <n v="5842"/>
    <s v="CA-2012-126725"/>
    <x v="1"/>
    <x v="972"/>
    <d v="2012-11-21T00:00:00"/>
    <x v="1"/>
    <s v="BS-11665"/>
    <x v="574"/>
    <x v="0"/>
    <s v="United States"/>
    <s v="San Diego"/>
    <x v="1"/>
    <n v="92105"/>
    <x v="1"/>
    <s v="TEC-PH-10003174"/>
    <x v="2"/>
    <x v="7"/>
    <x v="1745"/>
    <x v="4163"/>
    <n v="4"/>
    <n v="0.2"/>
    <n v="51.995999999999981"/>
  </r>
  <r>
    <n v="5843"/>
    <s v="CA-2012-126725"/>
    <x v="1"/>
    <x v="972"/>
    <d v="2012-11-21T00:00:00"/>
    <x v="1"/>
    <s v="BS-11665"/>
    <x v="574"/>
    <x v="0"/>
    <s v="United States"/>
    <s v="San Diego"/>
    <x v="1"/>
    <n v="92105"/>
    <x v="1"/>
    <s v="OFF-ST-10001418"/>
    <x v="1"/>
    <x v="4"/>
    <x v="870"/>
    <x v="4164"/>
    <n v="5"/>
    <n v="0"/>
    <n v="6.097999999999999"/>
  </r>
  <r>
    <n v="5844"/>
    <s v="CA-2012-126725"/>
    <x v="1"/>
    <x v="972"/>
    <d v="2012-11-21T00:00:00"/>
    <x v="1"/>
    <s v="BS-11665"/>
    <x v="574"/>
    <x v="0"/>
    <s v="United States"/>
    <s v="San Diego"/>
    <x v="1"/>
    <n v="92105"/>
    <x v="1"/>
    <s v="FUR-FU-10002813"/>
    <x v="0"/>
    <x v="5"/>
    <x v="1682"/>
    <x v="4165"/>
    <n v="4"/>
    <n v="0"/>
    <n v="29.145599999999995"/>
  </r>
  <r>
    <n v="5845"/>
    <s v="CA-2012-126725"/>
    <x v="1"/>
    <x v="972"/>
    <d v="2012-11-21T00:00:00"/>
    <x v="1"/>
    <s v="BS-11665"/>
    <x v="574"/>
    <x v="0"/>
    <s v="United States"/>
    <s v="San Diego"/>
    <x v="1"/>
    <n v="92105"/>
    <x v="1"/>
    <s v="OFF-ST-10000129"/>
    <x v="1"/>
    <x v="4"/>
    <x v="1646"/>
    <x v="4166"/>
    <n v="7"/>
    <n v="0"/>
    <n v="54.404699999999963"/>
  </r>
  <r>
    <n v="5846"/>
    <s v="CA-2012-126725"/>
    <x v="1"/>
    <x v="972"/>
    <d v="2012-11-21T00:00:00"/>
    <x v="1"/>
    <s v="BS-11665"/>
    <x v="574"/>
    <x v="0"/>
    <s v="United States"/>
    <s v="San Diego"/>
    <x v="1"/>
    <n v="92105"/>
    <x v="1"/>
    <s v="OFF-PA-10001639"/>
    <x v="1"/>
    <x v="10"/>
    <x v="972"/>
    <x v="56"/>
    <n v="5"/>
    <n v="0"/>
    <n v="15.552000000000001"/>
  </r>
  <r>
    <n v="5847"/>
    <s v="CA-2012-126725"/>
    <x v="1"/>
    <x v="972"/>
    <d v="2012-11-21T00:00:00"/>
    <x v="1"/>
    <s v="BS-11665"/>
    <x v="574"/>
    <x v="0"/>
    <s v="United States"/>
    <s v="San Diego"/>
    <x v="1"/>
    <n v="92105"/>
    <x v="1"/>
    <s v="FUR-CH-10001708"/>
    <x v="0"/>
    <x v="1"/>
    <x v="884"/>
    <x v="4167"/>
    <n v="2"/>
    <n v="0.2"/>
    <n v="2.8195999999999799"/>
  </r>
  <r>
    <n v="5848"/>
    <s v="CA-2012-126725"/>
    <x v="1"/>
    <x v="972"/>
    <d v="2012-11-21T00:00:00"/>
    <x v="1"/>
    <s v="BS-11665"/>
    <x v="574"/>
    <x v="0"/>
    <s v="United States"/>
    <s v="San Diego"/>
    <x v="1"/>
    <n v="92105"/>
    <x v="1"/>
    <s v="FUR-FU-10001591"/>
    <x v="0"/>
    <x v="5"/>
    <x v="1101"/>
    <x v="4168"/>
    <n v="3"/>
    <n v="0"/>
    <n v="15.372000000000002"/>
  </r>
  <r>
    <n v="5849"/>
    <s v="CA-2012-121783"/>
    <x v="1"/>
    <x v="113"/>
    <d v="2012-11-14T00:00:00"/>
    <x v="1"/>
    <s v="PO-19180"/>
    <x v="178"/>
    <x v="2"/>
    <s v="United States"/>
    <s v="Roseville"/>
    <x v="11"/>
    <n v="55113"/>
    <x v="2"/>
    <s v="OFF-AP-10003849"/>
    <x v="1"/>
    <x v="9"/>
    <x v="833"/>
    <x v="4169"/>
    <n v="2"/>
    <n v="0"/>
    <n v="178.90999999999997"/>
  </r>
  <r>
    <n v="5850"/>
    <s v="CA-2012-121783"/>
    <x v="1"/>
    <x v="113"/>
    <d v="2012-11-14T00:00:00"/>
    <x v="1"/>
    <s v="PO-19180"/>
    <x v="178"/>
    <x v="2"/>
    <s v="United States"/>
    <s v="Roseville"/>
    <x v="11"/>
    <n v="55113"/>
    <x v="2"/>
    <s v="OFF-ST-10000078"/>
    <x v="1"/>
    <x v="4"/>
    <x v="1218"/>
    <x v="4170"/>
    <n v="3"/>
    <n v="0"/>
    <n v="143.19179999999994"/>
  </r>
  <r>
    <n v="5851"/>
    <s v="CA-2012-121783"/>
    <x v="1"/>
    <x v="113"/>
    <d v="2012-11-14T00:00:00"/>
    <x v="1"/>
    <s v="PO-19180"/>
    <x v="178"/>
    <x v="2"/>
    <s v="United States"/>
    <s v="Roseville"/>
    <x v="11"/>
    <n v="55113"/>
    <x v="2"/>
    <s v="TEC-CO-10001571"/>
    <x v="2"/>
    <x v="16"/>
    <x v="1554"/>
    <x v="3745"/>
    <n v="1"/>
    <n v="0"/>
    <n v="274.995"/>
  </r>
  <r>
    <n v="5852"/>
    <s v="CA-2012-121783"/>
    <x v="1"/>
    <x v="113"/>
    <d v="2012-11-14T00:00:00"/>
    <x v="1"/>
    <s v="PO-19180"/>
    <x v="178"/>
    <x v="2"/>
    <s v="United States"/>
    <s v="Roseville"/>
    <x v="11"/>
    <n v="55113"/>
    <x v="2"/>
    <s v="OFF-BI-10001658"/>
    <x v="1"/>
    <x v="8"/>
    <x v="439"/>
    <x v="4171"/>
    <n v="3"/>
    <n v="0"/>
    <n v="34.389600000000002"/>
  </r>
  <r>
    <n v="5853"/>
    <s v="CA-2012-121783"/>
    <x v="1"/>
    <x v="113"/>
    <d v="2012-11-14T00:00:00"/>
    <x v="1"/>
    <s v="PO-19180"/>
    <x v="178"/>
    <x v="2"/>
    <s v="United States"/>
    <s v="Roseville"/>
    <x v="11"/>
    <n v="55113"/>
    <x v="2"/>
    <s v="FUR-FU-10004351"/>
    <x v="0"/>
    <x v="5"/>
    <x v="33"/>
    <x v="4172"/>
    <n v="3"/>
    <n v="0"/>
    <n v="12.856800000000002"/>
  </r>
  <r>
    <n v="5854"/>
    <s v="US-2011-138835"/>
    <x v="2"/>
    <x v="1076"/>
    <d v="2011-09-14T00:00:00"/>
    <x v="1"/>
    <s v="DA-13450"/>
    <x v="526"/>
    <x v="2"/>
    <s v="United States"/>
    <s v="Virginia Beach"/>
    <x v="17"/>
    <n v="23464"/>
    <x v="0"/>
    <s v="OFF-BI-10003314"/>
    <x v="1"/>
    <x v="8"/>
    <x v="305"/>
    <x v="1328"/>
    <n v="2"/>
    <n v="0"/>
    <n v="4.7236000000000002"/>
  </r>
  <r>
    <n v="5855"/>
    <s v="CA-2012-112214"/>
    <x v="1"/>
    <x v="1077"/>
    <d v="2012-08-11T00:00:00"/>
    <x v="1"/>
    <s v="AH-10690"/>
    <x v="706"/>
    <x v="1"/>
    <s v="United States"/>
    <s v="Dallas"/>
    <x v="5"/>
    <n v="75220"/>
    <x v="2"/>
    <s v="OFF-ST-10001505"/>
    <x v="1"/>
    <x v="4"/>
    <x v="1174"/>
    <x v="1399"/>
    <n v="7"/>
    <n v="0.2"/>
    <n v="-1.2558000000000051"/>
  </r>
  <r>
    <n v="5856"/>
    <s v="CA-2012-112214"/>
    <x v="1"/>
    <x v="1077"/>
    <d v="2012-08-11T00:00:00"/>
    <x v="1"/>
    <s v="AH-10690"/>
    <x v="706"/>
    <x v="1"/>
    <s v="United States"/>
    <s v="Dallas"/>
    <x v="5"/>
    <n v="75220"/>
    <x v="2"/>
    <s v="OFF-SU-10003567"/>
    <x v="1"/>
    <x v="14"/>
    <x v="1489"/>
    <x v="4173"/>
    <n v="3"/>
    <n v="0.2"/>
    <n v="-4.895999999999999"/>
  </r>
  <r>
    <n v="5857"/>
    <s v="CA-2012-112214"/>
    <x v="1"/>
    <x v="1077"/>
    <d v="2012-08-11T00:00:00"/>
    <x v="1"/>
    <s v="AH-10690"/>
    <x v="706"/>
    <x v="1"/>
    <s v="United States"/>
    <s v="Dallas"/>
    <x v="5"/>
    <n v="75220"/>
    <x v="2"/>
    <s v="OFF-BI-10002982"/>
    <x v="1"/>
    <x v="8"/>
    <x v="1258"/>
    <x v="4174"/>
    <n v="1"/>
    <n v="0.8"/>
    <n v="-2.1792000000000007"/>
  </r>
  <r>
    <n v="5858"/>
    <s v="CA-2012-112214"/>
    <x v="1"/>
    <x v="1077"/>
    <d v="2012-08-11T00:00:00"/>
    <x v="1"/>
    <s v="AH-10690"/>
    <x v="706"/>
    <x v="1"/>
    <s v="United States"/>
    <s v="Dallas"/>
    <x v="5"/>
    <n v="75220"/>
    <x v="2"/>
    <s v="FUR-FU-10002364"/>
    <x v="0"/>
    <x v="5"/>
    <x v="1231"/>
    <x v="1816"/>
    <n v="5"/>
    <n v="0.6"/>
    <n v="-11.439000000000004"/>
  </r>
  <r>
    <n v="5859"/>
    <s v="US-2014-153255"/>
    <x v="3"/>
    <x v="213"/>
    <d v="2014-09-08T00:00:00"/>
    <x v="0"/>
    <s v="JK-15730"/>
    <x v="300"/>
    <x v="0"/>
    <s v="United States"/>
    <s v="Concord"/>
    <x v="1"/>
    <n v="94521"/>
    <x v="1"/>
    <s v="FUR-BO-10004218"/>
    <x v="0"/>
    <x v="0"/>
    <x v="1584"/>
    <x v="4175"/>
    <n v="2"/>
    <n v="0.15"/>
    <n v="14.097999999999999"/>
  </r>
  <r>
    <n v="5860"/>
    <s v="CA-2012-108119"/>
    <x v="1"/>
    <x v="549"/>
    <d v="2012-11-08T00:00:00"/>
    <x v="1"/>
    <s v="MS-17530"/>
    <x v="652"/>
    <x v="0"/>
    <s v="United States"/>
    <s v="Conway"/>
    <x v="36"/>
    <n v="72032"/>
    <x v="0"/>
    <s v="FUR-TA-10002530"/>
    <x v="0"/>
    <x v="3"/>
    <x v="983"/>
    <x v="85"/>
    <n v="2"/>
    <n v="0"/>
    <n v="45.293999999999983"/>
  </r>
  <r>
    <n v="5861"/>
    <s v="CA-2012-157434"/>
    <x v="1"/>
    <x v="1078"/>
    <d v="2012-05-04T00:00:00"/>
    <x v="0"/>
    <s v="JK-15640"/>
    <x v="82"/>
    <x v="2"/>
    <s v="United States"/>
    <s v="Philadelphia"/>
    <x v="9"/>
    <n v="19120"/>
    <x v="3"/>
    <s v="OFF-PA-10001526"/>
    <x v="1"/>
    <x v="10"/>
    <x v="1030"/>
    <x v="892"/>
    <n v="2"/>
    <n v="0.2"/>
    <n v="2.8884000000000007"/>
  </r>
  <r>
    <n v="5862"/>
    <s v="CA-2013-101525"/>
    <x v="0"/>
    <x v="766"/>
    <d v="2013-05-05T00:00:00"/>
    <x v="0"/>
    <s v="CM-12235"/>
    <x v="632"/>
    <x v="0"/>
    <s v="United States"/>
    <s v="Little Rock"/>
    <x v="36"/>
    <n v="72209"/>
    <x v="0"/>
    <s v="OFF-PA-10001497"/>
    <x v="1"/>
    <x v="10"/>
    <x v="1746"/>
    <x v="1446"/>
    <n v="2"/>
    <n v="0"/>
    <n v="53.860799999999998"/>
  </r>
  <r>
    <n v="5863"/>
    <s v="CA-2013-101525"/>
    <x v="0"/>
    <x v="766"/>
    <d v="2013-05-05T00:00:00"/>
    <x v="0"/>
    <s v="CM-12235"/>
    <x v="632"/>
    <x v="0"/>
    <s v="United States"/>
    <s v="Little Rock"/>
    <x v="36"/>
    <n v="72209"/>
    <x v="0"/>
    <s v="OFF-PA-10003936"/>
    <x v="1"/>
    <x v="10"/>
    <x v="1283"/>
    <x v="541"/>
    <n v="3"/>
    <n v="0"/>
    <n v="9.3312000000000008"/>
  </r>
  <r>
    <n v="5864"/>
    <s v="CA-2013-101525"/>
    <x v="0"/>
    <x v="766"/>
    <d v="2013-05-05T00:00:00"/>
    <x v="0"/>
    <s v="CM-12235"/>
    <x v="632"/>
    <x v="0"/>
    <s v="United States"/>
    <s v="Little Rock"/>
    <x v="36"/>
    <n v="72209"/>
    <x v="0"/>
    <s v="OFF-AR-10000716"/>
    <x v="1"/>
    <x v="6"/>
    <x v="786"/>
    <x v="954"/>
    <n v="2"/>
    <n v="0"/>
    <n v="4.3524000000000003"/>
  </r>
  <r>
    <n v="5865"/>
    <s v="US-2011-117968"/>
    <x v="2"/>
    <x v="79"/>
    <d v="2011-08-07T00:00:00"/>
    <x v="0"/>
    <s v="RS-19420"/>
    <x v="602"/>
    <x v="1"/>
    <s v="United States"/>
    <s v="Meriden"/>
    <x v="29"/>
    <n v="6450"/>
    <x v="3"/>
    <s v="OFF-AP-10002765"/>
    <x v="1"/>
    <x v="9"/>
    <x v="1252"/>
    <x v="1972"/>
    <n v="3"/>
    <n v="0"/>
    <n v="22.251600000000003"/>
  </r>
  <r>
    <n v="5866"/>
    <s v="US-2011-117968"/>
    <x v="2"/>
    <x v="79"/>
    <d v="2011-08-07T00:00:00"/>
    <x v="0"/>
    <s v="RS-19420"/>
    <x v="602"/>
    <x v="1"/>
    <s v="United States"/>
    <s v="Meriden"/>
    <x v="29"/>
    <n v="6450"/>
    <x v="3"/>
    <s v="OFF-AR-10004165"/>
    <x v="1"/>
    <x v="6"/>
    <x v="1588"/>
    <x v="4176"/>
    <n v="2"/>
    <n v="0"/>
    <n v="2.0064000000000002"/>
  </r>
  <r>
    <n v="5867"/>
    <s v="US-2011-117968"/>
    <x v="2"/>
    <x v="79"/>
    <d v="2011-08-07T00:00:00"/>
    <x v="0"/>
    <s v="RS-19420"/>
    <x v="602"/>
    <x v="1"/>
    <s v="United States"/>
    <s v="Meriden"/>
    <x v="29"/>
    <n v="6450"/>
    <x v="3"/>
    <s v="FUR-CH-10002335"/>
    <x v="0"/>
    <x v="1"/>
    <x v="623"/>
    <x v="4177"/>
    <n v="5"/>
    <n v="0"/>
    <n v="294.67100000000005"/>
  </r>
  <r>
    <n v="5868"/>
    <s v="CA-2013-158211"/>
    <x v="0"/>
    <x v="810"/>
    <d v="2013-01-08T00:00:00"/>
    <x v="1"/>
    <s v="BP-11185"/>
    <x v="130"/>
    <x v="1"/>
    <s v="United States"/>
    <s v="Philadelphia"/>
    <x v="9"/>
    <n v="19143"/>
    <x v="3"/>
    <s v="OFF-AR-10004078"/>
    <x v="1"/>
    <x v="6"/>
    <x v="507"/>
    <x v="1091"/>
    <n v="1"/>
    <n v="0.2"/>
    <n v="0.58399999999999985"/>
  </r>
  <r>
    <n v="5869"/>
    <s v="CA-2013-158211"/>
    <x v="0"/>
    <x v="810"/>
    <d v="2013-01-08T00:00:00"/>
    <x v="1"/>
    <s v="BP-11185"/>
    <x v="130"/>
    <x v="1"/>
    <s v="United States"/>
    <s v="Philadelphia"/>
    <x v="9"/>
    <n v="19143"/>
    <x v="3"/>
    <s v="OFF-BI-10002026"/>
    <x v="1"/>
    <x v="8"/>
    <x v="903"/>
    <x v="4178"/>
    <n v="6"/>
    <n v="0.7"/>
    <n v="-80.178000000000026"/>
  </r>
  <r>
    <n v="5870"/>
    <s v="CA-2013-152247"/>
    <x v="0"/>
    <x v="77"/>
    <d v="2013-11-13T00:00:00"/>
    <x v="1"/>
    <s v="MA-17995"/>
    <x v="671"/>
    <x v="2"/>
    <s v="United States"/>
    <s v="Cheyenne"/>
    <x v="47"/>
    <n v="82001"/>
    <x v="1"/>
    <s v="FUR-CH-10001215"/>
    <x v="0"/>
    <x v="1"/>
    <x v="440"/>
    <x v="2355"/>
    <n v="4"/>
    <n v="0.2"/>
    <n v="100.19599999999997"/>
  </r>
  <r>
    <n v="5871"/>
    <s v="CA-2013-128223"/>
    <x v="0"/>
    <x v="403"/>
    <d v="2013-06-15T00:00:00"/>
    <x v="3"/>
    <s v="EB-13705"/>
    <x v="182"/>
    <x v="1"/>
    <s v="United States"/>
    <s v="Anaheim"/>
    <x v="1"/>
    <n v="92804"/>
    <x v="1"/>
    <s v="FUR-TA-10001771"/>
    <x v="0"/>
    <x v="3"/>
    <x v="1724"/>
    <x v="4179"/>
    <n v="7"/>
    <n v="0.2"/>
    <n v="80.843000000000075"/>
  </r>
  <r>
    <n v="5872"/>
    <s v="CA-2013-154235"/>
    <x v="0"/>
    <x v="446"/>
    <d v="2013-09-29T00:00:00"/>
    <x v="1"/>
    <s v="RD-19900"/>
    <x v="76"/>
    <x v="0"/>
    <s v="United States"/>
    <s v="Bloomington"/>
    <x v="14"/>
    <n v="47401"/>
    <x v="2"/>
    <s v="FUR-FU-10004006"/>
    <x v="0"/>
    <x v="5"/>
    <x v="101"/>
    <x v="4180"/>
    <n v="3"/>
    <n v="0"/>
    <n v="21.751499999999986"/>
  </r>
  <r>
    <n v="5873"/>
    <s v="CA-2014-129910"/>
    <x v="3"/>
    <x v="983"/>
    <d v="2014-04-04T00:00:00"/>
    <x v="1"/>
    <s v="ME-17320"/>
    <x v="467"/>
    <x v="2"/>
    <s v="United States"/>
    <s v="Columbus"/>
    <x v="32"/>
    <n v="31907"/>
    <x v="0"/>
    <s v="OFF-ST-10003282"/>
    <x v="1"/>
    <x v="4"/>
    <x v="42"/>
    <x v="4181"/>
    <n v="1"/>
    <n v="0"/>
    <n v="16.732800000000005"/>
  </r>
  <r>
    <n v="5874"/>
    <s v="CA-2014-133095"/>
    <x v="3"/>
    <x v="400"/>
    <d v="2014-06-05T00:00:00"/>
    <x v="3"/>
    <s v="EH-14005"/>
    <x v="382"/>
    <x v="2"/>
    <s v="United States"/>
    <s v="Jonesboro"/>
    <x v="36"/>
    <n v="72401"/>
    <x v="0"/>
    <s v="OFF-BI-10002353"/>
    <x v="1"/>
    <x v="8"/>
    <x v="1068"/>
    <x v="4182"/>
    <n v="7"/>
    <n v="0"/>
    <n v="54.04"/>
  </r>
  <r>
    <n v="5875"/>
    <s v="CA-2014-133095"/>
    <x v="3"/>
    <x v="400"/>
    <d v="2014-06-05T00:00:00"/>
    <x v="3"/>
    <s v="EH-14005"/>
    <x v="382"/>
    <x v="2"/>
    <s v="United States"/>
    <s v="Jonesboro"/>
    <x v="36"/>
    <n v="72401"/>
    <x v="0"/>
    <s v="OFF-BI-10004141"/>
    <x v="1"/>
    <x v="8"/>
    <x v="1287"/>
    <x v="4183"/>
    <n v="3"/>
    <n v="0"/>
    <n v="4.3883999999999999"/>
  </r>
  <r>
    <n v="5876"/>
    <s v="CA-2012-130554"/>
    <x v="1"/>
    <x v="1003"/>
    <d v="2012-04-09T00:00:00"/>
    <x v="2"/>
    <s v="FM-14290"/>
    <x v="86"/>
    <x v="2"/>
    <s v="United States"/>
    <s v="Philadelphia"/>
    <x v="9"/>
    <n v="19140"/>
    <x v="3"/>
    <s v="OFF-AR-10001954"/>
    <x v="1"/>
    <x v="6"/>
    <x v="558"/>
    <x v="4184"/>
    <n v="3"/>
    <n v="0.2"/>
    <n v="1.0268999999999999"/>
  </r>
  <r>
    <n v="5877"/>
    <s v="CA-2011-152443"/>
    <x v="2"/>
    <x v="371"/>
    <d v="2011-05-26T00:00:00"/>
    <x v="1"/>
    <s v="FG-14260"/>
    <x v="435"/>
    <x v="2"/>
    <s v="United States"/>
    <s v="Lawrence"/>
    <x v="31"/>
    <n v="1841"/>
    <x v="3"/>
    <s v="OFF-BI-10001071"/>
    <x v="1"/>
    <x v="8"/>
    <x v="663"/>
    <x v="2509"/>
    <n v="7"/>
    <n v="0"/>
    <n v="219.45140000000001"/>
  </r>
  <r>
    <n v="5878"/>
    <s v="CA-2011-152443"/>
    <x v="2"/>
    <x v="371"/>
    <d v="2011-05-26T00:00:00"/>
    <x v="1"/>
    <s v="FG-14260"/>
    <x v="435"/>
    <x v="2"/>
    <s v="United States"/>
    <s v="Lawrence"/>
    <x v="31"/>
    <n v="1841"/>
    <x v="3"/>
    <s v="OFF-PA-10003022"/>
    <x v="1"/>
    <x v="10"/>
    <x v="1644"/>
    <x v="1465"/>
    <n v="3"/>
    <n v="0"/>
    <n v="8.7906000000000013"/>
  </r>
  <r>
    <n v="5879"/>
    <s v="CA-2011-152443"/>
    <x v="2"/>
    <x v="371"/>
    <d v="2011-05-26T00:00:00"/>
    <x v="1"/>
    <s v="FG-14260"/>
    <x v="435"/>
    <x v="2"/>
    <s v="United States"/>
    <s v="Lawrence"/>
    <x v="31"/>
    <n v="1841"/>
    <x v="3"/>
    <s v="OFF-AP-10001293"/>
    <x v="1"/>
    <x v="9"/>
    <x v="1337"/>
    <x v="3605"/>
    <n v="6"/>
    <n v="0"/>
    <n v="68.846399999999988"/>
  </r>
  <r>
    <n v="5880"/>
    <s v="CA-2013-133319"/>
    <x v="0"/>
    <x v="64"/>
    <d v="2013-09-12T00:00:00"/>
    <x v="1"/>
    <s v="MV-17485"/>
    <x v="597"/>
    <x v="0"/>
    <s v="United States"/>
    <s v="New York City"/>
    <x v="15"/>
    <n v="10011"/>
    <x v="3"/>
    <s v="OFF-PA-10001815"/>
    <x v="1"/>
    <x v="10"/>
    <x v="1393"/>
    <x v="2250"/>
    <n v="4"/>
    <n v="0"/>
    <n v="92.236799999999988"/>
  </r>
  <r>
    <n v="5881"/>
    <s v="CA-2013-133935"/>
    <x v="0"/>
    <x v="31"/>
    <d v="2013-09-23T00:00:00"/>
    <x v="1"/>
    <s v="JW-15220"/>
    <x v="478"/>
    <x v="1"/>
    <s v="United States"/>
    <s v="San Diego"/>
    <x v="1"/>
    <n v="92105"/>
    <x v="1"/>
    <s v="FUR-CH-10001215"/>
    <x v="0"/>
    <x v="1"/>
    <x v="440"/>
    <x v="479"/>
    <n v="2"/>
    <n v="0.2"/>
    <n v="50.097999999999985"/>
  </r>
  <r>
    <n v="5882"/>
    <s v="CA-2013-133935"/>
    <x v="0"/>
    <x v="31"/>
    <d v="2013-09-23T00:00:00"/>
    <x v="1"/>
    <s v="JW-15220"/>
    <x v="478"/>
    <x v="1"/>
    <s v="United States"/>
    <s v="San Diego"/>
    <x v="1"/>
    <n v="92105"/>
    <x v="1"/>
    <s v="OFF-PA-10000100"/>
    <x v="1"/>
    <x v="10"/>
    <x v="825"/>
    <x v="1542"/>
    <n v="9"/>
    <n v="0"/>
    <n v="180.76590000000002"/>
  </r>
  <r>
    <n v="5883"/>
    <s v="CA-2013-133935"/>
    <x v="0"/>
    <x v="31"/>
    <d v="2013-09-23T00:00:00"/>
    <x v="1"/>
    <s v="JW-15220"/>
    <x v="478"/>
    <x v="1"/>
    <s v="United States"/>
    <s v="San Diego"/>
    <x v="1"/>
    <n v="92105"/>
    <x v="1"/>
    <s v="FUR-CH-10002880"/>
    <x v="0"/>
    <x v="1"/>
    <x v="801"/>
    <x v="4185"/>
    <n v="9"/>
    <n v="0.2"/>
    <n v="-99.621900000000068"/>
  </r>
  <r>
    <n v="5884"/>
    <s v="CA-2013-136301"/>
    <x v="0"/>
    <x v="69"/>
    <d v="2013-03-16T00:00:00"/>
    <x v="0"/>
    <s v="EH-13765"/>
    <x v="553"/>
    <x v="1"/>
    <s v="United States"/>
    <s v="San Francisco"/>
    <x v="1"/>
    <n v="94109"/>
    <x v="1"/>
    <s v="FUR-FU-10004712"/>
    <x v="0"/>
    <x v="5"/>
    <x v="371"/>
    <x v="4186"/>
    <n v="2"/>
    <n v="0"/>
    <n v="7.352800000000002"/>
  </r>
  <r>
    <n v="5885"/>
    <s v="CA-2013-136301"/>
    <x v="0"/>
    <x v="69"/>
    <d v="2013-03-16T00:00:00"/>
    <x v="0"/>
    <s v="EH-13765"/>
    <x v="553"/>
    <x v="1"/>
    <s v="United States"/>
    <s v="San Francisco"/>
    <x v="1"/>
    <n v="94109"/>
    <x v="1"/>
    <s v="OFF-SU-10000151"/>
    <x v="1"/>
    <x v="14"/>
    <x v="1336"/>
    <x v="4187"/>
    <n v="3"/>
    <n v="0"/>
    <n v="196.50359999999978"/>
  </r>
  <r>
    <n v="5886"/>
    <s v="US-2011-109456"/>
    <x v="2"/>
    <x v="1079"/>
    <d v="2011-10-17T00:00:00"/>
    <x v="3"/>
    <s v="LS-17245"/>
    <x v="201"/>
    <x v="0"/>
    <s v="United States"/>
    <s v="San Francisco"/>
    <x v="1"/>
    <n v="94110"/>
    <x v="1"/>
    <s v="OFF-BI-10000136"/>
    <x v="1"/>
    <x v="8"/>
    <x v="936"/>
    <x v="646"/>
    <n v="3"/>
    <n v="0.2"/>
    <n v="5.0231999999999992"/>
  </r>
  <r>
    <n v="5887"/>
    <s v="US-2011-109456"/>
    <x v="2"/>
    <x v="1079"/>
    <d v="2011-10-17T00:00:00"/>
    <x v="3"/>
    <s v="LS-17245"/>
    <x v="201"/>
    <x v="0"/>
    <s v="United States"/>
    <s v="San Francisco"/>
    <x v="1"/>
    <n v="94110"/>
    <x v="1"/>
    <s v="TEC-AC-10003610"/>
    <x v="2"/>
    <x v="11"/>
    <x v="598"/>
    <x v="690"/>
    <n v="3"/>
    <n v="0"/>
    <n v="86.385600000000011"/>
  </r>
  <r>
    <n v="5888"/>
    <s v="CA-2014-151596"/>
    <x v="3"/>
    <x v="1048"/>
    <d v="2014-10-12T00:00:00"/>
    <x v="2"/>
    <s v="BP-11050"/>
    <x v="771"/>
    <x v="1"/>
    <s v="United States"/>
    <s v="Cranston"/>
    <x v="34"/>
    <n v="2920"/>
    <x v="3"/>
    <s v="OFF-ST-10001837"/>
    <x v="1"/>
    <x v="4"/>
    <x v="1331"/>
    <x v="3931"/>
    <n v="1"/>
    <n v="0"/>
    <n v="11.117599999999999"/>
  </r>
  <r>
    <n v="5889"/>
    <s v="CA-2012-147879"/>
    <x v="1"/>
    <x v="820"/>
    <d v="2012-05-12T00:00:00"/>
    <x v="1"/>
    <s v="CC-12220"/>
    <x v="417"/>
    <x v="0"/>
    <s v="United States"/>
    <s v="Owensboro"/>
    <x v="0"/>
    <n v="42301"/>
    <x v="0"/>
    <s v="OFF-PA-10001952"/>
    <x v="1"/>
    <x v="10"/>
    <x v="1747"/>
    <x v="1846"/>
    <n v="2"/>
    <n v="0"/>
    <n v="21.012799999999999"/>
  </r>
  <r>
    <n v="5890"/>
    <s v="CA-2013-166625"/>
    <x v="0"/>
    <x v="167"/>
    <d v="2013-04-18T00:00:00"/>
    <x v="2"/>
    <s v="JM-15580"/>
    <x v="758"/>
    <x v="0"/>
    <s v="United States"/>
    <s v="Baltimore"/>
    <x v="39"/>
    <n v="21215"/>
    <x v="3"/>
    <s v="OFF-BI-10002414"/>
    <x v="1"/>
    <x v="8"/>
    <x v="1076"/>
    <x v="2989"/>
    <n v="2"/>
    <n v="0"/>
    <n v="11.778199999999998"/>
  </r>
  <r>
    <n v="5891"/>
    <s v="CA-2013-146157"/>
    <x v="0"/>
    <x v="831"/>
    <d v="2013-11-27T00:00:00"/>
    <x v="1"/>
    <s v="RD-19720"/>
    <x v="742"/>
    <x v="0"/>
    <s v="United States"/>
    <s v="Chicago"/>
    <x v="10"/>
    <n v="60610"/>
    <x v="2"/>
    <s v="OFF-PA-10001790"/>
    <x v="1"/>
    <x v="10"/>
    <x v="687"/>
    <x v="4188"/>
    <n v="1"/>
    <n v="0.2"/>
    <n v="13.451199999999996"/>
  </r>
  <r>
    <n v="5892"/>
    <s v="CA-2013-146157"/>
    <x v="0"/>
    <x v="831"/>
    <d v="2013-11-27T00:00:00"/>
    <x v="1"/>
    <s v="RD-19720"/>
    <x v="742"/>
    <x v="0"/>
    <s v="United States"/>
    <s v="Chicago"/>
    <x v="10"/>
    <n v="60610"/>
    <x v="2"/>
    <s v="OFF-ST-10001590"/>
    <x v="1"/>
    <x v="4"/>
    <x v="146"/>
    <x v="4189"/>
    <n v="2"/>
    <n v="0.2"/>
    <n v="1.6175999999999986"/>
  </r>
  <r>
    <n v="5893"/>
    <s v="CA-2013-146157"/>
    <x v="0"/>
    <x v="831"/>
    <d v="2013-11-27T00:00:00"/>
    <x v="1"/>
    <s v="RD-19720"/>
    <x v="742"/>
    <x v="0"/>
    <s v="United States"/>
    <s v="Chicago"/>
    <x v="10"/>
    <n v="60610"/>
    <x v="2"/>
    <s v="TEC-AC-10003657"/>
    <x v="2"/>
    <x v="11"/>
    <x v="151"/>
    <x v="4190"/>
    <n v="3"/>
    <n v="0.2"/>
    <n v="2.0393999999999934"/>
  </r>
  <r>
    <n v="5894"/>
    <s v="CA-2014-159954"/>
    <x v="3"/>
    <x v="18"/>
    <d v="2014-09-15T00:00:00"/>
    <x v="1"/>
    <s v="SS-20410"/>
    <x v="757"/>
    <x v="0"/>
    <s v="United States"/>
    <s v="Atlanta"/>
    <x v="32"/>
    <n v="30318"/>
    <x v="0"/>
    <s v="OFF-BI-10004876"/>
    <x v="1"/>
    <x v="8"/>
    <x v="977"/>
    <x v="1104"/>
    <n v="1"/>
    <n v="0"/>
    <n v="1.3621999999999999"/>
  </r>
  <r>
    <n v="5895"/>
    <s v="CA-2014-100825"/>
    <x v="3"/>
    <x v="428"/>
    <d v="2014-09-15T00:00:00"/>
    <x v="1"/>
    <s v="KD-16495"/>
    <x v="470"/>
    <x v="1"/>
    <s v="United States"/>
    <s v="Los Angeles"/>
    <x v="1"/>
    <n v="90036"/>
    <x v="1"/>
    <s v="OFF-ST-10003123"/>
    <x v="1"/>
    <x v="4"/>
    <x v="1268"/>
    <x v="4191"/>
    <n v="3"/>
    <n v="0"/>
    <n v="23.968799999999998"/>
  </r>
  <r>
    <n v="5896"/>
    <s v="CA-2011-168305"/>
    <x v="2"/>
    <x v="301"/>
    <d v="2011-11-08T00:00:00"/>
    <x v="1"/>
    <s v="PL-18925"/>
    <x v="484"/>
    <x v="2"/>
    <s v="United States"/>
    <s v="Los Angeles"/>
    <x v="1"/>
    <n v="90049"/>
    <x v="1"/>
    <s v="OFF-LA-10003498"/>
    <x v="1"/>
    <x v="2"/>
    <x v="1740"/>
    <x v="1851"/>
    <n v="3"/>
    <n v="0"/>
    <n v="22.200000000000003"/>
  </r>
  <r>
    <n v="5897"/>
    <s v="CA-2011-168305"/>
    <x v="2"/>
    <x v="301"/>
    <d v="2011-11-08T00:00:00"/>
    <x v="1"/>
    <s v="PL-18925"/>
    <x v="484"/>
    <x v="2"/>
    <s v="United States"/>
    <s v="Los Angeles"/>
    <x v="1"/>
    <n v="90049"/>
    <x v="1"/>
    <s v="OFF-PA-10004947"/>
    <x v="1"/>
    <x v="10"/>
    <x v="33"/>
    <x v="1591"/>
    <n v="5"/>
    <n v="0"/>
    <n v="9.629999999999999"/>
  </r>
  <r>
    <n v="5898"/>
    <s v="CA-2013-167682"/>
    <x v="0"/>
    <x v="1015"/>
    <d v="2013-04-10T00:00:00"/>
    <x v="1"/>
    <s v="ZD-21925"/>
    <x v="9"/>
    <x v="0"/>
    <s v="United States"/>
    <s v="Richmond"/>
    <x v="14"/>
    <n v="47374"/>
    <x v="2"/>
    <s v="FUR-FU-10003799"/>
    <x v="0"/>
    <x v="5"/>
    <x v="90"/>
    <x v="4192"/>
    <n v="4"/>
    <n v="0"/>
    <n v="22.047199999999997"/>
  </r>
  <r>
    <n v="5899"/>
    <s v="CA-2013-167682"/>
    <x v="0"/>
    <x v="1015"/>
    <d v="2013-04-10T00:00:00"/>
    <x v="1"/>
    <s v="ZD-21925"/>
    <x v="9"/>
    <x v="0"/>
    <s v="United States"/>
    <s v="Richmond"/>
    <x v="14"/>
    <n v="47374"/>
    <x v="2"/>
    <s v="TEC-PH-10000673"/>
    <x v="2"/>
    <x v="7"/>
    <x v="1396"/>
    <x v="4193"/>
    <n v="4"/>
    <n v="0"/>
    <n v="124.7808"/>
  </r>
  <r>
    <n v="5900"/>
    <s v="CA-2014-108000"/>
    <x v="3"/>
    <x v="602"/>
    <d v="2014-01-17T00:00:00"/>
    <x v="1"/>
    <s v="LS-16945"/>
    <x v="322"/>
    <x v="1"/>
    <s v="United States"/>
    <s v="San Francisco"/>
    <x v="1"/>
    <n v="94110"/>
    <x v="1"/>
    <s v="OFF-EN-10002621"/>
    <x v="1"/>
    <x v="12"/>
    <x v="33"/>
    <x v="3996"/>
    <n v="1"/>
    <n v="0"/>
    <n v="4.8899999999999997"/>
  </r>
  <r>
    <n v="5901"/>
    <s v="CA-2012-146465"/>
    <x v="1"/>
    <x v="312"/>
    <d v="2012-11-24T00:00:00"/>
    <x v="1"/>
    <s v="PB-18805"/>
    <x v="583"/>
    <x v="2"/>
    <s v="United States"/>
    <s v="San Francisco"/>
    <x v="1"/>
    <n v="94122"/>
    <x v="1"/>
    <s v="OFF-BI-10004528"/>
    <x v="1"/>
    <x v="8"/>
    <x v="468"/>
    <x v="4194"/>
    <n v="9"/>
    <n v="0.2"/>
    <n v="7.5599999999999987"/>
  </r>
  <r>
    <n v="5902"/>
    <s v="CA-2013-159639"/>
    <x v="0"/>
    <x v="581"/>
    <d v="2013-12-03T00:00:00"/>
    <x v="1"/>
    <s v="PC-18745"/>
    <x v="331"/>
    <x v="1"/>
    <s v="United States"/>
    <s v="Westfield"/>
    <x v="30"/>
    <n v="7090"/>
    <x v="3"/>
    <s v="FUR-FU-10001889"/>
    <x v="0"/>
    <x v="5"/>
    <x v="1149"/>
    <x v="1629"/>
    <n v="3"/>
    <n v="0"/>
    <n v="10.4148"/>
  </r>
  <r>
    <n v="5903"/>
    <s v="US-2014-153948"/>
    <x v="3"/>
    <x v="44"/>
    <d v="2014-11-07T00:00:00"/>
    <x v="3"/>
    <s v="FM-14290"/>
    <x v="86"/>
    <x v="2"/>
    <s v="United States"/>
    <s v="San Francisco"/>
    <x v="1"/>
    <n v="94122"/>
    <x v="1"/>
    <s v="OFF-PA-10000157"/>
    <x v="1"/>
    <x v="10"/>
    <x v="364"/>
    <x v="731"/>
    <n v="3"/>
    <n v="0"/>
    <n v="28.171799999999998"/>
  </r>
  <r>
    <n v="5904"/>
    <s v="US-2014-153948"/>
    <x v="3"/>
    <x v="44"/>
    <d v="2014-11-07T00:00:00"/>
    <x v="3"/>
    <s v="FM-14290"/>
    <x v="86"/>
    <x v="2"/>
    <s v="United States"/>
    <s v="San Francisco"/>
    <x v="1"/>
    <n v="94122"/>
    <x v="1"/>
    <s v="OFF-PA-10002764"/>
    <x v="1"/>
    <x v="10"/>
    <x v="33"/>
    <x v="1568"/>
    <n v="4"/>
    <n v="0"/>
    <n v="22.226399999999998"/>
  </r>
  <r>
    <n v="5905"/>
    <s v="US-2014-153948"/>
    <x v="3"/>
    <x v="44"/>
    <d v="2014-11-07T00:00:00"/>
    <x v="3"/>
    <s v="FM-14290"/>
    <x v="86"/>
    <x v="2"/>
    <s v="United States"/>
    <s v="San Francisco"/>
    <x v="1"/>
    <n v="94122"/>
    <x v="1"/>
    <s v="OFF-PA-10000143"/>
    <x v="1"/>
    <x v="10"/>
    <x v="1692"/>
    <x v="1603"/>
    <n v="5"/>
    <n v="0"/>
    <n v="12.672000000000001"/>
  </r>
  <r>
    <n v="5906"/>
    <s v="US-2014-153948"/>
    <x v="3"/>
    <x v="44"/>
    <d v="2014-11-07T00:00:00"/>
    <x v="3"/>
    <s v="FM-14290"/>
    <x v="86"/>
    <x v="2"/>
    <s v="United States"/>
    <s v="San Francisco"/>
    <x v="1"/>
    <n v="94122"/>
    <x v="1"/>
    <s v="OFF-LA-10000414"/>
    <x v="1"/>
    <x v="2"/>
    <x v="1634"/>
    <x v="1417"/>
    <n v="4"/>
    <n v="0"/>
    <n v="19.872"/>
  </r>
  <r>
    <n v="5907"/>
    <s v="US-2014-153948"/>
    <x v="3"/>
    <x v="44"/>
    <d v="2014-11-07T00:00:00"/>
    <x v="3"/>
    <s v="FM-14290"/>
    <x v="86"/>
    <x v="2"/>
    <s v="United States"/>
    <s v="San Francisco"/>
    <x v="1"/>
    <n v="94122"/>
    <x v="1"/>
    <s v="TEC-AC-10003441"/>
    <x v="2"/>
    <x v="11"/>
    <x v="652"/>
    <x v="4195"/>
    <n v="1"/>
    <n v="0"/>
    <n v="1.0169999999999995"/>
  </r>
  <r>
    <n v="5908"/>
    <s v="US-2013-113985"/>
    <x v="0"/>
    <x v="499"/>
    <d v="2013-12-08T00:00:00"/>
    <x v="1"/>
    <s v="KD-16495"/>
    <x v="470"/>
    <x v="1"/>
    <s v="United States"/>
    <s v="San Jose"/>
    <x v="1"/>
    <n v="95123"/>
    <x v="1"/>
    <s v="OFF-BI-10002353"/>
    <x v="1"/>
    <x v="8"/>
    <x v="1068"/>
    <x v="4196"/>
    <n v="2"/>
    <n v="0.2"/>
    <n v="9.2639999999999993"/>
  </r>
  <r>
    <n v="5909"/>
    <s v="US-2013-113985"/>
    <x v="0"/>
    <x v="499"/>
    <d v="2013-12-08T00:00:00"/>
    <x v="1"/>
    <s v="KD-16495"/>
    <x v="470"/>
    <x v="1"/>
    <s v="United States"/>
    <s v="San Jose"/>
    <x v="1"/>
    <n v="95123"/>
    <x v="1"/>
    <s v="OFF-AP-10001303"/>
    <x v="1"/>
    <x v="9"/>
    <x v="925"/>
    <x v="3359"/>
    <n v="3"/>
    <n v="0"/>
    <n v="26.864999999999995"/>
  </r>
  <r>
    <n v="5910"/>
    <s v="US-2013-113985"/>
    <x v="0"/>
    <x v="499"/>
    <d v="2013-12-08T00:00:00"/>
    <x v="1"/>
    <s v="KD-16495"/>
    <x v="470"/>
    <x v="1"/>
    <s v="United States"/>
    <s v="San Jose"/>
    <x v="1"/>
    <n v="95123"/>
    <x v="1"/>
    <s v="FUR-FU-10003026"/>
    <x v="0"/>
    <x v="5"/>
    <x v="1555"/>
    <x v="1606"/>
    <n v="3"/>
    <n v="0"/>
    <n v="5.6627999999999998"/>
  </r>
  <r>
    <n v="5911"/>
    <s v="US-2013-113985"/>
    <x v="0"/>
    <x v="499"/>
    <d v="2013-12-08T00:00:00"/>
    <x v="1"/>
    <s v="KD-16495"/>
    <x v="470"/>
    <x v="1"/>
    <s v="United States"/>
    <s v="San Jose"/>
    <x v="1"/>
    <n v="95123"/>
    <x v="1"/>
    <s v="OFF-BI-10000632"/>
    <x v="1"/>
    <x v="8"/>
    <x v="1288"/>
    <x v="4197"/>
    <n v="3"/>
    <n v="0.2"/>
    <n v="33.8598"/>
  </r>
  <r>
    <n v="5912"/>
    <s v="CA-2013-155383"/>
    <x v="0"/>
    <x v="907"/>
    <d v="2013-12-23T00:00:00"/>
    <x v="1"/>
    <s v="SC-20680"/>
    <x v="649"/>
    <x v="2"/>
    <s v="United States"/>
    <s v="Seattle"/>
    <x v="4"/>
    <n v="98115"/>
    <x v="1"/>
    <s v="OFF-ST-10001328"/>
    <x v="1"/>
    <x v="4"/>
    <x v="176"/>
    <x v="2063"/>
    <n v="3"/>
    <n v="0"/>
    <n v="13.028400000000001"/>
  </r>
  <r>
    <n v="5913"/>
    <s v="CA-2011-120432"/>
    <x v="2"/>
    <x v="829"/>
    <d v="2011-08-26T00:00:00"/>
    <x v="0"/>
    <s v="DW-13585"/>
    <x v="61"/>
    <x v="1"/>
    <s v="United States"/>
    <s v="Owensboro"/>
    <x v="0"/>
    <n v="42301"/>
    <x v="0"/>
    <s v="OFF-SU-10004661"/>
    <x v="1"/>
    <x v="14"/>
    <x v="1748"/>
    <x v="4198"/>
    <n v="3"/>
    <n v="0"/>
    <n v="6.63"/>
  </r>
  <r>
    <n v="5914"/>
    <s v="US-2012-126977"/>
    <x v="1"/>
    <x v="14"/>
    <d v="2012-09-23T00:00:00"/>
    <x v="1"/>
    <s v="PF-19120"/>
    <x v="724"/>
    <x v="0"/>
    <s v="United States"/>
    <s v="New York City"/>
    <x v="15"/>
    <n v="10035"/>
    <x v="3"/>
    <s v="OFF-ST-10000617"/>
    <x v="1"/>
    <x v="4"/>
    <x v="379"/>
    <x v="81"/>
    <n v="5"/>
    <n v="0"/>
    <n v="1.0429999999999984"/>
  </r>
  <r>
    <n v="5915"/>
    <s v="US-2012-126977"/>
    <x v="1"/>
    <x v="14"/>
    <d v="2012-09-23T00:00:00"/>
    <x v="1"/>
    <s v="PF-19120"/>
    <x v="724"/>
    <x v="0"/>
    <s v="United States"/>
    <s v="New York City"/>
    <x v="15"/>
    <n v="10035"/>
    <x v="3"/>
    <s v="OFF-LA-10002762"/>
    <x v="1"/>
    <x v="2"/>
    <x v="49"/>
    <x v="2077"/>
    <n v="7"/>
    <n v="0"/>
    <n v="41.223699999999994"/>
  </r>
  <r>
    <n v="5916"/>
    <s v="US-2012-126977"/>
    <x v="1"/>
    <x v="14"/>
    <d v="2012-09-23T00:00:00"/>
    <x v="1"/>
    <s v="PF-19120"/>
    <x v="724"/>
    <x v="0"/>
    <s v="United States"/>
    <s v="New York City"/>
    <x v="15"/>
    <n v="10035"/>
    <x v="3"/>
    <s v="FUR-CH-10001973"/>
    <x v="0"/>
    <x v="1"/>
    <x v="896"/>
    <x v="4199"/>
    <n v="2"/>
    <n v="0.1"/>
    <n v="8.8783999999999956"/>
  </r>
  <r>
    <n v="5917"/>
    <s v="US-2012-126977"/>
    <x v="1"/>
    <x v="14"/>
    <d v="2012-09-23T00:00:00"/>
    <x v="1"/>
    <s v="PF-19120"/>
    <x v="724"/>
    <x v="0"/>
    <s v="United States"/>
    <s v="New York City"/>
    <x v="15"/>
    <n v="10035"/>
    <x v="3"/>
    <s v="OFF-ST-10003058"/>
    <x v="1"/>
    <x v="4"/>
    <x v="388"/>
    <x v="4200"/>
    <n v="4"/>
    <n v="0"/>
    <n v="27.433999999999997"/>
  </r>
  <r>
    <n v="5918"/>
    <s v="US-2012-126977"/>
    <x v="1"/>
    <x v="14"/>
    <d v="2012-09-23T00:00:00"/>
    <x v="1"/>
    <s v="PF-19120"/>
    <x v="724"/>
    <x v="0"/>
    <s v="United States"/>
    <s v="New York City"/>
    <x v="15"/>
    <n v="10035"/>
    <x v="3"/>
    <s v="FUR-BO-10004834"/>
    <x v="0"/>
    <x v="0"/>
    <x v="26"/>
    <x v="4201"/>
    <n v="6"/>
    <n v="0.2"/>
    <n v="158.57639999999992"/>
  </r>
  <r>
    <n v="5919"/>
    <s v="US-2012-126977"/>
    <x v="1"/>
    <x v="14"/>
    <d v="2012-09-23T00:00:00"/>
    <x v="1"/>
    <s v="PF-19120"/>
    <x v="724"/>
    <x v="0"/>
    <s v="United States"/>
    <s v="New York City"/>
    <x v="15"/>
    <n v="10035"/>
    <x v="3"/>
    <s v="FUR-BO-10002213"/>
    <x v="0"/>
    <x v="0"/>
    <x v="1223"/>
    <x v="4202"/>
    <n v="5"/>
    <n v="0.2"/>
    <n v="-25.049000000000149"/>
  </r>
  <r>
    <n v="5920"/>
    <s v="US-2012-126977"/>
    <x v="1"/>
    <x v="14"/>
    <d v="2012-09-23T00:00:00"/>
    <x v="1"/>
    <s v="PF-19120"/>
    <x v="724"/>
    <x v="0"/>
    <s v="United States"/>
    <s v="New York City"/>
    <x v="15"/>
    <n v="10035"/>
    <x v="3"/>
    <s v="TEC-PH-10002170"/>
    <x v="2"/>
    <x v="7"/>
    <x v="594"/>
    <x v="2779"/>
    <n v="3"/>
    <n v="0"/>
    <n v="58.791600000000003"/>
  </r>
  <r>
    <n v="5921"/>
    <s v="US-2012-126977"/>
    <x v="1"/>
    <x v="14"/>
    <d v="2012-09-23T00:00:00"/>
    <x v="1"/>
    <s v="PF-19120"/>
    <x v="724"/>
    <x v="0"/>
    <s v="United States"/>
    <s v="New York City"/>
    <x v="15"/>
    <n v="10035"/>
    <x v="3"/>
    <s v="TEC-AC-10003033"/>
    <x v="2"/>
    <x v="11"/>
    <x v="756"/>
    <x v="3042"/>
    <n v="2"/>
    <n v="0"/>
    <n v="217.76699999999994"/>
  </r>
  <r>
    <n v="5922"/>
    <s v="US-2012-126977"/>
    <x v="1"/>
    <x v="14"/>
    <d v="2012-09-23T00:00:00"/>
    <x v="1"/>
    <s v="PF-19120"/>
    <x v="724"/>
    <x v="0"/>
    <s v="United States"/>
    <s v="New York City"/>
    <x v="15"/>
    <n v="10035"/>
    <x v="3"/>
    <s v="OFF-PA-10004071"/>
    <x v="1"/>
    <x v="10"/>
    <x v="412"/>
    <x v="168"/>
    <n v="2"/>
    <n v="0"/>
    <n v="53.260799999999996"/>
  </r>
  <r>
    <n v="5923"/>
    <s v="US-2012-126977"/>
    <x v="1"/>
    <x v="14"/>
    <d v="2012-09-23T00:00:00"/>
    <x v="1"/>
    <s v="PF-19120"/>
    <x v="724"/>
    <x v="0"/>
    <s v="United States"/>
    <s v="New York City"/>
    <x v="15"/>
    <n v="10035"/>
    <x v="3"/>
    <s v="TEC-PH-10000169"/>
    <x v="2"/>
    <x v="7"/>
    <x v="1029"/>
    <x v="766"/>
    <n v="4"/>
    <n v="0"/>
    <n v="1.3559999999999945"/>
  </r>
  <r>
    <n v="5924"/>
    <s v="CA-2013-130288"/>
    <x v="0"/>
    <x v="491"/>
    <d v="2013-12-01T00:00:00"/>
    <x v="0"/>
    <s v="DK-13225"/>
    <x v="158"/>
    <x v="1"/>
    <s v="United States"/>
    <s v="New York City"/>
    <x v="15"/>
    <n v="10011"/>
    <x v="3"/>
    <s v="FUR-TA-10002958"/>
    <x v="0"/>
    <x v="3"/>
    <x v="956"/>
    <x v="4203"/>
    <n v="2"/>
    <n v="0.4"/>
    <n v="-120.05080000000007"/>
  </r>
  <r>
    <n v="5925"/>
    <s v="CA-2014-146458"/>
    <x v="3"/>
    <x v="123"/>
    <d v="2014-11-23T00:00:00"/>
    <x v="0"/>
    <s v="RB-19435"/>
    <x v="579"/>
    <x v="0"/>
    <s v="United States"/>
    <s v="Springfield"/>
    <x v="17"/>
    <n v="22153"/>
    <x v="0"/>
    <s v="OFF-AR-10001177"/>
    <x v="1"/>
    <x v="6"/>
    <x v="1215"/>
    <x v="1011"/>
    <n v="7"/>
    <n v="0"/>
    <n v="6.6583999999999968"/>
  </r>
  <r>
    <n v="5926"/>
    <s v="CA-2014-150420"/>
    <x v="3"/>
    <x v="95"/>
    <d v="2014-06-09T00:00:00"/>
    <x v="1"/>
    <s v="GD-14590"/>
    <x v="241"/>
    <x v="1"/>
    <s v="United States"/>
    <s v="Bellingham"/>
    <x v="4"/>
    <n v="98226"/>
    <x v="1"/>
    <s v="TEC-AC-10004975"/>
    <x v="2"/>
    <x v="11"/>
    <x v="973"/>
    <x v="4204"/>
    <n v="10"/>
    <n v="0"/>
    <n v="362.83500000000004"/>
  </r>
  <r>
    <n v="5927"/>
    <s v="US-2011-118997"/>
    <x v="2"/>
    <x v="918"/>
    <d v="2011-04-12T00:00:00"/>
    <x v="1"/>
    <s v="RA-19885"/>
    <x v="19"/>
    <x v="1"/>
    <s v="United States"/>
    <s v="Decatur"/>
    <x v="19"/>
    <n v="35601"/>
    <x v="0"/>
    <s v="FUR-TA-10001086"/>
    <x v="0"/>
    <x v="3"/>
    <x v="1727"/>
    <x v="4205"/>
    <n v="8"/>
    <n v="0"/>
    <n v="316.13920000000007"/>
  </r>
  <r>
    <n v="5928"/>
    <s v="CA-2011-114314"/>
    <x v="2"/>
    <x v="856"/>
    <d v="2011-10-15T00:00:00"/>
    <x v="1"/>
    <s v="DB-13555"/>
    <x v="587"/>
    <x v="1"/>
    <s v="United States"/>
    <s v="Fayetteville"/>
    <x v="36"/>
    <n v="72701"/>
    <x v="0"/>
    <s v="OFF-LA-10000240"/>
    <x v="1"/>
    <x v="2"/>
    <x v="2"/>
    <x v="2061"/>
    <n v="1"/>
    <n v="0"/>
    <n v="3.4356999999999998"/>
  </r>
  <r>
    <n v="5929"/>
    <s v="CA-2011-114314"/>
    <x v="2"/>
    <x v="856"/>
    <d v="2011-10-15T00:00:00"/>
    <x v="1"/>
    <s v="DB-13555"/>
    <x v="587"/>
    <x v="1"/>
    <s v="United States"/>
    <s v="Fayetteville"/>
    <x v="36"/>
    <n v="72701"/>
    <x v="0"/>
    <s v="FUR-FU-10002107"/>
    <x v="0"/>
    <x v="5"/>
    <x v="1324"/>
    <x v="4206"/>
    <n v="4"/>
    <n v="0"/>
    <n v="3.9248000000000003"/>
  </r>
  <r>
    <n v="5930"/>
    <s v="US-2014-169551"/>
    <x v="3"/>
    <x v="437"/>
    <d v="2014-07-10T00:00:00"/>
    <x v="2"/>
    <s v="RL-19615"/>
    <x v="210"/>
    <x v="0"/>
    <s v="United States"/>
    <s v="Philadelphia"/>
    <x v="9"/>
    <n v="19120"/>
    <x v="3"/>
    <s v="FUR-BO-10001519"/>
    <x v="0"/>
    <x v="0"/>
    <x v="666"/>
    <x v="4207"/>
    <n v="3"/>
    <n v="0.5"/>
    <n v="-45.349200000000003"/>
  </r>
  <r>
    <n v="5931"/>
    <s v="US-2014-169551"/>
    <x v="3"/>
    <x v="437"/>
    <d v="2014-07-10T00:00:00"/>
    <x v="2"/>
    <s v="RL-19615"/>
    <x v="210"/>
    <x v="0"/>
    <s v="United States"/>
    <s v="Philadelphia"/>
    <x v="9"/>
    <n v="19120"/>
    <x v="3"/>
    <s v="OFF-PA-10004100"/>
    <x v="1"/>
    <x v="10"/>
    <x v="257"/>
    <x v="12"/>
    <n v="3"/>
    <n v="0.2"/>
    <n v="5.4432"/>
  </r>
  <r>
    <n v="5932"/>
    <s v="US-2014-169551"/>
    <x v="3"/>
    <x v="437"/>
    <d v="2014-07-10T00:00:00"/>
    <x v="2"/>
    <s v="RL-19615"/>
    <x v="210"/>
    <x v="0"/>
    <s v="United States"/>
    <s v="Philadelphia"/>
    <x v="9"/>
    <n v="19120"/>
    <x v="3"/>
    <s v="TEC-PH-10001363"/>
    <x v="2"/>
    <x v="7"/>
    <x v="427"/>
    <x v="4208"/>
    <n v="2"/>
    <n v="0.4"/>
    <n v="-113.9980000000001"/>
  </r>
  <r>
    <n v="5933"/>
    <s v="US-2014-169551"/>
    <x v="3"/>
    <x v="437"/>
    <d v="2014-07-10T00:00:00"/>
    <x v="2"/>
    <s v="RL-19615"/>
    <x v="210"/>
    <x v="0"/>
    <s v="United States"/>
    <s v="Philadelphia"/>
    <x v="9"/>
    <n v="19120"/>
    <x v="3"/>
    <s v="OFF-ST-10004835"/>
    <x v="1"/>
    <x v="4"/>
    <x v="1406"/>
    <x v="2569"/>
    <n v="3"/>
    <n v="0.2"/>
    <n v="1.0044"/>
  </r>
  <r>
    <n v="5934"/>
    <s v="US-2014-169551"/>
    <x v="3"/>
    <x v="437"/>
    <d v="2014-07-10T00:00:00"/>
    <x v="2"/>
    <s v="RL-19615"/>
    <x v="210"/>
    <x v="0"/>
    <s v="United States"/>
    <s v="Philadelphia"/>
    <x v="9"/>
    <n v="19120"/>
    <x v="3"/>
    <s v="TEC-AC-10002018"/>
    <x v="2"/>
    <x v="11"/>
    <x v="1674"/>
    <x v="3664"/>
    <n v="3"/>
    <n v="0.2"/>
    <n v="4.8231000000000002"/>
  </r>
  <r>
    <n v="5935"/>
    <s v="US-2014-169551"/>
    <x v="3"/>
    <x v="437"/>
    <d v="2014-07-10T00:00:00"/>
    <x v="2"/>
    <s v="RL-19615"/>
    <x v="210"/>
    <x v="0"/>
    <s v="United States"/>
    <s v="Philadelphia"/>
    <x v="9"/>
    <n v="19120"/>
    <x v="3"/>
    <s v="TEC-AC-10003033"/>
    <x v="2"/>
    <x v="11"/>
    <x v="756"/>
    <x v="4209"/>
    <n v="2"/>
    <n v="0.2"/>
    <n v="85.786999999999949"/>
  </r>
  <r>
    <n v="5936"/>
    <s v="CA-2013-103107"/>
    <x v="0"/>
    <x v="975"/>
    <d v="2013-07-05T00:00:00"/>
    <x v="3"/>
    <s v="RB-19465"/>
    <x v="46"/>
    <x v="2"/>
    <s v="United States"/>
    <s v="Seattle"/>
    <x v="4"/>
    <n v="98103"/>
    <x v="1"/>
    <s v="FUR-FU-10000221"/>
    <x v="0"/>
    <x v="5"/>
    <x v="529"/>
    <x v="3383"/>
    <n v="5"/>
    <n v="0"/>
    <n v="8.6359999999999992"/>
  </r>
  <r>
    <n v="5937"/>
    <s v="CA-2013-103107"/>
    <x v="0"/>
    <x v="975"/>
    <d v="2013-07-05T00:00:00"/>
    <x v="3"/>
    <s v="RB-19465"/>
    <x v="46"/>
    <x v="2"/>
    <s v="United States"/>
    <s v="Seattle"/>
    <x v="4"/>
    <n v="98103"/>
    <x v="1"/>
    <s v="TEC-PH-10001198"/>
    <x v="2"/>
    <x v="7"/>
    <x v="1168"/>
    <x v="1665"/>
    <n v="3"/>
    <n v="0.2"/>
    <n v="19.966499999999982"/>
  </r>
  <r>
    <n v="5938"/>
    <s v="CA-2013-103107"/>
    <x v="0"/>
    <x v="975"/>
    <d v="2013-07-05T00:00:00"/>
    <x v="3"/>
    <s v="RB-19465"/>
    <x v="46"/>
    <x v="2"/>
    <s v="United States"/>
    <s v="Seattle"/>
    <x v="4"/>
    <n v="98103"/>
    <x v="1"/>
    <s v="TEC-PH-10002564"/>
    <x v="2"/>
    <x v="7"/>
    <x v="976"/>
    <x v="981"/>
    <n v="3"/>
    <n v="0.2"/>
    <n v="8.9969999999999892"/>
  </r>
  <r>
    <n v="5939"/>
    <s v="CA-2014-122077"/>
    <x v="3"/>
    <x v="240"/>
    <d v="2014-05-26T00:00:00"/>
    <x v="1"/>
    <s v="JF-15295"/>
    <x v="639"/>
    <x v="0"/>
    <s v="United States"/>
    <s v="Plano"/>
    <x v="5"/>
    <n v="75023"/>
    <x v="2"/>
    <s v="TEC-PH-10003811"/>
    <x v="2"/>
    <x v="7"/>
    <x v="1187"/>
    <x v="4210"/>
    <n v="1"/>
    <n v="0.2"/>
    <n v="9.5991999999999997"/>
  </r>
  <r>
    <n v="5940"/>
    <s v="CA-2014-122077"/>
    <x v="3"/>
    <x v="240"/>
    <d v="2014-05-26T00:00:00"/>
    <x v="1"/>
    <s v="JF-15295"/>
    <x v="639"/>
    <x v="0"/>
    <s v="United States"/>
    <s v="Plano"/>
    <x v="5"/>
    <n v="75023"/>
    <x v="2"/>
    <s v="OFF-LA-10004178"/>
    <x v="1"/>
    <x v="2"/>
    <x v="1700"/>
    <x v="1157"/>
    <n v="4"/>
    <n v="0.2"/>
    <n v="4.2951999999999995"/>
  </r>
  <r>
    <n v="5941"/>
    <s v="CA-2014-112431"/>
    <x v="3"/>
    <x v="386"/>
    <d v="2014-10-15T00:00:00"/>
    <x v="0"/>
    <s v="RW-19690"/>
    <x v="355"/>
    <x v="0"/>
    <s v="United States"/>
    <s v="Los Angeles"/>
    <x v="1"/>
    <n v="90049"/>
    <x v="1"/>
    <s v="TEC-AC-10001465"/>
    <x v="2"/>
    <x v="11"/>
    <x v="473"/>
    <x v="4211"/>
    <n v="12"/>
    <n v="0"/>
    <n v="130.75199999999995"/>
  </r>
  <r>
    <n v="5942"/>
    <s v="CA-2014-112431"/>
    <x v="3"/>
    <x v="386"/>
    <d v="2014-10-15T00:00:00"/>
    <x v="0"/>
    <s v="RW-19690"/>
    <x v="355"/>
    <x v="0"/>
    <s v="United States"/>
    <s v="Los Angeles"/>
    <x v="1"/>
    <n v="90049"/>
    <x v="1"/>
    <s v="OFF-AR-10000940"/>
    <x v="1"/>
    <x v="6"/>
    <x v="134"/>
    <x v="490"/>
    <n v="2"/>
    <n v="0"/>
    <n v="1.5876000000000001"/>
  </r>
  <r>
    <n v="5943"/>
    <s v="CA-2013-151092"/>
    <x v="0"/>
    <x v="876"/>
    <d v="2013-08-14T00:00:00"/>
    <x v="1"/>
    <s v="VG-21790"/>
    <x v="364"/>
    <x v="0"/>
    <s v="United States"/>
    <s v="Los Angeles"/>
    <x v="1"/>
    <n v="90032"/>
    <x v="1"/>
    <s v="TEC-PH-10001700"/>
    <x v="2"/>
    <x v="7"/>
    <x v="193"/>
    <x v="2005"/>
    <n v="4"/>
    <n v="0.2"/>
    <n v="18.477200000000011"/>
  </r>
  <r>
    <n v="5944"/>
    <s v="CA-2011-104178"/>
    <x v="2"/>
    <x v="55"/>
    <d v="2011-08-29T00:00:00"/>
    <x v="1"/>
    <s v="JM-15265"/>
    <x v="25"/>
    <x v="1"/>
    <s v="United States"/>
    <s v="Los Angeles"/>
    <x v="1"/>
    <n v="90036"/>
    <x v="1"/>
    <s v="FUR-FU-10000771"/>
    <x v="0"/>
    <x v="5"/>
    <x v="1426"/>
    <x v="3012"/>
    <n v="1"/>
    <n v="0"/>
    <n v="2.6376000000000004"/>
  </r>
  <r>
    <n v="5945"/>
    <s v="CA-2011-104178"/>
    <x v="2"/>
    <x v="55"/>
    <d v="2011-08-29T00:00:00"/>
    <x v="1"/>
    <s v="JM-15265"/>
    <x v="25"/>
    <x v="1"/>
    <s v="United States"/>
    <s v="Los Angeles"/>
    <x v="1"/>
    <n v="90036"/>
    <x v="1"/>
    <s v="TEC-AC-10002399"/>
    <x v="2"/>
    <x v="11"/>
    <x v="448"/>
    <x v="2050"/>
    <n v="5"/>
    <n v="0"/>
    <n v="30.431999999999995"/>
  </r>
  <r>
    <n v="5946"/>
    <s v="CA-2011-104178"/>
    <x v="2"/>
    <x v="55"/>
    <d v="2011-08-29T00:00:00"/>
    <x v="1"/>
    <s v="JM-15265"/>
    <x v="25"/>
    <x v="1"/>
    <s v="United States"/>
    <s v="Los Angeles"/>
    <x v="1"/>
    <n v="90036"/>
    <x v="1"/>
    <s v="OFF-PA-10004983"/>
    <x v="1"/>
    <x v="10"/>
    <x v="1323"/>
    <x v="243"/>
    <n v="4"/>
    <n v="0"/>
    <n v="12.441600000000001"/>
  </r>
  <r>
    <n v="5947"/>
    <s v="CA-2011-104178"/>
    <x v="2"/>
    <x v="55"/>
    <d v="2011-08-29T00:00:00"/>
    <x v="1"/>
    <s v="JM-15265"/>
    <x v="25"/>
    <x v="1"/>
    <s v="United States"/>
    <s v="Los Angeles"/>
    <x v="1"/>
    <n v="90036"/>
    <x v="1"/>
    <s v="OFF-ST-10004258"/>
    <x v="1"/>
    <x v="4"/>
    <x v="754"/>
    <x v="4212"/>
    <n v="4"/>
    <n v="0"/>
    <n v="13.186800000000005"/>
  </r>
  <r>
    <n v="5948"/>
    <s v="CA-2012-115924"/>
    <x v="1"/>
    <x v="471"/>
    <d v="2012-09-18T00:00:00"/>
    <x v="0"/>
    <s v="BE-11455"/>
    <x v="534"/>
    <x v="2"/>
    <s v="United States"/>
    <s v="Des Moines"/>
    <x v="23"/>
    <n v="50315"/>
    <x v="2"/>
    <s v="OFF-BI-10004040"/>
    <x v="1"/>
    <x v="8"/>
    <x v="1478"/>
    <x v="4213"/>
    <n v="5"/>
    <n v="0"/>
    <n v="12.690999999999999"/>
  </r>
  <r>
    <n v="5949"/>
    <s v="CA-2014-161046"/>
    <x v="3"/>
    <x v="916"/>
    <d v="2014-03-06T00:00:00"/>
    <x v="3"/>
    <s v="CB-12535"/>
    <x v="118"/>
    <x v="1"/>
    <s v="United States"/>
    <s v="Southaven"/>
    <x v="35"/>
    <n v="38671"/>
    <x v="0"/>
    <s v="OFF-EN-10003862"/>
    <x v="1"/>
    <x v="12"/>
    <x v="753"/>
    <x v="4214"/>
    <n v="4"/>
    <n v="0"/>
    <n v="19.6328"/>
  </r>
  <r>
    <n v="5950"/>
    <s v="CA-2014-161046"/>
    <x v="3"/>
    <x v="916"/>
    <d v="2014-03-06T00:00:00"/>
    <x v="3"/>
    <s v="CB-12535"/>
    <x v="118"/>
    <x v="1"/>
    <s v="United States"/>
    <s v="Southaven"/>
    <x v="35"/>
    <n v="38671"/>
    <x v="0"/>
    <s v="TEC-AC-10004571"/>
    <x v="2"/>
    <x v="11"/>
    <x v="404"/>
    <x v="674"/>
    <n v="3"/>
    <n v="0"/>
    <n v="125.98740000000001"/>
  </r>
  <r>
    <n v="5951"/>
    <s v="CA-2014-161046"/>
    <x v="3"/>
    <x v="916"/>
    <d v="2014-03-06T00:00:00"/>
    <x v="3"/>
    <s v="CB-12535"/>
    <x v="118"/>
    <x v="1"/>
    <s v="United States"/>
    <s v="Southaven"/>
    <x v="35"/>
    <n v="38671"/>
    <x v="0"/>
    <s v="OFF-AP-10000891"/>
    <x v="1"/>
    <x v="9"/>
    <x v="163"/>
    <x v="2727"/>
    <n v="2"/>
    <n v="0"/>
    <n v="78.671999999999997"/>
  </r>
  <r>
    <n v="5952"/>
    <s v="CA-2014-161046"/>
    <x v="3"/>
    <x v="916"/>
    <d v="2014-03-06T00:00:00"/>
    <x v="3"/>
    <s v="CB-12535"/>
    <x v="118"/>
    <x v="1"/>
    <s v="United States"/>
    <s v="Southaven"/>
    <x v="35"/>
    <n v="38671"/>
    <x v="0"/>
    <s v="OFF-BI-10002026"/>
    <x v="1"/>
    <x v="8"/>
    <x v="1749"/>
    <x v="4215"/>
    <n v="6"/>
    <n v="0"/>
    <n v="112.49279999999999"/>
  </r>
  <r>
    <n v="5953"/>
    <s v="US-2014-141698"/>
    <x v="3"/>
    <x v="4"/>
    <d v="2014-04-22T00:00:00"/>
    <x v="1"/>
    <s v="SD-20485"/>
    <x v="174"/>
    <x v="2"/>
    <s v="United States"/>
    <s v="Houston"/>
    <x v="5"/>
    <n v="77041"/>
    <x v="2"/>
    <s v="OFF-PA-10001826"/>
    <x v="1"/>
    <x v="10"/>
    <x v="1750"/>
    <x v="561"/>
    <n v="4"/>
    <n v="0.2"/>
    <n v="7.2576000000000001"/>
  </r>
  <r>
    <n v="5954"/>
    <s v="US-2011-105151"/>
    <x v="2"/>
    <x v="809"/>
    <d v="2011-03-31T00:00:00"/>
    <x v="2"/>
    <s v="SG-20890"/>
    <x v="737"/>
    <x v="1"/>
    <s v="United States"/>
    <s v="New York City"/>
    <x v="15"/>
    <n v="10009"/>
    <x v="3"/>
    <s v="OFF-AR-10001231"/>
    <x v="1"/>
    <x v="6"/>
    <x v="1686"/>
    <x v="4216"/>
    <n v="5"/>
    <n v="0"/>
    <n v="2.9400000000000004"/>
  </r>
  <r>
    <n v="5955"/>
    <s v="CA-2011-155796"/>
    <x v="2"/>
    <x v="7"/>
    <d v="2011-11-15T00:00:00"/>
    <x v="0"/>
    <s v="TS-21430"/>
    <x v="747"/>
    <x v="1"/>
    <s v="United States"/>
    <s v="Reading"/>
    <x v="9"/>
    <n v="19601"/>
    <x v="3"/>
    <s v="FUR-FU-10000409"/>
    <x v="0"/>
    <x v="5"/>
    <x v="1421"/>
    <x v="942"/>
    <n v="2"/>
    <n v="0.2"/>
    <n v="7.7896000000000001"/>
  </r>
  <r>
    <n v="5956"/>
    <s v="CA-2011-155796"/>
    <x v="2"/>
    <x v="7"/>
    <d v="2011-11-15T00:00:00"/>
    <x v="0"/>
    <s v="TS-21430"/>
    <x v="747"/>
    <x v="1"/>
    <s v="United States"/>
    <s v="Reading"/>
    <x v="9"/>
    <n v="19601"/>
    <x v="3"/>
    <s v="FUR-BO-10002545"/>
    <x v="0"/>
    <x v="0"/>
    <x v="37"/>
    <x v="3533"/>
    <n v="4"/>
    <n v="0.5"/>
    <n v="-250.54079999999999"/>
  </r>
  <r>
    <n v="5957"/>
    <s v="CA-2013-127138"/>
    <x v="0"/>
    <x v="299"/>
    <d v="2013-03-16T00:00:00"/>
    <x v="0"/>
    <s v="DK-13225"/>
    <x v="158"/>
    <x v="1"/>
    <s v="United States"/>
    <s v="San Francisco"/>
    <x v="1"/>
    <n v="94109"/>
    <x v="1"/>
    <s v="OFF-ST-10002756"/>
    <x v="1"/>
    <x v="4"/>
    <x v="270"/>
    <x v="4217"/>
    <n v="5"/>
    <n v="0"/>
    <n v="6.7655000000000598"/>
  </r>
  <r>
    <n v="5958"/>
    <s v="CA-2013-127138"/>
    <x v="0"/>
    <x v="299"/>
    <d v="2013-03-16T00:00:00"/>
    <x v="0"/>
    <s v="DK-13225"/>
    <x v="158"/>
    <x v="1"/>
    <s v="United States"/>
    <s v="San Francisco"/>
    <x v="1"/>
    <n v="94109"/>
    <x v="1"/>
    <s v="OFF-AP-10003842"/>
    <x v="1"/>
    <x v="9"/>
    <x v="1247"/>
    <x v="901"/>
    <n v="5"/>
    <n v="0"/>
    <n v="40.274000000000001"/>
  </r>
  <r>
    <n v="5959"/>
    <s v="CA-2013-127138"/>
    <x v="0"/>
    <x v="299"/>
    <d v="2013-03-16T00:00:00"/>
    <x v="0"/>
    <s v="DK-13225"/>
    <x v="158"/>
    <x v="1"/>
    <s v="United States"/>
    <s v="San Francisco"/>
    <x v="1"/>
    <n v="94109"/>
    <x v="1"/>
    <s v="OFF-EN-10004459"/>
    <x v="1"/>
    <x v="12"/>
    <x v="655"/>
    <x v="2484"/>
    <n v="4"/>
    <n v="0"/>
    <n v="14.974399999999999"/>
  </r>
  <r>
    <n v="5960"/>
    <s v="CA-2013-127138"/>
    <x v="0"/>
    <x v="299"/>
    <d v="2013-03-16T00:00:00"/>
    <x v="0"/>
    <s v="DK-13225"/>
    <x v="158"/>
    <x v="1"/>
    <s v="United States"/>
    <s v="San Francisco"/>
    <x v="1"/>
    <n v="94109"/>
    <x v="1"/>
    <s v="FUR-CH-10003746"/>
    <x v="0"/>
    <x v="1"/>
    <x v="617"/>
    <x v="4218"/>
    <n v="3"/>
    <n v="0.2"/>
    <n v="77.035199999999975"/>
  </r>
  <r>
    <n v="5961"/>
    <s v="CA-2014-150602"/>
    <x v="3"/>
    <x v="839"/>
    <d v="2014-02-15T00:00:00"/>
    <x v="0"/>
    <s v="ML-17395"/>
    <x v="504"/>
    <x v="1"/>
    <s v="United States"/>
    <s v="Los Angeles"/>
    <x v="1"/>
    <n v="90045"/>
    <x v="1"/>
    <s v="FUR-FU-10003142"/>
    <x v="0"/>
    <x v="5"/>
    <x v="1201"/>
    <x v="3131"/>
    <n v="4"/>
    <n v="0"/>
    <n v="6.5471999999999984"/>
  </r>
  <r>
    <n v="5962"/>
    <s v="CA-2011-140732"/>
    <x v="2"/>
    <x v="7"/>
    <d v="2011-11-13T00:00:00"/>
    <x v="0"/>
    <s v="MA-17560"/>
    <x v="15"/>
    <x v="2"/>
    <s v="United States"/>
    <s v="Los Angeles"/>
    <x v="1"/>
    <n v="90004"/>
    <x v="1"/>
    <s v="TEC-PH-10001425"/>
    <x v="2"/>
    <x v="7"/>
    <x v="511"/>
    <x v="4219"/>
    <n v="9"/>
    <n v="0.2"/>
    <n v="57.592799999999983"/>
  </r>
  <r>
    <n v="5963"/>
    <s v="CA-2011-140732"/>
    <x v="2"/>
    <x v="7"/>
    <d v="2011-11-13T00:00:00"/>
    <x v="0"/>
    <s v="MA-17560"/>
    <x v="15"/>
    <x v="2"/>
    <s v="United States"/>
    <s v="Los Angeles"/>
    <x v="1"/>
    <n v="90004"/>
    <x v="1"/>
    <s v="OFF-AP-10001626"/>
    <x v="1"/>
    <x v="9"/>
    <x v="1016"/>
    <x v="4034"/>
    <n v="2"/>
    <n v="0"/>
    <n v="2.0228000000000002"/>
  </r>
  <r>
    <n v="5964"/>
    <s v="CA-2011-140732"/>
    <x v="2"/>
    <x v="7"/>
    <d v="2011-11-13T00:00:00"/>
    <x v="0"/>
    <s v="MA-17560"/>
    <x v="15"/>
    <x v="2"/>
    <s v="United States"/>
    <s v="Los Angeles"/>
    <x v="1"/>
    <n v="90004"/>
    <x v="1"/>
    <s v="OFF-PA-10003625"/>
    <x v="1"/>
    <x v="10"/>
    <x v="750"/>
    <x v="1862"/>
    <n v="4"/>
    <n v="0"/>
    <n v="55.763999999999996"/>
  </r>
  <r>
    <n v="5965"/>
    <s v="CA-2014-119011"/>
    <x v="3"/>
    <x v="648"/>
    <d v="2014-08-26T00:00:00"/>
    <x v="1"/>
    <s v="LR-17035"/>
    <x v="756"/>
    <x v="1"/>
    <s v="United States"/>
    <s v="San Francisco"/>
    <x v="1"/>
    <n v="94109"/>
    <x v="1"/>
    <s v="OFF-SU-10004768"/>
    <x v="1"/>
    <x v="14"/>
    <x v="1299"/>
    <x v="1711"/>
    <n v="3"/>
    <n v="0"/>
    <n v="5.1659999999999986"/>
  </r>
  <r>
    <n v="5966"/>
    <s v="CA-2014-119011"/>
    <x v="3"/>
    <x v="648"/>
    <d v="2014-08-26T00:00:00"/>
    <x v="1"/>
    <s v="LR-17035"/>
    <x v="756"/>
    <x v="1"/>
    <s v="United States"/>
    <s v="San Francisco"/>
    <x v="1"/>
    <n v="94109"/>
    <x v="1"/>
    <s v="OFF-ST-10000777"/>
    <x v="1"/>
    <x v="4"/>
    <x v="117"/>
    <x v="118"/>
    <n v="6"/>
    <n v="0"/>
    <n v="63.436800000000005"/>
  </r>
  <r>
    <n v="5967"/>
    <s v="CA-2014-119011"/>
    <x v="3"/>
    <x v="648"/>
    <d v="2014-08-26T00:00:00"/>
    <x v="1"/>
    <s v="LR-17035"/>
    <x v="756"/>
    <x v="1"/>
    <s v="United States"/>
    <s v="San Francisco"/>
    <x v="1"/>
    <n v="94109"/>
    <x v="1"/>
    <s v="TEC-PH-10003171"/>
    <x v="2"/>
    <x v="7"/>
    <x v="1495"/>
    <x v="4220"/>
    <n v="3"/>
    <n v="0.2"/>
    <n v="10.787999999999997"/>
  </r>
  <r>
    <n v="5968"/>
    <s v="CA-2013-166912"/>
    <x v="0"/>
    <x v="804"/>
    <d v="2013-01-17T00:00:00"/>
    <x v="2"/>
    <s v="BE-11335"/>
    <x v="336"/>
    <x v="2"/>
    <s v="United States"/>
    <s v="New York City"/>
    <x v="15"/>
    <n v="10009"/>
    <x v="3"/>
    <s v="OFF-PA-10001033"/>
    <x v="1"/>
    <x v="10"/>
    <x v="1500"/>
    <x v="2658"/>
    <n v="2"/>
    <n v="0"/>
    <n v="40.170200000000001"/>
  </r>
  <r>
    <n v="5969"/>
    <s v="CA-2011-141726"/>
    <x v="2"/>
    <x v="836"/>
    <d v="2011-07-22T00:00:00"/>
    <x v="2"/>
    <s v="CC-12145"/>
    <x v="230"/>
    <x v="0"/>
    <s v="United States"/>
    <s v="San Diego"/>
    <x v="1"/>
    <n v="92105"/>
    <x v="1"/>
    <s v="OFF-PA-10000418"/>
    <x v="1"/>
    <x v="10"/>
    <x v="961"/>
    <x v="2840"/>
    <n v="1"/>
    <n v="0"/>
    <n v="50.327999999999996"/>
  </r>
  <r>
    <n v="5970"/>
    <s v="CA-2011-141726"/>
    <x v="2"/>
    <x v="836"/>
    <d v="2011-07-22T00:00:00"/>
    <x v="2"/>
    <s v="CC-12145"/>
    <x v="230"/>
    <x v="0"/>
    <s v="United States"/>
    <s v="San Diego"/>
    <x v="1"/>
    <n v="92105"/>
    <x v="1"/>
    <s v="OFF-BI-10001982"/>
    <x v="1"/>
    <x v="8"/>
    <x v="301"/>
    <x v="4221"/>
    <n v="2"/>
    <n v="0.2"/>
    <n v="3.1551999999999998"/>
  </r>
  <r>
    <n v="5971"/>
    <s v="CA-2011-141726"/>
    <x v="2"/>
    <x v="836"/>
    <d v="2011-07-22T00:00:00"/>
    <x v="2"/>
    <s v="CC-12145"/>
    <x v="230"/>
    <x v="0"/>
    <s v="United States"/>
    <s v="San Diego"/>
    <x v="1"/>
    <n v="92105"/>
    <x v="1"/>
    <s v="OFF-PA-10002230"/>
    <x v="1"/>
    <x v="10"/>
    <x v="384"/>
    <x v="548"/>
    <n v="4"/>
    <n v="0"/>
    <n v="9.7608000000000015"/>
  </r>
  <r>
    <n v="5972"/>
    <s v="CA-2011-141726"/>
    <x v="2"/>
    <x v="836"/>
    <d v="2011-07-22T00:00:00"/>
    <x v="2"/>
    <s v="CC-12145"/>
    <x v="230"/>
    <x v="0"/>
    <s v="United States"/>
    <s v="San Diego"/>
    <x v="1"/>
    <n v="92105"/>
    <x v="1"/>
    <s v="FUR-FU-10003577"/>
    <x v="0"/>
    <x v="5"/>
    <x v="608"/>
    <x v="4222"/>
    <n v="3"/>
    <n v="0"/>
    <n v="15.4872"/>
  </r>
  <r>
    <n v="5973"/>
    <s v="CA-2014-115105"/>
    <x v="3"/>
    <x v="695"/>
    <d v="2014-02-12T00:00:00"/>
    <x v="1"/>
    <s v="BD-11770"/>
    <x v="420"/>
    <x v="0"/>
    <s v="United States"/>
    <s v="New York City"/>
    <x v="15"/>
    <n v="10024"/>
    <x v="3"/>
    <s v="FUR-BO-10001811"/>
    <x v="0"/>
    <x v="0"/>
    <x v="779"/>
    <x v="3028"/>
    <n v="1"/>
    <n v="0.2"/>
    <n v="30.097999999999978"/>
  </r>
  <r>
    <n v="5974"/>
    <s v="CA-2012-143980"/>
    <x v="1"/>
    <x v="707"/>
    <d v="2012-12-29T00:00:00"/>
    <x v="1"/>
    <s v="JK-15640"/>
    <x v="82"/>
    <x v="2"/>
    <s v="United States"/>
    <s v="New York City"/>
    <x v="15"/>
    <n v="10011"/>
    <x v="3"/>
    <s v="OFF-AP-10003779"/>
    <x v="1"/>
    <x v="9"/>
    <x v="1448"/>
    <x v="4223"/>
    <n v="2"/>
    <n v="0"/>
    <n v="124.48799999999994"/>
  </r>
  <r>
    <n v="5975"/>
    <s v="CA-2013-135636"/>
    <x v="0"/>
    <x v="750"/>
    <d v="2013-10-14T00:00:00"/>
    <x v="1"/>
    <s v="DB-13615"/>
    <x v="140"/>
    <x v="0"/>
    <s v="United States"/>
    <s v="Charlotte"/>
    <x v="3"/>
    <n v="28205"/>
    <x v="0"/>
    <s v="OFF-ST-10000676"/>
    <x v="1"/>
    <x v="4"/>
    <x v="871"/>
    <x v="4224"/>
    <n v="5"/>
    <n v="0.2"/>
    <n v="-67.851000000000028"/>
  </r>
  <r>
    <n v="5976"/>
    <s v="CA-2014-102155"/>
    <x v="3"/>
    <x v="1002"/>
    <d v="2014-07-18T00:00:00"/>
    <x v="1"/>
    <s v="RR-19525"/>
    <x v="645"/>
    <x v="1"/>
    <s v="United States"/>
    <s v="Overland Park"/>
    <x v="41"/>
    <n v="66212"/>
    <x v="2"/>
    <s v="OFF-ST-10001496"/>
    <x v="1"/>
    <x v="4"/>
    <x v="726"/>
    <x v="2936"/>
    <n v="2"/>
    <n v="0"/>
    <n v="93.698800000000006"/>
  </r>
  <r>
    <n v="5977"/>
    <s v="CA-2014-102155"/>
    <x v="3"/>
    <x v="1002"/>
    <d v="2014-07-18T00:00:00"/>
    <x v="1"/>
    <s v="RR-19525"/>
    <x v="645"/>
    <x v="1"/>
    <s v="United States"/>
    <s v="Overland Park"/>
    <x v="41"/>
    <n v="66212"/>
    <x v="2"/>
    <s v="OFF-PA-10003673"/>
    <x v="1"/>
    <x v="10"/>
    <x v="971"/>
    <x v="4225"/>
    <n v="2"/>
    <n v="0"/>
    <n v="6.2375999999999996"/>
  </r>
  <r>
    <n v="5978"/>
    <s v="CA-2014-116953"/>
    <x v="3"/>
    <x v="558"/>
    <d v="2014-04-26T00:00:00"/>
    <x v="2"/>
    <s v="SV-20935"/>
    <x v="603"/>
    <x v="0"/>
    <s v="United States"/>
    <s v="Mesa"/>
    <x v="16"/>
    <n v="85204"/>
    <x v="1"/>
    <s v="TEC-PH-10004614"/>
    <x v="2"/>
    <x v="7"/>
    <x v="299"/>
    <x v="4226"/>
    <n v="10"/>
    <n v="0.2"/>
    <n v="34.5"/>
  </r>
  <r>
    <n v="5979"/>
    <s v="CA-2011-117765"/>
    <x v="2"/>
    <x v="557"/>
    <d v="2011-09-13T00:00:00"/>
    <x v="1"/>
    <s v="RB-19465"/>
    <x v="46"/>
    <x v="2"/>
    <s v="United States"/>
    <s v="Tulsa"/>
    <x v="26"/>
    <n v="74133"/>
    <x v="2"/>
    <s v="FUR-TA-10001039"/>
    <x v="0"/>
    <x v="3"/>
    <x v="824"/>
    <x v="4227"/>
    <n v="5"/>
    <n v="0"/>
    <n v="111.77400000000003"/>
  </r>
  <r>
    <n v="5980"/>
    <s v="CA-2011-117765"/>
    <x v="2"/>
    <x v="557"/>
    <d v="2011-09-13T00:00:00"/>
    <x v="1"/>
    <s v="RB-19465"/>
    <x v="46"/>
    <x v="2"/>
    <s v="United States"/>
    <s v="Tulsa"/>
    <x v="26"/>
    <n v="74133"/>
    <x v="2"/>
    <s v="OFF-BI-10000474"/>
    <x v="1"/>
    <x v="8"/>
    <x v="27"/>
    <x v="4228"/>
    <n v="2"/>
    <n v="0"/>
    <n v="15.3888"/>
  </r>
  <r>
    <n v="5981"/>
    <s v="CA-2011-117765"/>
    <x v="2"/>
    <x v="557"/>
    <d v="2011-09-13T00:00:00"/>
    <x v="1"/>
    <s v="RB-19465"/>
    <x v="46"/>
    <x v="2"/>
    <s v="United States"/>
    <s v="Tulsa"/>
    <x v="26"/>
    <n v="74133"/>
    <x v="2"/>
    <s v="FUR-CH-10004698"/>
    <x v="0"/>
    <x v="1"/>
    <x v="166"/>
    <x v="4229"/>
    <n v="2"/>
    <n v="0"/>
    <n v="45.348800000000011"/>
  </r>
  <r>
    <n v="5982"/>
    <s v="CA-2011-117765"/>
    <x v="2"/>
    <x v="557"/>
    <d v="2011-09-13T00:00:00"/>
    <x v="1"/>
    <s v="RB-19465"/>
    <x v="46"/>
    <x v="2"/>
    <s v="United States"/>
    <s v="Tulsa"/>
    <x v="26"/>
    <n v="74133"/>
    <x v="2"/>
    <s v="OFF-ST-10003327"/>
    <x v="1"/>
    <x v="4"/>
    <x v="333"/>
    <x v="4230"/>
    <n v="2"/>
    <n v="0"/>
    <n v="5.7593999999999976"/>
  </r>
  <r>
    <n v="5983"/>
    <s v="CA-2013-114895"/>
    <x v="0"/>
    <x v="831"/>
    <d v="2013-11-29T00:00:00"/>
    <x v="1"/>
    <s v="MV-18190"/>
    <x v="160"/>
    <x v="0"/>
    <s v="United States"/>
    <s v="New York City"/>
    <x v="15"/>
    <n v="10035"/>
    <x v="3"/>
    <s v="OFF-PA-10000232"/>
    <x v="1"/>
    <x v="10"/>
    <x v="1622"/>
    <x v="91"/>
    <n v="2"/>
    <n v="0"/>
    <n v="6.3504000000000005"/>
  </r>
  <r>
    <n v="5984"/>
    <s v="CA-2014-112984"/>
    <x v="3"/>
    <x v="118"/>
    <d v="2014-09-19T00:00:00"/>
    <x v="0"/>
    <s v="EH-14185"/>
    <x v="699"/>
    <x v="0"/>
    <s v="United States"/>
    <s v="Philadelphia"/>
    <x v="9"/>
    <n v="19143"/>
    <x v="3"/>
    <s v="OFF-PA-10003657"/>
    <x v="1"/>
    <x v="10"/>
    <x v="624"/>
    <x v="3331"/>
    <n v="6"/>
    <n v="0.2"/>
    <n v="6.4199999999999964"/>
  </r>
  <r>
    <n v="5985"/>
    <s v="CA-2013-163776"/>
    <x v="0"/>
    <x v="1080"/>
    <d v="2013-07-26T00:00:00"/>
    <x v="1"/>
    <s v="JS-16030"/>
    <x v="559"/>
    <x v="0"/>
    <s v="United States"/>
    <s v="Hattiesburg"/>
    <x v="35"/>
    <n v="39401"/>
    <x v="0"/>
    <s v="FUR-FU-10001185"/>
    <x v="0"/>
    <x v="5"/>
    <x v="1414"/>
    <x v="2324"/>
    <n v="6"/>
    <n v="0"/>
    <n v="76.087800000000001"/>
  </r>
  <r>
    <n v="5986"/>
    <s v="CA-2013-163776"/>
    <x v="0"/>
    <x v="1080"/>
    <d v="2013-07-26T00:00:00"/>
    <x v="1"/>
    <s v="JS-16030"/>
    <x v="559"/>
    <x v="0"/>
    <s v="United States"/>
    <s v="Hattiesburg"/>
    <x v="35"/>
    <n v="39401"/>
    <x v="0"/>
    <s v="OFF-BI-10003007"/>
    <x v="1"/>
    <x v="8"/>
    <x v="1542"/>
    <x v="4231"/>
    <n v="2"/>
    <n v="0"/>
    <n v="35.677599999999998"/>
  </r>
  <r>
    <n v="5987"/>
    <s v="CA-2013-163776"/>
    <x v="0"/>
    <x v="1080"/>
    <d v="2013-07-26T00:00:00"/>
    <x v="1"/>
    <s v="JS-16030"/>
    <x v="559"/>
    <x v="0"/>
    <s v="United States"/>
    <s v="Hattiesburg"/>
    <x v="35"/>
    <n v="39401"/>
    <x v="0"/>
    <s v="OFF-ST-10002485"/>
    <x v="1"/>
    <x v="4"/>
    <x v="209"/>
    <x v="1190"/>
    <n v="4"/>
    <n v="0"/>
    <n v="0.87919999999999732"/>
  </r>
  <r>
    <n v="5988"/>
    <s v="CA-2013-163776"/>
    <x v="0"/>
    <x v="1080"/>
    <d v="2013-07-26T00:00:00"/>
    <x v="1"/>
    <s v="JS-16030"/>
    <x v="559"/>
    <x v="0"/>
    <s v="United States"/>
    <s v="Hattiesburg"/>
    <x v="35"/>
    <n v="39401"/>
    <x v="0"/>
    <s v="OFF-PA-10001033"/>
    <x v="1"/>
    <x v="10"/>
    <x v="1500"/>
    <x v="4232"/>
    <n v="6"/>
    <n v="0"/>
    <n v="120.51060000000001"/>
  </r>
  <r>
    <n v="5989"/>
    <s v="CA-2013-163776"/>
    <x v="0"/>
    <x v="1080"/>
    <d v="2013-07-26T00:00:00"/>
    <x v="1"/>
    <s v="JS-16030"/>
    <x v="559"/>
    <x v="0"/>
    <s v="United States"/>
    <s v="Hattiesburg"/>
    <x v="35"/>
    <n v="39401"/>
    <x v="0"/>
    <s v="OFF-BI-10000404"/>
    <x v="1"/>
    <x v="8"/>
    <x v="476"/>
    <x v="4233"/>
    <n v="1"/>
    <n v="0"/>
    <n v="4.0419999999999998"/>
  </r>
  <r>
    <n v="5990"/>
    <s v="CA-2013-163776"/>
    <x v="0"/>
    <x v="1080"/>
    <d v="2013-07-26T00:00:00"/>
    <x v="1"/>
    <s v="JS-16030"/>
    <x v="559"/>
    <x v="0"/>
    <s v="United States"/>
    <s v="Hattiesburg"/>
    <x v="35"/>
    <n v="39401"/>
    <x v="0"/>
    <s v="FUR-BO-10003546"/>
    <x v="0"/>
    <x v="0"/>
    <x v="1638"/>
    <x v="2465"/>
    <n v="5"/>
    <n v="0"/>
    <n v="126.22500000000002"/>
  </r>
  <r>
    <n v="5991"/>
    <s v="US-2014-163300"/>
    <x v="3"/>
    <x v="175"/>
    <d v="2014-09-22T00:00:00"/>
    <x v="1"/>
    <s v="ES-14020"/>
    <x v="301"/>
    <x v="0"/>
    <s v="United States"/>
    <s v="Los Angeles"/>
    <x v="1"/>
    <n v="90049"/>
    <x v="1"/>
    <s v="OFF-BI-10004390"/>
    <x v="1"/>
    <x v="8"/>
    <x v="1155"/>
    <x v="4234"/>
    <n v="7"/>
    <n v="0.2"/>
    <n v="884.05799999999999"/>
  </r>
  <r>
    <n v="5992"/>
    <s v="US-2014-163300"/>
    <x v="3"/>
    <x v="175"/>
    <d v="2014-09-22T00:00:00"/>
    <x v="1"/>
    <s v="ES-14020"/>
    <x v="301"/>
    <x v="0"/>
    <s v="United States"/>
    <s v="Los Angeles"/>
    <x v="1"/>
    <n v="90049"/>
    <x v="1"/>
    <s v="TEC-PH-10001700"/>
    <x v="2"/>
    <x v="7"/>
    <x v="193"/>
    <x v="4235"/>
    <n v="7"/>
    <n v="0.2"/>
    <n v="32.335100000000025"/>
  </r>
  <r>
    <n v="5993"/>
    <s v="US-2014-163300"/>
    <x v="3"/>
    <x v="175"/>
    <d v="2014-09-22T00:00:00"/>
    <x v="1"/>
    <s v="ES-14020"/>
    <x v="301"/>
    <x v="0"/>
    <s v="United States"/>
    <s v="Los Angeles"/>
    <x v="1"/>
    <n v="90049"/>
    <x v="1"/>
    <s v="FUR-CH-10003396"/>
    <x v="0"/>
    <x v="1"/>
    <x v="385"/>
    <x v="4236"/>
    <n v="3"/>
    <n v="0.2"/>
    <n v="-20.784600000000012"/>
  </r>
  <r>
    <n v="5994"/>
    <s v="CA-2013-162187"/>
    <x v="0"/>
    <x v="25"/>
    <d v="2013-12-12T00:00:00"/>
    <x v="3"/>
    <s v="NS-18640"/>
    <x v="374"/>
    <x v="1"/>
    <s v="United States"/>
    <s v="Columbus"/>
    <x v="24"/>
    <n v="43229"/>
    <x v="3"/>
    <s v="OFF-ST-10001558"/>
    <x v="1"/>
    <x v="4"/>
    <x v="712"/>
    <x v="647"/>
    <n v="5"/>
    <n v="0.2"/>
    <n v="-4.0599999999999987"/>
  </r>
  <r>
    <n v="5995"/>
    <s v="CA-2013-162187"/>
    <x v="0"/>
    <x v="25"/>
    <d v="2013-12-12T00:00:00"/>
    <x v="3"/>
    <s v="NS-18640"/>
    <x v="374"/>
    <x v="1"/>
    <s v="United States"/>
    <s v="Columbus"/>
    <x v="24"/>
    <n v="43229"/>
    <x v="3"/>
    <s v="OFF-SU-10004782"/>
    <x v="1"/>
    <x v="14"/>
    <x v="1548"/>
    <x v="1933"/>
    <n v="2"/>
    <n v="0.2"/>
    <n v="1.6899999999999986"/>
  </r>
  <r>
    <n v="5996"/>
    <s v="CA-2013-162187"/>
    <x v="0"/>
    <x v="25"/>
    <d v="2013-12-12T00:00:00"/>
    <x v="3"/>
    <s v="NS-18640"/>
    <x v="374"/>
    <x v="1"/>
    <s v="United States"/>
    <s v="Columbus"/>
    <x v="24"/>
    <n v="43229"/>
    <x v="3"/>
    <s v="FUR-CH-10003298"/>
    <x v="0"/>
    <x v="1"/>
    <x v="1567"/>
    <x v="4237"/>
    <n v="5"/>
    <n v="0.3"/>
    <n v="-137.52900000000002"/>
  </r>
  <r>
    <n v="5997"/>
    <s v="CA-2013-162187"/>
    <x v="0"/>
    <x v="25"/>
    <d v="2013-12-12T00:00:00"/>
    <x v="3"/>
    <s v="NS-18640"/>
    <x v="374"/>
    <x v="1"/>
    <s v="United States"/>
    <s v="Columbus"/>
    <x v="24"/>
    <n v="43229"/>
    <x v="3"/>
    <s v="OFF-AP-10000576"/>
    <x v="1"/>
    <x v="9"/>
    <x v="842"/>
    <x v="2388"/>
    <n v="4"/>
    <n v="0.2"/>
    <n v="24.196000000000012"/>
  </r>
  <r>
    <n v="5998"/>
    <s v="CA-2013-162187"/>
    <x v="0"/>
    <x v="25"/>
    <d v="2013-12-12T00:00:00"/>
    <x v="3"/>
    <s v="NS-18640"/>
    <x v="374"/>
    <x v="1"/>
    <s v="United States"/>
    <s v="Columbus"/>
    <x v="24"/>
    <n v="43229"/>
    <x v="3"/>
    <s v="FUR-TA-10003008"/>
    <x v="0"/>
    <x v="3"/>
    <x v="946"/>
    <x v="4238"/>
    <n v="3"/>
    <n v="0.4"/>
    <n v="-147.8655"/>
  </r>
  <r>
    <n v="5999"/>
    <s v="US-2011-112991"/>
    <x v="2"/>
    <x v="325"/>
    <d v="2011-12-14T00:00:00"/>
    <x v="1"/>
    <s v="SH-19975"/>
    <x v="64"/>
    <x v="1"/>
    <s v="United States"/>
    <s v="Caldwell"/>
    <x v="45"/>
    <n v="83605"/>
    <x v="1"/>
    <s v="FUR-CH-10001708"/>
    <x v="0"/>
    <x v="1"/>
    <x v="884"/>
    <x v="4239"/>
    <n v="3"/>
    <n v="0.2"/>
    <n v="4.2293999999999699"/>
  </r>
  <r>
    <n v="6000"/>
    <s v="US-2011-112991"/>
    <x v="2"/>
    <x v="325"/>
    <d v="2011-12-14T00:00:00"/>
    <x v="1"/>
    <s v="SH-19975"/>
    <x v="64"/>
    <x v="1"/>
    <s v="United States"/>
    <s v="Caldwell"/>
    <x v="45"/>
    <n v="83605"/>
    <x v="1"/>
    <s v="OFF-PA-10000019"/>
    <x v="1"/>
    <x v="10"/>
    <x v="704"/>
    <x v="243"/>
    <n v="4"/>
    <n v="0"/>
    <n v="12.441600000000001"/>
  </r>
  <r>
    <n v="6001"/>
    <s v="US-2011-112991"/>
    <x v="2"/>
    <x v="325"/>
    <d v="2011-12-14T00:00:00"/>
    <x v="1"/>
    <s v="SH-19975"/>
    <x v="64"/>
    <x v="1"/>
    <s v="United States"/>
    <s v="Caldwell"/>
    <x v="45"/>
    <n v="83605"/>
    <x v="1"/>
    <s v="OFF-PA-10002222"/>
    <x v="1"/>
    <x v="10"/>
    <x v="389"/>
    <x v="422"/>
    <n v="4"/>
    <n v="0"/>
    <n v="42.025599999999997"/>
  </r>
  <r>
    <n v="6002"/>
    <s v="CA-2011-124079"/>
    <x v="2"/>
    <x v="736"/>
    <d v="2011-12-17T00:00:00"/>
    <x v="1"/>
    <s v="RF-19345"/>
    <x v="575"/>
    <x v="1"/>
    <s v="United States"/>
    <s v="Phoenix"/>
    <x v="16"/>
    <n v="85023"/>
    <x v="1"/>
    <s v="FUR-FU-10002553"/>
    <x v="0"/>
    <x v="5"/>
    <x v="1121"/>
    <x v="4240"/>
    <n v="3"/>
    <n v="0.2"/>
    <n v="7.6965000000000039"/>
  </r>
  <r>
    <n v="6003"/>
    <s v="CA-2011-124079"/>
    <x v="2"/>
    <x v="736"/>
    <d v="2011-12-17T00:00:00"/>
    <x v="1"/>
    <s v="RF-19345"/>
    <x v="575"/>
    <x v="1"/>
    <s v="United States"/>
    <s v="Phoenix"/>
    <x v="16"/>
    <n v="85023"/>
    <x v="1"/>
    <s v="OFF-BI-10002103"/>
    <x v="1"/>
    <x v="8"/>
    <x v="525"/>
    <x v="4004"/>
    <n v="2"/>
    <n v="0.7"/>
    <n v="-4.1711999999999989"/>
  </r>
  <r>
    <n v="6004"/>
    <s v="US-2014-146878"/>
    <x v="3"/>
    <x v="296"/>
    <d v="2014-09-28T00:00:00"/>
    <x v="1"/>
    <s v="DL-12865"/>
    <x v="297"/>
    <x v="0"/>
    <s v="United States"/>
    <s v="Miami"/>
    <x v="2"/>
    <n v="33142"/>
    <x v="0"/>
    <s v="OFF-BI-10002794"/>
    <x v="1"/>
    <x v="8"/>
    <x v="102"/>
    <x v="4241"/>
    <n v="1"/>
    <n v="0.7"/>
    <n v="-8.6057999999999986"/>
  </r>
  <r>
    <n v="6005"/>
    <s v="CA-2014-107244"/>
    <x v="3"/>
    <x v="210"/>
    <d v="2014-09-12T00:00:00"/>
    <x v="1"/>
    <s v="AG-10390"/>
    <x v="369"/>
    <x v="0"/>
    <s v="United States"/>
    <s v="Los Angeles"/>
    <x v="1"/>
    <n v="90004"/>
    <x v="1"/>
    <s v="FUR-FU-10002597"/>
    <x v="0"/>
    <x v="5"/>
    <x v="621"/>
    <x v="2401"/>
    <n v="4"/>
    <n v="0"/>
    <n v="8.2992000000000008"/>
  </r>
  <r>
    <n v="6006"/>
    <s v="CA-2012-100657"/>
    <x v="1"/>
    <x v="121"/>
    <d v="2012-11-07T00:00:00"/>
    <x v="1"/>
    <s v="SW-20245"/>
    <x v="573"/>
    <x v="0"/>
    <s v="United States"/>
    <s v="Troy"/>
    <x v="15"/>
    <n v="12180"/>
    <x v="3"/>
    <s v="FUR-CH-10003535"/>
    <x v="0"/>
    <x v="1"/>
    <x v="1513"/>
    <x v="4242"/>
    <n v="2"/>
    <n v="0.1"/>
    <n v="8.5371999999999968"/>
  </r>
  <r>
    <n v="6007"/>
    <s v="CA-2014-129581"/>
    <x v="3"/>
    <x v="157"/>
    <d v="2014-12-19T00:00:00"/>
    <x v="1"/>
    <s v="KN-16390"/>
    <x v="471"/>
    <x v="1"/>
    <s v="United States"/>
    <s v="New Bedford"/>
    <x v="31"/>
    <n v="2740"/>
    <x v="3"/>
    <s v="TEC-PH-10001527"/>
    <x v="2"/>
    <x v="7"/>
    <x v="1276"/>
    <x v="3680"/>
    <n v="3"/>
    <n v="0"/>
    <n v="3.8654999999999973"/>
  </r>
  <r>
    <n v="6008"/>
    <s v="CA-2014-129028"/>
    <x v="3"/>
    <x v="719"/>
    <d v="2014-04-04T00:00:00"/>
    <x v="2"/>
    <s v="GB-14530"/>
    <x v="334"/>
    <x v="1"/>
    <s v="United States"/>
    <s v="Florence"/>
    <x v="20"/>
    <n v="29501"/>
    <x v="0"/>
    <s v="FUR-FU-10004006"/>
    <x v="0"/>
    <x v="5"/>
    <x v="101"/>
    <x v="4180"/>
    <n v="3"/>
    <n v="0"/>
    <n v="21.751499999999986"/>
  </r>
  <r>
    <n v="6009"/>
    <s v="CA-2012-135580"/>
    <x v="1"/>
    <x v="1081"/>
    <d v="2013-01-03T00:00:00"/>
    <x v="1"/>
    <s v="CL-12565"/>
    <x v="52"/>
    <x v="0"/>
    <s v="United States"/>
    <s v="Los Angeles"/>
    <x v="1"/>
    <n v="90049"/>
    <x v="1"/>
    <s v="OFF-PA-10000595"/>
    <x v="1"/>
    <x v="10"/>
    <x v="1117"/>
    <x v="4243"/>
    <n v="3"/>
    <n v="0"/>
    <n v="31.519199999999998"/>
  </r>
  <r>
    <n v="6010"/>
    <s v="CA-2012-135580"/>
    <x v="1"/>
    <x v="1081"/>
    <d v="2013-01-03T00:00:00"/>
    <x v="1"/>
    <s v="CL-12565"/>
    <x v="52"/>
    <x v="0"/>
    <s v="United States"/>
    <s v="Los Angeles"/>
    <x v="1"/>
    <n v="90049"/>
    <x v="1"/>
    <s v="OFF-ST-10000798"/>
    <x v="1"/>
    <x v="4"/>
    <x v="348"/>
    <x v="4244"/>
    <n v="3"/>
    <n v="0"/>
    <n v="14.238599999999995"/>
  </r>
  <r>
    <n v="6011"/>
    <s v="CA-2012-135580"/>
    <x v="1"/>
    <x v="1081"/>
    <d v="2013-01-03T00:00:00"/>
    <x v="1"/>
    <s v="CL-12565"/>
    <x v="52"/>
    <x v="0"/>
    <s v="United States"/>
    <s v="Los Angeles"/>
    <x v="1"/>
    <n v="90049"/>
    <x v="1"/>
    <s v="TEC-MA-10004002"/>
    <x v="2"/>
    <x v="15"/>
    <x v="662"/>
    <x v="4245"/>
    <n v="6"/>
    <n v="0.2"/>
    <n v="286.71299999999962"/>
  </r>
  <r>
    <n v="6012"/>
    <s v="CA-2012-135580"/>
    <x v="1"/>
    <x v="1081"/>
    <d v="2013-01-03T00:00:00"/>
    <x v="1"/>
    <s v="CL-12565"/>
    <x v="52"/>
    <x v="0"/>
    <s v="United States"/>
    <s v="Los Angeles"/>
    <x v="1"/>
    <n v="90049"/>
    <x v="1"/>
    <s v="OFF-EN-10003296"/>
    <x v="1"/>
    <x v="12"/>
    <x v="229"/>
    <x v="3439"/>
    <n v="3"/>
    <n v="0"/>
    <n v="122.148"/>
  </r>
  <r>
    <n v="6013"/>
    <s v="CA-2012-135580"/>
    <x v="1"/>
    <x v="1081"/>
    <d v="2013-01-03T00:00:00"/>
    <x v="1"/>
    <s v="CL-12565"/>
    <x v="52"/>
    <x v="0"/>
    <s v="United States"/>
    <s v="Los Angeles"/>
    <x v="1"/>
    <n v="90049"/>
    <x v="1"/>
    <s v="TEC-PH-10004345"/>
    <x v="2"/>
    <x v="7"/>
    <x v="1167"/>
    <x v="4246"/>
    <n v="3"/>
    <n v="0.2"/>
    <n v="35.984999999999999"/>
  </r>
  <r>
    <n v="6014"/>
    <s v="CA-2013-159016"/>
    <x v="0"/>
    <x v="612"/>
    <d v="2013-03-12T00:00:00"/>
    <x v="2"/>
    <s v="KF-16285"/>
    <x v="580"/>
    <x v="2"/>
    <s v="United States"/>
    <s v="Los Angeles"/>
    <x v="1"/>
    <n v="90008"/>
    <x v="1"/>
    <s v="OFF-PA-10004405"/>
    <x v="1"/>
    <x v="10"/>
    <x v="1082"/>
    <x v="81"/>
    <n v="5"/>
    <n v="0"/>
    <n v="7.1519999999999992"/>
  </r>
  <r>
    <n v="6015"/>
    <s v="CA-2013-159016"/>
    <x v="0"/>
    <x v="612"/>
    <d v="2013-03-12T00:00:00"/>
    <x v="2"/>
    <s v="KF-16285"/>
    <x v="580"/>
    <x v="2"/>
    <s v="United States"/>
    <s v="Los Angeles"/>
    <x v="1"/>
    <n v="90008"/>
    <x v="1"/>
    <s v="TEC-PH-10002885"/>
    <x v="2"/>
    <x v="7"/>
    <x v="1127"/>
    <x v="4247"/>
    <n v="8"/>
    <n v="0.2"/>
    <n v="363.90480000000025"/>
  </r>
  <r>
    <n v="6016"/>
    <s v="CA-2011-102652"/>
    <x v="2"/>
    <x v="322"/>
    <d v="2011-04-12T00:00:00"/>
    <x v="1"/>
    <s v="AY-10555"/>
    <x v="672"/>
    <x v="1"/>
    <s v="United States"/>
    <s v="Los Angeles"/>
    <x v="1"/>
    <n v="90049"/>
    <x v="1"/>
    <s v="FUR-FU-10000747"/>
    <x v="0"/>
    <x v="5"/>
    <x v="1742"/>
    <x v="1377"/>
    <n v="2"/>
    <n v="0"/>
    <n v="15.633199999999988"/>
  </r>
  <r>
    <n v="6017"/>
    <s v="CA-2011-102652"/>
    <x v="2"/>
    <x v="322"/>
    <d v="2011-04-12T00:00:00"/>
    <x v="1"/>
    <s v="AY-10555"/>
    <x v="672"/>
    <x v="1"/>
    <s v="United States"/>
    <s v="Los Angeles"/>
    <x v="1"/>
    <n v="90049"/>
    <x v="1"/>
    <s v="FUR-FU-10001918"/>
    <x v="0"/>
    <x v="5"/>
    <x v="280"/>
    <x v="907"/>
    <n v="7"/>
    <n v="0"/>
    <n v="12.912900000000004"/>
  </r>
  <r>
    <n v="6018"/>
    <s v="CA-2011-102652"/>
    <x v="2"/>
    <x v="322"/>
    <d v="2011-04-12T00:00:00"/>
    <x v="1"/>
    <s v="AY-10555"/>
    <x v="672"/>
    <x v="1"/>
    <s v="United States"/>
    <s v="Los Angeles"/>
    <x v="1"/>
    <n v="90049"/>
    <x v="1"/>
    <s v="OFF-PA-10003309"/>
    <x v="1"/>
    <x v="10"/>
    <x v="1143"/>
    <x v="541"/>
    <n v="3"/>
    <n v="0"/>
    <n v="9.3312000000000008"/>
  </r>
  <r>
    <n v="6019"/>
    <s v="CA-2011-102652"/>
    <x v="2"/>
    <x v="322"/>
    <d v="2011-04-12T00:00:00"/>
    <x v="1"/>
    <s v="AY-10555"/>
    <x v="672"/>
    <x v="1"/>
    <s v="United States"/>
    <s v="Los Angeles"/>
    <x v="1"/>
    <n v="90049"/>
    <x v="1"/>
    <s v="OFF-PA-10001977"/>
    <x v="1"/>
    <x v="10"/>
    <x v="1464"/>
    <x v="447"/>
    <n v="1"/>
    <n v="0"/>
    <n v="26.630399999999998"/>
  </r>
  <r>
    <n v="6020"/>
    <s v="CA-2011-152422"/>
    <x v="2"/>
    <x v="1082"/>
    <d v="2011-10-10T00:00:00"/>
    <x v="0"/>
    <s v="BD-11635"/>
    <x v="631"/>
    <x v="0"/>
    <s v="United States"/>
    <s v="Columbus"/>
    <x v="24"/>
    <n v="43229"/>
    <x v="3"/>
    <s v="OFF-AP-10002892"/>
    <x v="1"/>
    <x v="9"/>
    <x v="9"/>
    <x v="2856"/>
    <n v="5"/>
    <n v="0.2"/>
    <n v="11.489999999999991"/>
  </r>
  <r>
    <n v="6021"/>
    <s v="US-2013-156692"/>
    <x v="0"/>
    <x v="572"/>
    <d v="2013-08-14T00:00:00"/>
    <x v="3"/>
    <s v="HG-15025"/>
    <x v="643"/>
    <x v="0"/>
    <s v="United States"/>
    <s v="Kenner"/>
    <x v="28"/>
    <n v="70065"/>
    <x v="0"/>
    <s v="OFF-AP-10002222"/>
    <x v="1"/>
    <x v="9"/>
    <x v="33"/>
    <x v="1714"/>
    <n v="2"/>
    <n v="0"/>
    <n v="4.6818000000000008"/>
  </r>
  <r>
    <n v="6022"/>
    <s v="US-2013-156692"/>
    <x v="0"/>
    <x v="572"/>
    <d v="2013-08-14T00:00:00"/>
    <x v="3"/>
    <s v="HG-15025"/>
    <x v="643"/>
    <x v="0"/>
    <s v="United States"/>
    <s v="Kenner"/>
    <x v="28"/>
    <n v="70065"/>
    <x v="0"/>
    <s v="TEC-AC-10000158"/>
    <x v="2"/>
    <x v="11"/>
    <x v="353"/>
    <x v="2257"/>
    <n v="2"/>
    <n v="0"/>
    <n v="15.1158"/>
  </r>
  <r>
    <n v="6023"/>
    <s v="CA-2011-130869"/>
    <x v="2"/>
    <x v="664"/>
    <d v="2011-11-21T00:00:00"/>
    <x v="1"/>
    <s v="CB-12025"/>
    <x v="90"/>
    <x v="0"/>
    <s v="United States"/>
    <s v="Cedar Hill"/>
    <x v="5"/>
    <n v="75104"/>
    <x v="2"/>
    <s v="OFF-EN-10002600"/>
    <x v="1"/>
    <x v="12"/>
    <x v="111"/>
    <x v="913"/>
    <n v="3"/>
    <n v="0.2"/>
    <n v="2.4779999999999989"/>
  </r>
  <r>
    <n v="6024"/>
    <s v="US-2014-128832"/>
    <x v="3"/>
    <x v="558"/>
    <d v="2014-04-28T00:00:00"/>
    <x v="2"/>
    <s v="LS-16945"/>
    <x v="322"/>
    <x v="1"/>
    <s v="United States"/>
    <s v="Providence"/>
    <x v="34"/>
    <n v="2908"/>
    <x v="3"/>
    <s v="TEC-AC-10004855"/>
    <x v="2"/>
    <x v="11"/>
    <x v="1047"/>
    <x v="3502"/>
    <n v="2"/>
    <n v="0"/>
    <n v="4.8986000000000018"/>
  </r>
  <r>
    <n v="6025"/>
    <s v="CA-2014-139717"/>
    <x v="3"/>
    <x v="1043"/>
    <d v="2014-08-27T00:00:00"/>
    <x v="0"/>
    <s v="DM-13015"/>
    <x v="661"/>
    <x v="0"/>
    <s v="United States"/>
    <s v="Lancaster"/>
    <x v="24"/>
    <n v="43130"/>
    <x v="3"/>
    <s v="OFF-AP-10000938"/>
    <x v="1"/>
    <x v="9"/>
    <x v="1703"/>
    <x v="4248"/>
    <n v="8"/>
    <n v="0.2"/>
    <n v="64.627199999999988"/>
  </r>
  <r>
    <n v="6026"/>
    <s v="CA-2014-139717"/>
    <x v="3"/>
    <x v="1043"/>
    <d v="2014-08-27T00:00:00"/>
    <x v="0"/>
    <s v="DM-13015"/>
    <x v="661"/>
    <x v="0"/>
    <s v="United States"/>
    <s v="Lancaster"/>
    <x v="24"/>
    <n v="43130"/>
    <x v="3"/>
    <s v="OFF-PA-10002195"/>
    <x v="1"/>
    <x v="10"/>
    <x v="1543"/>
    <x v="563"/>
    <n v="2"/>
    <n v="0.2"/>
    <n v="3.7584"/>
  </r>
  <r>
    <n v="6027"/>
    <s v="CA-2014-136007"/>
    <x v="3"/>
    <x v="660"/>
    <d v="2014-03-03T00:00:00"/>
    <x v="1"/>
    <s v="AC-10615"/>
    <x v="556"/>
    <x v="1"/>
    <s v="United States"/>
    <s v="Seattle"/>
    <x v="4"/>
    <n v="98115"/>
    <x v="1"/>
    <s v="OFF-FA-10002701"/>
    <x v="1"/>
    <x v="13"/>
    <x v="1449"/>
    <x v="3681"/>
    <n v="5"/>
    <n v="0"/>
    <n v="0.33599999999999963"/>
  </r>
  <r>
    <n v="6028"/>
    <s v="CA-2014-136007"/>
    <x v="3"/>
    <x v="660"/>
    <d v="2014-03-03T00:00:00"/>
    <x v="1"/>
    <s v="AC-10615"/>
    <x v="556"/>
    <x v="1"/>
    <s v="United States"/>
    <s v="Seattle"/>
    <x v="4"/>
    <n v="98115"/>
    <x v="1"/>
    <s v="TEC-PH-10003589"/>
    <x v="2"/>
    <x v="7"/>
    <x v="818"/>
    <x v="1002"/>
    <n v="5"/>
    <n v="0.2"/>
    <n v="25.185999999999996"/>
  </r>
  <r>
    <n v="6029"/>
    <s v="CA-2013-157364"/>
    <x v="0"/>
    <x v="258"/>
    <d v="2013-11-22T00:00:00"/>
    <x v="2"/>
    <s v="LT-17110"/>
    <x v="299"/>
    <x v="0"/>
    <s v="United States"/>
    <s v="Jacksonville"/>
    <x v="3"/>
    <n v="28540"/>
    <x v="0"/>
    <s v="OFF-AR-10003752"/>
    <x v="1"/>
    <x v="6"/>
    <x v="677"/>
    <x v="4249"/>
    <n v="2"/>
    <n v="0.2"/>
    <n v="6.0059999999999993"/>
  </r>
  <r>
    <n v="6030"/>
    <s v="US-2013-112970"/>
    <x v="0"/>
    <x v="696"/>
    <d v="2013-11-16T00:00:00"/>
    <x v="2"/>
    <s v="TB-21250"/>
    <x v="621"/>
    <x v="0"/>
    <s v="United States"/>
    <s v="Los Angeles"/>
    <x v="1"/>
    <n v="90049"/>
    <x v="1"/>
    <s v="OFF-AR-10003829"/>
    <x v="1"/>
    <x v="6"/>
    <x v="934"/>
    <x v="296"/>
    <n v="3"/>
    <n v="0"/>
    <n v="2.8535999999999988"/>
  </r>
  <r>
    <n v="6031"/>
    <s v="US-2014-152492"/>
    <x v="3"/>
    <x v="91"/>
    <d v="2014-07-07T00:00:00"/>
    <x v="3"/>
    <s v="AH-10585"/>
    <x v="738"/>
    <x v="0"/>
    <s v="United States"/>
    <s v="Miami"/>
    <x v="2"/>
    <n v="33142"/>
    <x v="0"/>
    <s v="FUR-CH-10000155"/>
    <x v="0"/>
    <x v="1"/>
    <x v="1157"/>
    <x v="4250"/>
    <n v="1"/>
    <n v="0.2"/>
    <n v="23.924000000000007"/>
  </r>
  <r>
    <n v="6032"/>
    <s v="CA-2013-101168"/>
    <x v="0"/>
    <x v="591"/>
    <d v="2014-01-02T00:00:00"/>
    <x v="1"/>
    <s v="SS-20140"/>
    <x v="164"/>
    <x v="1"/>
    <s v="United States"/>
    <s v="Nashua"/>
    <x v="38"/>
    <n v="3060"/>
    <x v="3"/>
    <s v="FUR-FU-10003142"/>
    <x v="0"/>
    <x v="5"/>
    <x v="1201"/>
    <x v="3131"/>
    <n v="4"/>
    <n v="0"/>
    <n v="6.5471999999999984"/>
  </r>
  <r>
    <n v="6033"/>
    <s v="CA-2014-104010"/>
    <x v="3"/>
    <x v="756"/>
    <d v="2014-04-26T00:00:00"/>
    <x v="2"/>
    <s v="TD-20995"/>
    <x v="143"/>
    <x v="0"/>
    <s v="United States"/>
    <s v="New York City"/>
    <x v="15"/>
    <n v="10011"/>
    <x v="3"/>
    <s v="OFF-SU-10001218"/>
    <x v="1"/>
    <x v="14"/>
    <x v="133"/>
    <x v="2803"/>
    <n v="5"/>
    <n v="0"/>
    <n v="15.372000000000003"/>
  </r>
  <r>
    <n v="6034"/>
    <s v="CA-2012-130253"/>
    <x v="1"/>
    <x v="639"/>
    <d v="2012-12-18T00:00:00"/>
    <x v="1"/>
    <s v="PP-18955"/>
    <x v="452"/>
    <x v="2"/>
    <s v="United States"/>
    <s v="Los Angeles"/>
    <x v="1"/>
    <n v="90036"/>
    <x v="1"/>
    <s v="FUR-FU-10002963"/>
    <x v="0"/>
    <x v="5"/>
    <x v="1502"/>
    <x v="597"/>
    <n v="3"/>
    <n v="0"/>
    <n v="5.1815999999999995"/>
  </r>
  <r>
    <n v="6035"/>
    <s v="US-2012-155369"/>
    <x v="1"/>
    <x v="1083"/>
    <d v="2012-04-25T00:00:00"/>
    <x v="1"/>
    <s v="PG-18820"/>
    <x v="310"/>
    <x v="0"/>
    <s v="United States"/>
    <s v="Carrollton"/>
    <x v="5"/>
    <n v="75007"/>
    <x v="2"/>
    <s v="OFF-AP-10002578"/>
    <x v="1"/>
    <x v="9"/>
    <x v="409"/>
    <x v="4251"/>
    <n v="2"/>
    <n v="0.8"/>
    <n v="-52.833600000000004"/>
  </r>
  <r>
    <n v="6036"/>
    <s v="US-2012-155369"/>
    <x v="1"/>
    <x v="1083"/>
    <d v="2012-04-25T00:00:00"/>
    <x v="1"/>
    <s v="PG-18820"/>
    <x v="310"/>
    <x v="0"/>
    <s v="United States"/>
    <s v="Carrollton"/>
    <x v="5"/>
    <n v="75007"/>
    <x v="2"/>
    <s v="OFF-BI-10003925"/>
    <x v="1"/>
    <x v="8"/>
    <x v="751"/>
    <x v="4252"/>
    <n v="4"/>
    <n v="0.8"/>
    <n v="-512.14680000000021"/>
  </r>
  <r>
    <n v="6037"/>
    <s v="CA-2013-131205"/>
    <x v="0"/>
    <x v="913"/>
    <d v="2013-09-09T00:00:00"/>
    <x v="1"/>
    <s v="AA-10645"/>
    <x v="731"/>
    <x v="0"/>
    <s v="United States"/>
    <s v="Georgetown"/>
    <x v="0"/>
    <n v="40324"/>
    <x v="0"/>
    <s v="FUR-FU-10003347"/>
    <x v="0"/>
    <x v="5"/>
    <x v="374"/>
    <x v="532"/>
    <n v="3"/>
    <n v="0"/>
    <n v="16.614000000000001"/>
  </r>
  <r>
    <n v="6038"/>
    <s v="CA-2013-131205"/>
    <x v="0"/>
    <x v="913"/>
    <d v="2013-09-09T00:00:00"/>
    <x v="1"/>
    <s v="AA-10645"/>
    <x v="731"/>
    <x v="0"/>
    <s v="United States"/>
    <s v="Georgetown"/>
    <x v="0"/>
    <n v="40324"/>
    <x v="0"/>
    <s v="OFF-BI-10000315"/>
    <x v="1"/>
    <x v="8"/>
    <x v="407"/>
    <x v="3369"/>
    <n v="6"/>
    <n v="0"/>
    <n v="54.691199999999995"/>
  </r>
  <r>
    <n v="6039"/>
    <s v="CA-2013-131205"/>
    <x v="0"/>
    <x v="913"/>
    <d v="2013-09-09T00:00:00"/>
    <x v="1"/>
    <s v="AA-10645"/>
    <x v="731"/>
    <x v="0"/>
    <s v="United States"/>
    <s v="Georgetown"/>
    <x v="0"/>
    <n v="40324"/>
    <x v="0"/>
    <s v="OFF-ST-10002583"/>
    <x v="1"/>
    <x v="4"/>
    <x v="566"/>
    <x v="681"/>
    <n v="4"/>
    <n v="0"/>
    <n v="5.1967999999999961"/>
  </r>
  <r>
    <n v="6040"/>
    <s v="CA-2013-131205"/>
    <x v="0"/>
    <x v="913"/>
    <d v="2013-09-09T00:00:00"/>
    <x v="1"/>
    <s v="AA-10645"/>
    <x v="731"/>
    <x v="0"/>
    <s v="United States"/>
    <s v="Georgetown"/>
    <x v="0"/>
    <n v="40324"/>
    <x v="0"/>
    <s v="OFF-AR-10003469"/>
    <x v="1"/>
    <x v="6"/>
    <x v="1249"/>
    <x v="267"/>
    <n v="3"/>
    <n v="0"/>
    <n v="2.5343999999999998"/>
  </r>
  <r>
    <n v="6041"/>
    <s v="CA-2014-122364"/>
    <x v="3"/>
    <x v="241"/>
    <d v="2014-09-30T00:00:00"/>
    <x v="1"/>
    <s v="FA-14230"/>
    <x v="135"/>
    <x v="1"/>
    <s v="United States"/>
    <s v="Los Angeles"/>
    <x v="1"/>
    <n v="90008"/>
    <x v="1"/>
    <s v="TEC-PH-10001817"/>
    <x v="2"/>
    <x v="7"/>
    <x v="1097"/>
    <x v="4253"/>
    <n v="3"/>
    <n v="0.2"/>
    <n v="75.180000000000064"/>
  </r>
  <r>
    <n v="6042"/>
    <s v="CA-2014-122364"/>
    <x v="3"/>
    <x v="241"/>
    <d v="2014-09-30T00:00:00"/>
    <x v="1"/>
    <s v="FA-14230"/>
    <x v="135"/>
    <x v="1"/>
    <s v="United States"/>
    <s v="Los Angeles"/>
    <x v="1"/>
    <n v="90008"/>
    <x v="1"/>
    <s v="TEC-MA-10001031"/>
    <x v="2"/>
    <x v="15"/>
    <x v="1751"/>
    <x v="4254"/>
    <n v="3"/>
    <n v="0.2"/>
    <n v="177.19799999999998"/>
  </r>
  <r>
    <n v="6043"/>
    <s v="CA-2013-117912"/>
    <x v="0"/>
    <x v="1084"/>
    <d v="2013-02-08T00:00:00"/>
    <x v="1"/>
    <s v="TB-21520"/>
    <x v="14"/>
    <x v="0"/>
    <s v="United States"/>
    <s v="Sierra Vista"/>
    <x v="16"/>
    <n v="85635"/>
    <x v="1"/>
    <s v="FUR-FU-10002088"/>
    <x v="0"/>
    <x v="5"/>
    <x v="1084"/>
    <x v="325"/>
    <n v="2"/>
    <n v="0.2"/>
    <n v="3.9512"/>
  </r>
  <r>
    <n v="6044"/>
    <s v="CA-2014-145702"/>
    <x v="3"/>
    <x v="240"/>
    <d v="2014-05-25T00:00:00"/>
    <x v="0"/>
    <s v="AH-10075"/>
    <x v="340"/>
    <x v="1"/>
    <s v="United States"/>
    <s v="Knoxville"/>
    <x v="18"/>
    <n v="37918"/>
    <x v="0"/>
    <s v="FUR-CH-10001482"/>
    <x v="0"/>
    <x v="1"/>
    <x v="536"/>
    <x v="2361"/>
    <n v="3"/>
    <n v="0.2"/>
    <n v="-35.36460000000001"/>
  </r>
  <r>
    <n v="6045"/>
    <s v="CA-2014-145702"/>
    <x v="3"/>
    <x v="240"/>
    <d v="2014-05-25T00:00:00"/>
    <x v="0"/>
    <s v="AH-10075"/>
    <x v="340"/>
    <x v="1"/>
    <s v="United States"/>
    <s v="Knoxville"/>
    <x v="18"/>
    <n v="37918"/>
    <x v="0"/>
    <s v="OFF-PA-10001526"/>
    <x v="1"/>
    <x v="10"/>
    <x v="1030"/>
    <x v="2898"/>
    <n v="7"/>
    <n v="0.2"/>
    <n v="10.109400000000001"/>
  </r>
  <r>
    <n v="6046"/>
    <s v="CA-2012-113215"/>
    <x v="1"/>
    <x v="37"/>
    <d v="2012-09-08T00:00:00"/>
    <x v="1"/>
    <s v="CP-12085"/>
    <x v="434"/>
    <x v="1"/>
    <s v="United States"/>
    <s v="Tucson"/>
    <x v="16"/>
    <n v="85705"/>
    <x v="1"/>
    <s v="FUR-FU-10002937"/>
    <x v="0"/>
    <x v="5"/>
    <x v="1051"/>
    <x v="4255"/>
    <n v="3"/>
    <n v="0.2"/>
    <n v="89.306999999999988"/>
  </r>
  <r>
    <n v="6047"/>
    <s v="CA-2013-154662"/>
    <x v="0"/>
    <x v="632"/>
    <d v="2013-06-17T00:00:00"/>
    <x v="1"/>
    <s v="BF-11215"/>
    <x v="682"/>
    <x v="2"/>
    <s v="United States"/>
    <s v="Minneapolis"/>
    <x v="11"/>
    <n v="55407"/>
    <x v="2"/>
    <s v="FUR-TA-10001771"/>
    <x v="0"/>
    <x v="3"/>
    <x v="1724"/>
    <x v="4256"/>
    <n v="3"/>
    <n v="0"/>
    <n v="173.23500000000001"/>
  </r>
  <r>
    <n v="6048"/>
    <s v="CA-2012-105571"/>
    <x v="1"/>
    <x v="209"/>
    <d v="2012-11-11T00:00:00"/>
    <x v="1"/>
    <s v="CP-12340"/>
    <x v="291"/>
    <x v="1"/>
    <s v="United States"/>
    <s v="Miami"/>
    <x v="2"/>
    <n v="33142"/>
    <x v="0"/>
    <s v="OFF-BI-10003305"/>
    <x v="1"/>
    <x v="8"/>
    <x v="565"/>
    <x v="4257"/>
    <n v="9"/>
    <n v="0.7"/>
    <n v="-12.916800000000002"/>
  </r>
  <r>
    <n v="6049"/>
    <s v="CA-2012-105571"/>
    <x v="1"/>
    <x v="209"/>
    <d v="2012-11-11T00:00:00"/>
    <x v="1"/>
    <s v="CP-12340"/>
    <x v="291"/>
    <x v="1"/>
    <s v="United States"/>
    <s v="Miami"/>
    <x v="2"/>
    <n v="33142"/>
    <x v="0"/>
    <s v="OFF-BI-10001359"/>
    <x v="1"/>
    <x v="8"/>
    <x v="1153"/>
    <x v="4258"/>
    <n v="5"/>
    <n v="0.7"/>
    <n v="-1031.5385000000001"/>
  </r>
  <r>
    <n v="6050"/>
    <s v="CA-2013-152765"/>
    <x v="0"/>
    <x v="1085"/>
    <d v="2013-06-19T00:00:00"/>
    <x v="2"/>
    <s v="LS-17245"/>
    <x v="201"/>
    <x v="0"/>
    <s v="United States"/>
    <s v="Houston"/>
    <x v="5"/>
    <n v="77036"/>
    <x v="2"/>
    <s v="OFF-PA-10000483"/>
    <x v="1"/>
    <x v="10"/>
    <x v="1672"/>
    <x v="4259"/>
    <n v="7"/>
    <n v="0.2"/>
    <n v="54.214999999999982"/>
  </r>
  <r>
    <n v="6051"/>
    <s v="CA-2012-153878"/>
    <x v="1"/>
    <x v="334"/>
    <d v="2012-04-30T00:00:00"/>
    <x v="1"/>
    <s v="TS-21655"/>
    <x v="772"/>
    <x v="0"/>
    <s v="United States"/>
    <s v="Milwaukee"/>
    <x v="6"/>
    <n v="53209"/>
    <x v="2"/>
    <s v="OFF-AR-10000658"/>
    <x v="1"/>
    <x v="6"/>
    <x v="328"/>
    <x v="2495"/>
    <n v="5"/>
    <n v="0"/>
    <n v="16.170000000000002"/>
  </r>
  <r>
    <n v="6052"/>
    <s v="CA-2012-153878"/>
    <x v="1"/>
    <x v="334"/>
    <d v="2012-04-30T00:00:00"/>
    <x v="1"/>
    <s v="TS-21655"/>
    <x v="772"/>
    <x v="0"/>
    <s v="United States"/>
    <s v="Milwaukee"/>
    <x v="6"/>
    <n v="53209"/>
    <x v="2"/>
    <s v="OFF-AP-10001205"/>
    <x v="1"/>
    <x v="9"/>
    <x v="1285"/>
    <x v="4260"/>
    <n v="5"/>
    <n v="0"/>
    <n v="76.27200000000002"/>
  </r>
  <r>
    <n v="6053"/>
    <s v="CA-2013-124016"/>
    <x v="0"/>
    <x v="713"/>
    <d v="2013-09-27T00:00:00"/>
    <x v="0"/>
    <s v="JS-15940"/>
    <x v="185"/>
    <x v="2"/>
    <s v="United States"/>
    <s v="Lancaster"/>
    <x v="24"/>
    <n v="43130"/>
    <x v="3"/>
    <s v="OFF-PA-10002586"/>
    <x v="1"/>
    <x v="10"/>
    <x v="1007"/>
    <x v="1655"/>
    <n v="3"/>
    <n v="0.2"/>
    <n v="4.0338000000000003"/>
  </r>
  <r>
    <n v="6054"/>
    <s v="CA-2013-124016"/>
    <x v="0"/>
    <x v="713"/>
    <d v="2013-09-27T00:00:00"/>
    <x v="0"/>
    <s v="JS-15940"/>
    <x v="185"/>
    <x v="2"/>
    <s v="United States"/>
    <s v="Lancaster"/>
    <x v="24"/>
    <n v="43130"/>
    <x v="3"/>
    <s v="FUR-FU-10004963"/>
    <x v="0"/>
    <x v="5"/>
    <x v="1434"/>
    <x v="4261"/>
    <n v="4"/>
    <n v="0.2"/>
    <n v="7.7000000000000028"/>
  </r>
  <r>
    <n v="6055"/>
    <s v="CA-2013-124016"/>
    <x v="0"/>
    <x v="713"/>
    <d v="2013-09-27T00:00:00"/>
    <x v="0"/>
    <s v="JS-15940"/>
    <x v="185"/>
    <x v="2"/>
    <s v="United States"/>
    <s v="Lancaster"/>
    <x v="24"/>
    <n v="43130"/>
    <x v="3"/>
    <s v="OFF-BI-10002071"/>
    <x v="1"/>
    <x v="8"/>
    <x v="692"/>
    <x v="4262"/>
    <n v="7"/>
    <n v="0.7"/>
    <n v="-9.7607999999999961"/>
  </r>
  <r>
    <n v="6056"/>
    <s v="CA-2013-113551"/>
    <x v="0"/>
    <x v="298"/>
    <d v="2013-08-21T00:00:00"/>
    <x v="2"/>
    <s v="NF-18385"/>
    <x v="173"/>
    <x v="0"/>
    <s v="United States"/>
    <s v="Edinburg"/>
    <x v="5"/>
    <n v="78539"/>
    <x v="2"/>
    <s v="OFF-BI-10001617"/>
    <x v="1"/>
    <x v="8"/>
    <x v="1315"/>
    <x v="4263"/>
    <n v="1"/>
    <n v="0.8"/>
    <n v="-3.4122000000000003"/>
  </r>
  <r>
    <n v="6057"/>
    <s v="CA-2013-113551"/>
    <x v="0"/>
    <x v="298"/>
    <d v="2013-08-21T00:00:00"/>
    <x v="2"/>
    <s v="NF-18385"/>
    <x v="173"/>
    <x v="0"/>
    <s v="United States"/>
    <s v="Edinburg"/>
    <x v="5"/>
    <n v="78539"/>
    <x v="2"/>
    <s v="OFF-PA-10004665"/>
    <x v="1"/>
    <x v="10"/>
    <x v="1380"/>
    <x v="1348"/>
    <n v="8"/>
    <n v="0.2"/>
    <n v="30.391999999999996"/>
  </r>
  <r>
    <n v="6058"/>
    <s v="CA-2011-107524"/>
    <x v="2"/>
    <x v="1086"/>
    <d v="2011-03-08T00:00:00"/>
    <x v="1"/>
    <s v="KN-16705"/>
    <x v="607"/>
    <x v="2"/>
    <s v="United States"/>
    <s v="New York City"/>
    <x v="15"/>
    <n v="10009"/>
    <x v="3"/>
    <s v="OFF-EN-10001990"/>
    <x v="1"/>
    <x v="12"/>
    <x v="33"/>
    <x v="716"/>
    <n v="2"/>
    <n v="0"/>
    <n v="5.3391999999999991"/>
  </r>
  <r>
    <n v="6059"/>
    <s v="CA-2011-107524"/>
    <x v="2"/>
    <x v="1086"/>
    <d v="2011-03-08T00:00:00"/>
    <x v="1"/>
    <s v="KN-16705"/>
    <x v="607"/>
    <x v="2"/>
    <s v="United States"/>
    <s v="New York City"/>
    <x v="15"/>
    <n v="10009"/>
    <x v="3"/>
    <s v="OFF-PA-10000587"/>
    <x v="1"/>
    <x v="10"/>
    <x v="57"/>
    <x v="3441"/>
    <n v="5"/>
    <n v="0"/>
    <n v="17.472000000000001"/>
  </r>
  <r>
    <n v="6060"/>
    <s v="CA-2011-138072"/>
    <x v="2"/>
    <x v="125"/>
    <d v="2012-01-03T00:00:00"/>
    <x v="1"/>
    <s v="GA-14725"/>
    <x v="315"/>
    <x v="0"/>
    <s v="United States"/>
    <s v="Philadelphia"/>
    <x v="9"/>
    <n v="19120"/>
    <x v="3"/>
    <s v="TEC-AC-10004859"/>
    <x v="2"/>
    <x v="11"/>
    <x v="1545"/>
    <x v="893"/>
    <n v="2"/>
    <n v="0.2"/>
    <n v="6.9920000000000009"/>
  </r>
  <r>
    <n v="6061"/>
    <s v="CA-2012-134201"/>
    <x v="1"/>
    <x v="889"/>
    <d v="2012-04-16T00:00:00"/>
    <x v="1"/>
    <s v="EH-14125"/>
    <x v="258"/>
    <x v="2"/>
    <s v="United States"/>
    <s v="Rochester"/>
    <x v="15"/>
    <n v="14609"/>
    <x v="3"/>
    <s v="OFF-ST-10001476"/>
    <x v="1"/>
    <x v="4"/>
    <x v="827"/>
    <x v="4264"/>
    <n v="4"/>
    <n v="0"/>
    <n v="38.350800000000007"/>
  </r>
  <r>
    <n v="6062"/>
    <s v="CA-2012-134201"/>
    <x v="1"/>
    <x v="889"/>
    <d v="2012-04-16T00:00:00"/>
    <x v="1"/>
    <s v="EH-14125"/>
    <x v="258"/>
    <x v="2"/>
    <s v="United States"/>
    <s v="Rochester"/>
    <x v="15"/>
    <n v="14609"/>
    <x v="3"/>
    <s v="OFF-AR-10002804"/>
    <x v="1"/>
    <x v="6"/>
    <x v="279"/>
    <x v="1865"/>
    <n v="3"/>
    <n v="0"/>
    <n v="6.0147000000000004"/>
  </r>
  <r>
    <n v="6063"/>
    <s v="CA-2012-111780"/>
    <x v="1"/>
    <x v="707"/>
    <d v="2012-12-30T00:00:00"/>
    <x v="0"/>
    <s v="RA-19285"/>
    <x v="267"/>
    <x v="0"/>
    <s v="United States"/>
    <s v="San Diego"/>
    <x v="1"/>
    <n v="92037"/>
    <x v="1"/>
    <s v="TEC-CO-10004202"/>
    <x v="2"/>
    <x v="16"/>
    <x v="836"/>
    <x v="4265"/>
    <n v="5"/>
    <n v="0.2"/>
    <n v="224.99249999999995"/>
  </r>
  <r>
    <n v="6064"/>
    <s v="CA-2012-111780"/>
    <x v="1"/>
    <x v="707"/>
    <d v="2012-12-30T00:00:00"/>
    <x v="0"/>
    <s v="RA-19285"/>
    <x v="267"/>
    <x v="0"/>
    <s v="United States"/>
    <s v="San Diego"/>
    <x v="1"/>
    <n v="92037"/>
    <x v="1"/>
    <s v="OFF-PA-10001307"/>
    <x v="1"/>
    <x v="10"/>
    <x v="784"/>
    <x v="4266"/>
    <n v="3"/>
    <n v="0"/>
    <n v="6.1739999999999995"/>
  </r>
  <r>
    <n v="6065"/>
    <s v="CA-2012-111780"/>
    <x v="1"/>
    <x v="707"/>
    <d v="2012-12-30T00:00:00"/>
    <x v="0"/>
    <s v="RA-19285"/>
    <x v="267"/>
    <x v="0"/>
    <s v="United States"/>
    <s v="San Diego"/>
    <x v="1"/>
    <n v="92037"/>
    <x v="1"/>
    <s v="OFF-PA-10001667"/>
    <x v="1"/>
    <x v="10"/>
    <x v="453"/>
    <x v="1465"/>
    <n v="3"/>
    <n v="0"/>
    <n v="8.0730000000000004"/>
  </r>
  <r>
    <n v="6066"/>
    <s v="CA-2012-119942"/>
    <x v="1"/>
    <x v="57"/>
    <d v="2012-04-07T00:00:00"/>
    <x v="2"/>
    <s v="TT-21070"/>
    <x v="74"/>
    <x v="0"/>
    <s v="United States"/>
    <s v="Philadelphia"/>
    <x v="9"/>
    <n v="19120"/>
    <x v="3"/>
    <s v="OFF-LA-10001569"/>
    <x v="1"/>
    <x v="2"/>
    <x v="633"/>
    <x v="4267"/>
    <n v="6"/>
    <n v="0.2"/>
    <n v="7.7687999999999988"/>
  </r>
  <r>
    <n v="6067"/>
    <s v="CA-2012-151547"/>
    <x v="1"/>
    <x v="184"/>
    <d v="2012-01-23T00:00:00"/>
    <x v="1"/>
    <s v="AH-10465"/>
    <x v="733"/>
    <x v="0"/>
    <s v="United States"/>
    <s v="Bartlett"/>
    <x v="18"/>
    <n v="38134"/>
    <x v="0"/>
    <s v="OFF-SU-10000898"/>
    <x v="1"/>
    <x v="14"/>
    <x v="1181"/>
    <x v="4268"/>
    <n v="8"/>
    <n v="0.2"/>
    <n v="10.007999999999988"/>
  </r>
  <r>
    <n v="6068"/>
    <s v="CA-2014-166695"/>
    <x v="3"/>
    <x v="968"/>
    <d v="2014-05-25T00:00:00"/>
    <x v="1"/>
    <s v="CC-12430"/>
    <x v="254"/>
    <x v="2"/>
    <s v="United States"/>
    <s v="Lakewood"/>
    <x v="1"/>
    <n v="90712"/>
    <x v="1"/>
    <s v="FUR-CH-10000225"/>
    <x v="0"/>
    <x v="1"/>
    <x v="401"/>
    <x v="4269"/>
    <n v="8"/>
    <n v="0.2"/>
    <n v="-97.176000000000073"/>
  </r>
  <r>
    <n v="6069"/>
    <s v="CA-2014-166695"/>
    <x v="3"/>
    <x v="968"/>
    <d v="2014-05-25T00:00:00"/>
    <x v="1"/>
    <s v="CC-12430"/>
    <x v="254"/>
    <x v="2"/>
    <s v="United States"/>
    <s v="Lakewood"/>
    <x v="1"/>
    <n v="90712"/>
    <x v="1"/>
    <s v="FUR-FU-10002191"/>
    <x v="0"/>
    <x v="5"/>
    <x v="762"/>
    <x v="4270"/>
    <n v="1"/>
    <n v="0"/>
    <n v="3.3504"/>
  </r>
  <r>
    <n v="6070"/>
    <s v="CA-2014-166695"/>
    <x v="3"/>
    <x v="968"/>
    <d v="2014-05-25T00:00:00"/>
    <x v="1"/>
    <s v="CC-12430"/>
    <x v="254"/>
    <x v="2"/>
    <s v="United States"/>
    <s v="Lakewood"/>
    <x v="1"/>
    <n v="90712"/>
    <x v="1"/>
    <s v="TEC-MA-10003176"/>
    <x v="2"/>
    <x v="15"/>
    <x v="1752"/>
    <x v="4271"/>
    <n v="1"/>
    <n v="0.2"/>
    <n v="38.609999999999957"/>
  </r>
  <r>
    <n v="6071"/>
    <s v="CA-2014-167542"/>
    <x v="3"/>
    <x v="802"/>
    <d v="2014-08-21T00:00:00"/>
    <x v="1"/>
    <s v="KD-16495"/>
    <x v="470"/>
    <x v="1"/>
    <s v="United States"/>
    <s v="Philadelphia"/>
    <x v="9"/>
    <n v="19120"/>
    <x v="3"/>
    <s v="OFF-LA-10004093"/>
    <x v="1"/>
    <x v="2"/>
    <x v="670"/>
    <x v="1593"/>
    <n v="3"/>
    <n v="0.2"/>
    <n v="5.9210999999999983"/>
  </r>
  <r>
    <n v="6072"/>
    <s v="CA-2012-120901"/>
    <x v="1"/>
    <x v="620"/>
    <d v="2013-01-04T00:00:00"/>
    <x v="1"/>
    <s v="BG-11035"/>
    <x v="767"/>
    <x v="0"/>
    <s v="United States"/>
    <s v="Austin"/>
    <x v="5"/>
    <n v="78745"/>
    <x v="2"/>
    <s v="OFF-ST-10000025"/>
    <x v="1"/>
    <x v="4"/>
    <x v="615"/>
    <x v="4272"/>
    <n v="2"/>
    <n v="0.2"/>
    <n v="-26.720400000000019"/>
  </r>
  <r>
    <n v="6073"/>
    <s v="CA-2012-120901"/>
    <x v="1"/>
    <x v="620"/>
    <d v="2013-01-04T00:00:00"/>
    <x v="1"/>
    <s v="BG-11035"/>
    <x v="767"/>
    <x v="0"/>
    <s v="United States"/>
    <s v="Austin"/>
    <x v="5"/>
    <n v="78745"/>
    <x v="2"/>
    <s v="OFF-FA-10001561"/>
    <x v="1"/>
    <x v="13"/>
    <x v="831"/>
    <x v="4273"/>
    <n v="2"/>
    <n v="0.2"/>
    <n v="0.56679999999999997"/>
  </r>
  <r>
    <n v="6074"/>
    <s v="CA-2012-120901"/>
    <x v="1"/>
    <x v="620"/>
    <d v="2013-01-04T00:00:00"/>
    <x v="1"/>
    <s v="BG-11035"/>
    <x v="767"/>
    <x v="0"/>
    <s v="United States"/>
    <s v="Austin"/>
    <x v="5"/>
    <n v="78745"/>
    <x v="2"/>
    <s v="OFF-SU-10001225"/>
    <x v="1"/>
    <x v="14"/>
    <x v="33"/>
    <x v="4274"/>
    <n v="2"/>
    <n v="0.2"/>
    <n v="-1.3248000000000004"/>
  </r>
  <r>
    <n v="6075"/>
    <s v="CA-2014-121398"/>
    <x v="3"/>
    <x v="53"/>
    <d v="2014-12-30T00:00:00"/>
    <x v="1"/>
    <s v="FH-14365"/>
    <x v="92"/>
    <x v="1"/>
    <s v="United States"/>
    <s v="Los Angeles"/>
    <x v="1"/>
    <n v="90008"/>
    <x v="1"/>
    <s v="OFF-BI-10001718"/>
    <x v="1"/>
    <x v="8"/>
    <x v="1216"/>
    <x v="1860"/>
    <n v="3"/>
    <n v="0.2"/>
    <n v="51.823799999999999"/>
  </r>
  <r>
    <n v="6076"/>
    <s v="CA-2014-121398"/>
    <x v="3"/>
    <x v="53"/>
    <d v="2014-12-30T00:00:00"/>
    <x v="1"/>
    <s v="FH-14365"/>
    <x v="92"/>
    <x v="1"/>
    <s v="United States"/>
    <s v="Los Angeles"/>
    <x v="1"/>
    <n v="90008"/>
    <x v="1"/>
    <s v="OFF-ST-10002756"/>
    <x v="1"/>
    <x v="4"/>
    <x v="270"/>
    <x v="4275"/>
    <n v="2"/>
    <n v="0"/>
    <n v="2.7062000000000239"/>
  </r>
  <r>
    <n v="6077"/>
    <s v="CA-2013-151561"/>
    <x v="0"/>
    <x v="142"/>
    <d v="2013-09-08T00:00:00"/>
    <x v="1"/>
    <s v="PG-18820"/>
    <x v="310"/>
    <x v="0"/>
    <s v="United States"/>
    <s v="New York City"/>
    <x v="15"/>
    <n v="10011"/>
    <x v="3"/>
    <s v="TEC-AC-10001432"/>
    <x v="2"/>
    <x v="11"/>
    <x v="471"/>
    <x v="515"/>
    <n v="6"/>
    <n v="0"/>
    <n v="206.31600000000006"/>
  </r>
  <r>
    <n v="6078"/>
    <s v="CA-2013-151561"/>
    <x v="0"/>
    <x v="142"/>
    <d v="2013-09-08T00:00:00"/>
    <x v="1"/>
    <s v="PG-18820"/>
    <x v="310"/>
    <x v="0"/>
    <s v="United States"/>
    <s v="New York City"/>
    <x v="15"/>
    <n v="10011"/>
    <x v="3"/>
    <s v="TEC-AC-10003399"/>
    <x v="2"/>
    <x v="11"/>
    <x v="1497"/>
    <x v="4276"/>
    <n v="2"/>
    <n v="0"/>
    <n v="30.441600000000001"/>
  </r>
  <r>
    <n v="6079"/>
    <s v="CA-2013-151561"/>
    <x v="0"/>
    <x v="142"/>
    <d v="2013-09-08T00:00:00"/>
    <x v="1"/>
    <s v="PG-18820"/>
    <x v="310"/>
    <x v="0"/>
    <s v="United States"/>
    <s v="New York City"/>
    <x v="15"/>
    <n v="10011"/>
    <x v="3"/>
    <s v="OFF-SU-10001574"/>
    <x v="1"/>
    <x v="14"/>
    <x v="498"/>
    <x v="1031"/>
    <n v="3"/>
    <n v="0"/>
    <n v="3.2849999999999993"/>
  </r>
  <r>
    <n v="6080"/>
    <s v="CA-2013-151561"/>
    <x v="0"/>
    <x v="142"/>
    <d v="2013-09-08T00:00:00"/>
    <x v="1"/>
    <s v="PG-18820"/>
    <x v="310"/>
    <x v="0"/>
    <s v="United States"/>
    <s v="New York City"/>
    <x v="15"/>
    <n v="10011"/>
    <x v="3"/>
    <s v="FUR-FU-10004864"/>
    <x v="0"/>
    <x v="5"/>
    <x v="436"/>
    <x v="1868"/>
    <n v="3"/>
    <n v="0"/>
    <n v="61.382399999999997"/>
  </r>
  <r>
    <n v="6081"/>
    <s v="CA-2014-154676"/>
    <x v="3"/>
    <x v="485"/>
    <d v="2014-08-09T00:00:00"/>
    <x v="2"/>
    <s v="NZ-18565"/>
    <x v="125"/>
    <x v="2"/>
    <s v="United States"/>
    <s v="Houston"/>
    <x v="5"/>
    <n v="77070"/>
    <x v="2"/>
    <s v="OFF-ST-10001172"/>
    <x v="1"/>
    <x v="4"/>
    <x v="1197"/>
    <x v="4277"/>
    <n v="9"/>
    <n v="0.2"/>
    <n v="7.5527999999999977"/>
  </r>
  <r>
    <n v="6082"/>
    <s v="US-2011-165589"/>
    <x v="2"/>
    <x v="1087"/>
    <d v="2011-02-19T00:00:00"/>
    <x v="3"/>
    <s v="TB-21595"/>
    <x v="180"/>
    <x v="0"/>
    <s v="United States"/>
    <s v="Lubbock"/>
    <x v="5"/>
    <n v="79424"/>
    <x v="2"/>
    <s v="FUR-FU-10002396"/>
    <x v="0"/>
    <x v="5"/>
    <x v="1581"/>
    <x v="2855"/>
    <n v="5"/>
    <n v="0.6"/>
    <n v="-11.321999999999999"/>
  </r>
  <r>
    <n v="6083"/>
    <s v="US-2013-132577"/>
    <x v="0"/>
    <x v="441"/>
    <d v="2013-11-28T00:00:00"/>
    <x v="1"/>
    <s v="JE-15475"/>
    <x v="188"/>
    <x v="0"/>
    <s v="United States"/>
    <s v="Houston"/>
    <x v="5"/>
    <n v="77095"/>
    <x v="2"/>
    <s v="OFF-BI-10004040"/>
    <x v="1"/>
    <x v="8"/>
    <x v="1478"/>
    <x v="4278"/>
    <n v="6"/>
    <n v="0.8"/>
    <n v="-9.634800000000002"/>
  </r>
  <r>
    <n v="6084"/>
    <s v="US-2013-132577"/>
    <x v="0"/>
    <x v="441"/>
    <d v="2013-11-28T00:00:00"/>
    <x v="1"/>
    <s v="JE-15475"/>
    <x v="188"/>
    <x v="0"/>
    <s v="United States"/>
    <s v="Houston"/>
    <x v="5"/>
    <n v="77095"/>
    <x v="2"/>
    <s v="OFF-AR-10003481"/>
    <x v="1"/>
    <x v="6"/>
    <x v="1591"/>
    <x v="3452"/>
    <n v="9"/>
    <n v="0.2"/>
    <n v="2.6567999999999969"/>
  </r>
  <r>
    <n v="6085"/>
    <s v="US-2013-132577"/>
    <x v="0"/>
    <x v="441"/>
    <d v="2013-11-28T00:00:00"/>
    <x v="1"/>
    <s v="JE-15475"/>
    <x v="188"/>
    <x v="0"/>
    <s v="United States"/>
    <s v="Houston"/>
    <x v="5"/>
    <n v="77095"/>
    <x v="2"/>
    <s v="TEC-AC-10000387"/>
    <x v="2"/>
    <x v="11"/>
    <x v="1350"/>
    <x v="4279"/>
    <n v="2"/>
    <n v="0.2"/>
    <n v="-0.60080000000000044"/>
  </r>
  <r>
    <n v="6086"/>
    <s v="US-2013-132577"/>
    <x v="0"/>
    <x v="441"/>
    <d v="2013-11-28T00:00:00"/>
    <x v="1"/>
    <s v="JE-15475"/>
    <x v="188"/>
    <x v="0"/>
    <s v="United States"/>
    <s v="Houston"/>
    <x v="5"/>
    <n v="77095"/>
    <x v="2"/>
    <s v="OFF-LA-10000262"/>
    <x v="1"/>
    <x v="2"/>
    <x v="932"/>
    <x v="4280"/>
    <n v="1"/>
    <n v="0.2"/>
    <n v="0.67859999999999987"/>
  </r>
  <r>
    <n v="6087"/>
    <s v="US-2013-132577"/>
    <x v="0"/>
    <x v="441"/>
    <d v="2013-11-28T00:00:00"/>
    <x v="1"/>
    <s v="JE-15475"/>
    <x v="188"/>
    <x v="0"/>
    <s v="United States"/>
    <s v="Houston"/>
    <x v="5"/>
    <n v="77095"/>
    <x v="2"/>
    <s v="OFF-BI-10003196"/>
    <x v="1"/>
    <x v="8"/>
    <x v="1367"/>
    <x v="4281"/>
    <n v="6"/>
    <n v="0.8"/>
    <n v="-6.7320000000000011"/>
  </r>
  <r>
    <n v="6088"/>
    <s v="CA-2012-114048"/>
    <x v="1"/>
    <x v="639"/>
    <d v="2012-12-18T00:00:00"/>
    <x v="1"/>
    <s v="EH-13945"/>
    <x v="13"/>
    <x v="0"/>
    <s v="United States"/>
    <s v="Costa Mesa"/>
    <x v="1"/>
    <n v="92627"/>
    <x v="1"/>
    <s v="FUR-FU-10004351"/>
    <x v="0"/>
    <x v="5"/>
    <x v="33"/>
    <x v="4172"/>
    <n v="3"/>
    <n v="0"/>
    <n v="12.856800000000002"/>
  </r>
  <r>
    <n v="6089"/>
    <s v="CA-2012-137281"/>
    <x v="1"/>
    <x v="385"/>
    <d v="2012-06-17T00:00:00"/>
    <x v="1"/>
    <s v="BF-10975"/>
    <x v="541"/>
    <x v="1"/>
    <s v="United States"/>
    <s v="Roswell"/>
    <x v="32"/>
    <n v="30076"/>
    <x v="0"/>
    <s v="OFF-PA-10001870"/>
    <x v="1"/>
    <x v="10"/>
    <x v="674"/>
    <x v="90"/>
    <n v="1"/>
    <n v="0"/>
    <n v="3.1104000000000003"/>
  </r>
  <r>
    <n v="6090"/>
    <s v="US-2014-162068"/>
    <x v="3"/>
    <x v="116"/>
    <d v="2015-01-01T00:00:00"/>
    <x v="0"/>
    <s v="PC-18745"/>
    <x v="331"/>
    <x v="1"/>
    <s v="United States"/>
    <s v="Loveland"/>
    <x v="22"/>
    <n v="80538"/>
    <x v="1"/>
    <s v="OFF-BI-10002813"/>
    <x v="1"/>
    <x v="8"/>
    <x v="905"/>
    <x v="1473"/>
    <n v="2"/>
    <n v="0.7"/>
    <n v="-0.98999999999999977"/>
  </r>
  <r>
    <n v="6091"/>
    <s v="CA-2014-100111"/>
    <x v="3"/>
    <x v="1088"/>
    <d v="2014-09-27T00:00:00"/>
    <x v="1"/>
    <s v="SV-20365"/>
    <x v="277"/>
    <x v="0"/>
    <s v="United States"/>
    <s v="New York City"/>
    <x v="15"/>
    <n v="10035"/>
    <x v="3"/>
    <s v="FUR-CH-10003846"/>
    <x v="0"/>
    <x v="1"/>
    <x v="915"/>
    <x v="4282"/>
    <n v="3"/>
    <n v="0.1"/>
    <n v="18.176400000000008"/>
  </r>
  <r>
    <n v="6092"/>
    <s v="CA-2014-100111"/>
    <x v="3"/>
    <x v="1088"/>
    <d v="2014-09-27T00:00:00"/>
    <x v="1"/>
    <s v="SV-20365"/>
    <x v="277"/>
    <x v="0"/>
    <s v="United States"/>
    <s v="New York City"/>
    <x v="15"/>
    <n v="10035"/>
    <x v="3"/>
    <s v="TEC-AC-10002647"/>
    <x v="2"/>
    <x v="11"/>
    <x v="1753"/>
    <x v="4283"/>
    <n v="2"/>
    <n v="0"/>
    <n v="95.759999999999991"/>
  </r>
  <r>
    <n v="6093"/>
    <s v="CA-2014-100111"/>
    <x v="3"/>
    <x v="1088"/>
    <d v="2014-09-27T00:00:00"/>
    <x v="1"/>
    <s v="SV-20365"/>
    <x v="277"/>
    <x v="0"/>
    <s v="United States"/>
    <s v="New York City"/>
    <x v="15"/>
    <n v="10035"/>
    <x v="3"/>
    <s v="OFF-PA-10000807"/>
    <x v="1"/>
    <x v="10"/>
    <x v="1650"/>
    <x v="1811"/>
    <n v="9"/>
    <n v="0"/>
    <n v="18.104400000000002"/>
  </r>
  <r>
    <n v="6094"/>
    <s v="CA-2014-100111"/>
    <x v="3"/>
    <x v="1088"/>
    <d v="2014-09-27T00:00:00"/>
    <x v="1"/>
    <s v="SV-20365"/>
    <x v="277"/>
    <x v="0"/>
    <s v="United States"/>
    <s v="New York City"/>
    <x v="15"/>
    <n v="10035"/>
    <x v="3"/>
    <s v="TEC-AC-10001465"/>
    <x v="2"/>
    <x v="11"/>
    <x v="473"/>
    <x v="3720"/>
    <n v="2"/>
    <n v="0"/>
    <n v="21.791999999999994"/>
  </r>
  <r>
    <n v="6095"/>
    <s v="CA-2014-100111"/>
    <x v="3"/>
    <x v="1088"/>
    <d v="2014-09-27T00:00:00"/>
    <x v="1"/>
    <s v="SV-20365"/>
    <x v="277"/>
    <x v="0"/>
    <s v="United States"/>
    <s v="New York City"/>
    <x v="15"/>
    <n v="10035"/>
    <x v="3"/>
    <s v="OFF-ST-10000615"/>
    <x v="1"/>
    <x v="4"/>
    <x v="75"/>
    <x v="4284"/>
    <n v="4"/>
    <n v="0"/>
    <n v="12.712000000000003"/>
  </r>
  <r>
    <n v="6096"/>
    <s v="CA-2014-100111"/>
    <x v="3"/>
    <x v="1088"/>
    <d v="2014-09-27T00:00:00"/>
    <x v="1"/>
    <s v="SV-20365"/>
    <x v="277"/>
    <x v="0"/>
    <s v="United States"/>
    <s v="New York City"/>
    <x v="15"/>
    <n v="10035"/>
    <x v="3"/>
    <s v="OFF-PA-10002713"/>
    <x v="1"/>
    <x v="10"/>
    <x v="317"/>
    <x v="1288"/>
    <n v="2"/>
    <n v="0"/>
    <n v="6.3295999999999992"/>
  </r>
  <r>
    <n v="6097"/>
    <s v="CA-2014-100111"/>
    <x v="3"/>
    <x v="1088"/>
    <d v="2014-09-27T00:00:00"/>
    <x v="1"/>
    <s v="SV-20365"/>
    <x v="277"/>
    <x v="0"/>
    <s v="United States"/>
    <s v="New York City"/>
    <x v="15"/>
    <n v="10035"/>
    <x v="3"/>
    <s v="FUR-CH-10003061"/>
    <x v="0"/>
    <x v="1"/>
    <x v="51"/>
    <x v="4285"/>
    <n v="1"/>
    <n v="0.1"/>
    <n v="8.0990999999999875"/>
  </r>
  <r>
    <n v="6098"/>
    <s v="CA-2014-100111"/>
    <x v="3"/>
    <x v="1088"/>
    <d v="2014-09-27T00:00:00"/>
    <x v="1"/>
    <s v="SV-20365"/>
    <x v="277"/>
    <x v="0"/>
    <s v="United States"/>
    <s v="New York City"/>
    <x v="15"/>
    <n v="10035"/>
    <x v="3"/>
    <s v="OFF-BI-10000343"/>
    <x v="1"/>
    <x v="8"/>
    <x v="184"/>
    <x v="696"/>
    <n v="3"/>
    <n v="0.2"/>
    <n v="3.9770999999999996"/>
  </r>
  <r>
    <n v="6099"/>
    <s v="CA-2014-100111"/>
    <x v="3"/>
    <x v="1088"/>
    <d v="2014-09-27T00:00:00"/>
    <x v="1"/>
    <s v="SV-20365"/>
    <x v="277"/>
    <x v="0"/>
    <s v="United States"/>
    <s v="New York City"/>
    <x v="15"/>
    <n v="10035"/>
    <x v="3"/>
    <s v="OFF-FA-10000304"/>
    <x v="1"/>
    <x v="13"/>
    <x v="52"/>
    <x v="1009"/>
    <n v="2"/>
    <n v="0"/>
    <n v="1.7876000000000003"/>
  </r>
  <r>
    <n v="6100"/>
    <s v="CA-2014-100111"/>
    <x v="3"/>
    <x v="1088"/>
    <d v="2014-09-27T00:00:00"/>
    <x v="1"/>
    <s v="SV-20365"/>
    <x v="277"/>
    <x v="0"/>
    <s v="United States"/>
    <s v="New York City"/>
    <x v="15"/>
    <n v="10035"/>
    <x v="3"/>
    <s v="FUR-CH-10004086"/>
    <x v="0"/>
    <x v="1"/>
    <x v="281"/>
    <x v="4286"/>
    <n v="11"/>
    <n v="0.1"/>
    <n v="609.71569999999997"/>
  </r>
  <r>
    <n v="6101"/>
    <s v="CA-2014-100111"/>
    <x v="3"/>
    <x v="1088"/>
    <d v="2014-09-27T00:00:00"/>
    <x v="1"/>
    <s v="SV-20365"/>
    <x v="277"/>
    <x v="0"/>
    <s v="United States"/>
    <s v="New York City"/>
    <x v="15"/>
    <n v="10035"/>
    <x v="3"/>
    <s v="TEC-PH-10002885"/>
    <x v="2"/>
    <x v="7"/>
    <x v="1127"/>
    <x v="4287"/>
    <n v="2"/>
    <n v="0"/>
    <n v="350.90820000000008"/>
  </r>
  <r>
    <n v="6102"/>
    <s v="CA-2014-100111"/>
    <x v="3"/>
    <x v="1088"/>
    <d v="2014-09-27T00:00:00"/>
    <x v="1"/>
    <s v="SV-20365"/>
    <x v="277"/>
    <x v="0"/>
    <s v="United States"/>
    <s v="New York City"/>
    <x v="15"/>
    <n v="10035"/>
    <x v="3"/>
    <s v="FUR-CH-10001215"/>
    <x v="0"/>
    <x v="1"/>
    <x v="440"/>
    <x v="4288"/>
    <n v="5"/>
    <n v="0.1"/>
    <n v="375.73500000000001"/>
  </r>
  <r>
    <n v="6103"/>
    <s v="CA-2014-100111"/>
    <x v="3"/>
    <x v="1088"/>
    <d v="2014-09-27T00:00:00"/>
    <x v="1"/>
    <s v="SV-20365"/>
    <x v="277"/>
    <x v="0"/>
    <s v="United States"/>
    <s v="New York City"/>
    <x v="15"/>
    <n v="10035"/>
    <x v="3"/>
    <s v="TEC-PH-10000215"/>
    <x v="2"/>
    <x v="7"/>
    <x v="139"/>
    <x v="1245"/>
    <n v="3"/>
    <n v="0"/>
    <n v="28.309500000000007"/>
  </r>
  <r>
    <n v="6104"/>
    <s v="CA-2014-100111"/>
    <x v="3"/>
    <x v="1088"/>
    <d v="2014-09-27T00:00:00"/>
    <x v="1"/>
    <s v="SV-20365"/>
    <x v="277"/>
    <x v="0"/>
    <s v="United States"/>
    <s v="New York City"/>
    <x v="15"/>
    <n v="10035"/>
    <x v="3"/>
    <s v="TEC-AC-10001998"/>
    <x v="2"/>
    <x v="11"/>
    <x v="84"/>
    <x v="1543"/>
    <n v="3"/>
    <n v="0"/>
    <n v="20.389799999999994"/>
  </r>
  <r>
    <n v="6105"/>
    <s v="US-2014-132381"/>
    <x v="3"/>
    <x v="1029"/>
    <d v="2014-08-25T00:00:00"/>
    <x v="2"/>
    <s v="Dp-13240"/>
    <x v="656"/>
    <x v="2"/>
    <s v="United States"/>
    <s v="Philadelphia"/>
    <x v="9"/>
    <n v="19143"/>
    <x v="3"/>
    <s v="FUR-TA-10002356"/>
    <x v="0"/>
    <x v="3"/>
    <x v="728"/>
    <x v="4289"/>
    <n v="2"/>
    <n v="0.4"/>
    <n v="-83.875200000000035"/>
  </r>
  <r>
    <n v="6106"/>
    <s v="CA-2012-147011"/>
    <x v="1"/>
    <x v="652"/>
    <d v="2012-06-22T00:00:00"/>
    <x v="1"/>
    <s v="HR-14830"/>
    <x v="403"/>
    <x v="1"/>
    <s v="United States"/>
    <s v="Miami"/>
    <x v="2"/>
    <n v="33178"/>
    <x v="0"/>
    <s v="OFF-AR-10002399"/>
    <x v="1"/>
    <x v="6"/>
    <x v="316"/>
    <x v="4290"/>
    <n v="4"/>
    <n v="0.2"/>
    <n v="3.5783999999999998"/>
  </r>
  <r>
    <n v="6107"/>
    <s v="CA-2011-120852"/>
    <x v="2"/>
    <x v="414"/>
    <d v="2011-12-25T00:00:00"/>
    <x v="1"/>
    <s v="WB-21850"/>
    <x v="576"/>
    <x v="0"/>
    <s v="United States"/>
    <s v="Grand Prairie"/>
    <x v="5"/>
    <n v="75051"/>
    <x v="2"/>
    <s v="OFF-AP-10001563"/>
    <x v="1"/>
    <x v="9"/>
    <x v="530"/>
    <x v="4291"/>
    <n v="2"/>
    <n v="0.8"/>
    <n v="-49.551600000000022"/>
  </r>
  <r>
    <n v="6108"/>
    <s v="CA-2011-120852"/>
    <x v="2"/>
    <x v="414"/>
    <d v="2011-12-25T00:00:00"/>
    <x v="1"/>
    <s v="WB-21850"/>
    <x v="576"/>
    <x v="0"/>
    <s v="United States"/>
    <s v="Grand Prairie"/>
    <x v="5"/>
    <n v="75051"/>
    <x v="2"/>
    <s v="TEC-AC-10004510"/>
    <x v="2"/>
    <x v="11"/>
    <x v="944"/>
    <x v="4292"/>
    <n v="5"/>
    <n v="0.2"/>
    <n v="-8.1800000000000033"/>
  </r>
  <r>
    <n v="6109"/>
    <s v="CA-2013-150007"/>
    <x v="0"/>
    <x v="108"/>
    <d v="2013-09-17T00:00:00"/>
    <x v="1"/>
    <s v="AS-10090"/>
    <x v="548"/>
    <x v="0"/>
    <s v="United States"/>
    <s v="Chicago"/>
    <x v="10"/>
    <n v="60653"/>
    <x v="2"/>
    <s v="OFF-LA-10001982"/>
    <x v="1"/>
    <x v="2"/>
    <x v="1529"/>
    <x v="1628"/>
    <n v="2"/>
    <n v="0.2"/>
    <n v="2.0999999999999996"/>
  </r>
  <r>
    <n v="6110"/>
    <s v="CA-2013-150007"/>
    <x v="0"/>
    <x v="108"/>
    <d v="2013-09-17T00:00:00"/>
    <x v="1"/>
    <s v="AS-10090"/>
    <x v="548"/>
    <x v="0"/>
    <s v="United States"/>
    <s v="Chicago"/>
    <x v="10"/>
    <n v="60653"/>
    <x v="2"/>
    <s v="OFF-BI-10004141"/>
    <x v="1"/>
    <x v="8"/>
    <x v="1287"/>
    <x v="4293"/>
    <n v="3"/>
    <n v="0.8"/>
    <n v="-3.2436000000000016"/>
  </r>
  <r>
    <n v="6111"/>
    <s v="CA-2013-124590"/>
    <x v="0"/>
    <x v="396"/>
    <d v="2013-11-17T00:00:00"/>
    <x v="1"/>
    <s v="SP-20920"/>
    <x v="727"/>
    <x v="0"/>
    <s v="United States"/>
    <s v="Parma"/>
    <x v="24"/>
    <n v="44134"/>
    <x v="3"/>
    <s v="FUR-CH-10004495"/>
    <x v="0"/>
    <x v="1"/>
    <x v="1475"/>
    <x v="4294"/>
    <n v="7"/>
    <n v="0.3"/>
    <n v="-21.068600000000174"/>
  </r>
  <r>
    <n v="6112"/>
    <s v="CA-2013-124590"/>
    <x v="0"/>
    <x v="396"/>
    <d v="2013-11-17T00:00:00"/>
    <x v="1"/>
    <s v="SP-20920"/>
    <x v="727"/>
    <x v="0"/>
    <s v="United States"/>
    <s v="Parma"/>
    <x v="24"/>
    <n v="44134"/>
    <x v="3"/>
    <s v="OFF-AP-10002311"/>
    <x v="1"/>
    <x v="9"/>
    <x v="14"/>
    <x v="4295"/>
    <n v="2"/>
    <n v="0.2"/>
    <n v="33.028800000000004"/>
  </r>
  <r>
    <n v="6113"/>
    <s v="CA-2013-124590"/>
    <x v="0"/>
    <x v="396"/>
    <d v="2013-11-17T00:00:00"/>
    <x v="1"/>
    <s v="SP-20920"/>
    <x v="727"/>
    <x v="0"/>
    <s v="United States"/>
    <s v="Parma"/>
    <x v="24"/>
    <n v="44134"/>
    <x v="3"/>
    <s v="OFF-FA-10000585"/>
    <x v="1"/>
    <x v="13"/>
    <x v="202"/>
    <x v="4296"/>
    <n v="6"/>
    <n v="0.2"/>
    <n v="5.4443999999999999"/>
  </r>
  <r>
    <n v="6114"/>
    <s v="CA-2013-124590"/>
    <x v="0"/>
    <x v="396"/>
    <d v="2013-11-17T00:00:00"/>
    <x v="1"/>
    <s v="SP-20920"/>
    <x v="727"/>
    <x v="0"/>
    <s v="United States"/>
    <s v="Parma"/>
    <x v="24"/>
    <n v="44134"/>
    <x v="3"/>
    <s v="FUR-CH-10000454"/>
    <x v="0"/>
    <x v="1"/>
    <x v="1"/>
    <x v="4297"/>
    <n v="9"/>
    <n v="0.3"/>
    <n v="0"/>
  </r>
  <r>
    <n v="6115"/>
    <s v="CA-2013-124590"/>
    <x v="0"/>
    <x v="396"/>
    <d v="2013-11-17T00:00:00"/>
    <x v="1"/>
    <s v="SP-20920"/>
    <x v="727"/>
    <x v="0"/>
    <s v="United States"/>
    <s v="Parma"/>
    <x v="24"/>
    <n v="44134"/>
    <x v="3"/>
    <s v="FUR-CH-10003746"/>
    <x v="0"/>
    <x v="1"/>
    <x v="617"/>
    <x v="4298"/>
    <n v="2"/>
    <n v="0.3"/>
    <n v="-12.839199999999977"/>
  </r>
  <r>
    <n v="6116"/>
    <s v="CA-2013-133802"/>
    <x v="0"/>
    <x v="560"/>
    <d v="2013-03-21T00:00:00"/>
    <x v="1"/>
    <s v="SP-20650"/>
    <x v="70"/>
    <x v="1"/>
    <s v="United States"/>
    <s v="Redwood City"/>
    <x v="1"/>
    <n v="94061"/>
    <x v="1"/>
    <s v="OFF-BI-10003291"/>
    <x v="1"/>
    <x v="8"/>
    <x v="44"/>
    <x v="4299"/>
    <n v="6"/>
    <n v="0.2"/>
    <n v="14.142599999999996"/>
  </r>
  <r>
    <n v="6117"/>
    <s v="US-2013-113677"/>
    <x v="0"/>
    <x v="373"/>
    <d v="2013-11-20T00:00:00"/>
    <x v="1"/>
    <s v="CM-12655"/>
    <x v="475"/>
    <x v="2"/>
    <s v="United States"/>
    <s v="New York City"/>
    <x v="15"/>
    <n v="10011"/>
    <x v="3"/>
    <s v="TEC-PH-10002114"/>
    <x v="2"/>
    <x v="7"/>
    <x v="1754"/>
    <x v="4300"/>
    <n v="4"/>
    <n v="0"/>
    <n v="592.78960000000006"/>
  </r>
  <r>
    <n v="6118"/>
    <s v="US-2013-113677"/>
    <x v="0"/>
    <x v="373"/>
    <d v="2013-11-20T00:00:00"/>
    <x v="1"/>
    <s v="CM-12655"/>
    <x v="475"/>
    <x v="2"/>
    <s v="United States"/>
    <s v="New York City"/>
    <x v="15"/>
    <n v="10011"/>
    <x v="3"/>
    <s v="OFF-LA-10001569"/>
    <x v="1"/>
    <x v="2"/>
    <x v="633"/>
    <x v="1830"/>
    <n v="3"/>
    <n v="0"/>
    <n v="6.8723999999999998"/>
  </r>
  <r>
    <n v="6119"/>
    <s v="CA-2014-143378"/>
    <x v="3"/>
    <x v="20"/>
    <d v="2014-09-26T00:00:00"/>
    <x v="1"/>
    <s v="JR-16210"/>
    <x v="335"/>
    <x v="1"/>
    <s v="United States"/>
    <s v="Springfield"/>
    <x v="21"/>
    <n v="97477"/>
    <x v="1"/>
    <s v="TEC-PH-10001425"/>
    <x v="2"/>
    <x v="7"/>
    <x v="511"/>
    <x v="1837"/>
    <n v="3"/>
    <n v="0.2"/>
    <n v="19.197599999999994"/>
  </r>
  <r>
    <n v="6120"/>
    <s v="CA-2014-143378"/>
    <x v="3"/>
    <x v="20"/>
    <d v="2014-09-26T00:00:00"/>
    <x v="1"/>
    <s v="JR-16210"/>
    <x v="335"/>
    <x v="1"/>
    <s v="United States"/>
    <s v="Springfield"/>
    <x v="21"/>
    <n v="97477"/>
    <x v="1"/>
    <s v="OFF-AR-10001915"/>
    <x v="1"/>
    <x v="6"/>
    <x v="1048"/>
    <x v="361"/>
    <n v="3"/>
    <n v="0.2"/>
    <n v="6.5538000000000007"/>
  </r>
  <r>
    <n v="6121"/>
    <s v="CA-2014-143378"/>
    <x v="3"/>
    <x v="20"/>
    <d v="2014-09-26T00:00:00"/>
    <x v="1"/>
    <s v="JR-16210"/>
    <x v="335"/>
    <x v="1"/>
    <s v="United States"/>
    <s v="Springfield"/>
    <x v="21"/>
    <n v="97477"/>
    <x v="1"/>
    <s v="FUR-FU-10004864"/>
    <x v="0"/>
    <x v="5"/>
    <x v="436"/>
    <x v="4301"/>
    <n v="8"/>
    <n v="0.2"/>
    <n v="61.38239999999999"/>
  </r>
  <r>
    <n v="6122"/>
    <s v="CA-2014-143378"/>
    <x v="3"/>
    <x v="20"/>
    <d v="2014-09-26T00:00:00"/>
    <x v="1"/>
    <s v="JR-16210"/>
    <x v="335"/>
    <x v="1"/>
    <s v="United States"/>
    <s v="Springfield"/>
    <x v="21"/>
    <n v="97477"/>
    <x v="1"/>
    <s v="FUR-BO-10001972"/>
    <x v="0"/>
    <x v="0"/>
    <x v="362"/>
    <x v="1270"/>
    <n v="2"/>
    <n v="0.7"/>
    <n v="-128.2388"/>
  </r>
  <r>
    <n v="6123"/>
    <s v="CA-2014-152660"/>
    <x v="3"/>
    <x v="769"/>
    <d v="2014-12-10T00:00:00"/>
    <x v="1"/>
    <s v="CB-12415"/>
    <x v="558"/>
    <x v="0"/>
    <s v="United States"/>
    <s v="Chicago"/>
    <x v="10"/>
    <n v="60610"/>
    <x v="2"/>
    <s v="OFF-ST-10000532"/>
    <x v="1"/>
    <x v="4"/>
    <x v="1403"/>
    <x v="3629"/>
    <n v="2"/>
    <n v="0.2"/>
    <n v="4.6175999999999995"/>
  </r>
  <r>
    <n v="6124"/>
    <s v="CA-2012-142139"/>
    <x v="1"/>
    <x v="284"/>
    <d v="2012-09-05T00:00:00"/>
    <x v="1"/>
    <s v="SD-20485"/>
    <x v="174"/>
    <x v="2"/>
    <s v="United States"/>
    <s v="Bedford"/>
    <x v="5"/>
    <n v="76021"/>
    <x v="2"/>
    <s v="OFF-PA-10003883"/>
    <x v="1"/>
    <x v="10"/>
    <x v="1229"/>
    <x v="3300"/>
    <n v="4"/>
    <n v="0.2"/>
    <n v="6.8119999999999994"/>
  </r>
  <r>
    <n v="6125"/>
    <s v="CA-2014-145772"/>
    <x v="3"/>
    <x v="95"/>
    <d v="2014-06-08T00:00:00"/>
    <x v="1"/>
    <s v="SS-20140"/>
    <x v="164"/>
    <x v="1"/>
    <s v="United States"/>
    <s v="Los Angeles"/>
    <x v="1"/>
    <n v="90036"/>
    <x v="1"/>
    <s v="TEC-AC-10003038"/>
    <x v="2"/>
    <x v="11"/>
    <x v="1024"/>
    <x v="915"/>
    <n v="5"/>
    <n v="0"/>
    <n v="8.5024999999999942"/>
  </r>
  <r>
    <n v="6126"/>
    <s v="CA-2014-145772"/>
    <x v="3"/>
    <x v="95"/>
    <d v="2014-06-08T00:00:00"/>
    <x v="1"/>
    <s v="SS-20140"/>
    <x v="164"/>
    <x v="1"/>
    <s v="United States"/>
    <s v="Los Angeles"/>
    <x v="1"/>
    <n v="90036"/>
    <x v="1"/>
    <s v="OFF-PA-10001593"/>
    <x v="1"/>
    <x v="10"/>
    <x v="1755"/>
    <x v="493"/>
    <n v="2"/>
    <n v="0"/>
    <n v="5.3819999999999997"/>
  </r>
  <r>
    <n v="6127"/>
    <s v="CA-2014-145772"/>
    <x v="3"/>
    <x v="95"/>
    <d v="2014-06-08T00:00:00"/>
    <x v="1"/>
    <s v="SS-20140"/>
    <x v="164"/>
    <x v="1"/>
    <s v="United States"/>
    <s v="Los Angeles"/>
    <x v="1"/>
    <n v="90036"/>
    <x v="1"/>
    <s v="OFF-BI-10002049"/>
    <x v="1"/>
    <x v="8"/>
    <x v="758"/>
    <x v="2970"/>
    <n v="1"/>
    <n v="0.2"/>
    <n v="1.2713999999999996"/>
  </r>
  <r>
    <n v="6128"/>
    <s v="CA-2013-124100"/>
    <x v="0"/>
    <x v="1044"/>
    <d v="2013-04-07T00:00:00"/>
    <x v="1"/>
    <s v="EH-13990"/>
    <x v="552"/>
    <x v="0"/>
    <s v="United States"/>
    <s v="New York City"/>
    <x v="15"/>
    <n v="10009"/>
    <x v="3"/>
    <s v="FUR-CH-10003817"/>
    <x v="0"/>
    <x v="1"/>
    <x v="162"/>
    <x v="4302"/>
    <n v="6"/>
    <n v="0.1"/>
    <n v="54.666000000000011"/>
  </r>
  <r>
    <n v="6129"/>
    <s v="US-2011-158400"/>
    <x v="2"/>
    <x v="1089"/>
    <d v="2011-10-28T00:00:00"/>
    <x v="2"/>
    <s v="AH-10030"/>
    <x v="692"/>
    <x v="1"/>
    <s v="United States"/>
    <s v="San Francisco"/>
    <x v="1"/>
    <n v="94109"/>
    <x v="1"/>
    <s v="OFF-BI-10002353"/>
    <x v="1"/>
    <x v="8"/>
    <x v="1068"/>
    <x v="4303"/>
    <n v="4"/>
    <n v="0.2"/>
    <n v="18.527999999999999"/>
  </r>
  <r>
    <n v="6130"/>
    <s v="CA-2014-162033"/>
    <x v="3"/>
    <x v="606"/>
    <d v="2014-04-03T00:00:00"/>
    <x v="1"/>
    <s v="EM-14200"/>
    <x v="773"/>
    <x v="2"/>
    <s v="United States"/>
    <s v="Virginia Beach"/>
    <x v="17"/>
    <n v="23464"/>
    <x v="0"/>
    <s v="TEC-AC-10003116"/>
    <x v="2"/>
    <x v="11"/>
    <x v="920"/>
    <x v="3545"/>
    <n v="3"/>
    <n v="0"/>
    <n v="20.767499999999998"/>
  </r>
  <r>
    <n v="6131"/>
    <s v="CA-2014-162033"/>
    <x v="3"/>
    <x v="606"/>
    <d v="2014-04-03T00:00:00"/>
    <x v="1"/>
    <s v="EM-14200"/>
    <x v="773"/>
    <x v="2"/>
    <s v="United States"/>
    <s v="Virginia Beach"/>
    <x v="17"/>
    <n v="23464"/>
    <x v="0"/>
    <s v="OFF-FA-10003021"/>
    <x v="1"/>
    <x v="13"/>
    <x v="33"/>
    <x v="1061"/>
    <n v="2"/>
    <n v="0"/>
    <n v="1.3159999999999998"/>
  </r>
  <r>
    <n v="6132"/>
    <s v="CA-2011-163447"/>
    <x v="2"/>
    <x v="422"/>
    <d v="2011-12-31T00:00:00"/>
    <x v="1"/>
    <s v="TB-21190"/>
    <x v="353"/>
    <x v="2"/>
    <s v="United States"/>
    <s v="New York City"/>
    <x v="15"/>
    <n v="10011"/>
    <x v="3"/>
    <s v="FUR-CH-10004477"/>
    <x v="0"/>
    <x v="1"/>
    <x v="211"/>
    <x v="4304"/>
    <n v="14"/>
    <n v="0.1"/>
    <n v="161.96739999999997"/>
  </r>
  <r>
    <n v="6133"/>
    <s v="CA-2014-145737"/>
    <x v="3"/>
    <x v="175"/>
    <d v="2014-09-21T00:00:00"/>
    <x v="1"/>
    <s v="AB-10165"/>
    <x v="269"/>
    <x v="0"/>
    <s v="United States"/>
    <s v="Lebanon"/>
    <x v="18"/>
    <n v="37087"/>
    <x v="0"/>
    <s v="OFF-PA-10001033"/>
    <x v="1"/>
    <x v="10"/>
    <x v="1500"/>
    <x v="2919"/>
    <n v="5"/>
    <n v="0.2"/>
    <n v="59.435499999999998"/>
  </r>
  <r>
    <n v="6134"/>
    <s v="CA-2013-148096"/>
    <x v="0"/>
    <x v="765"/>
    <d v="2013-08-20T00:00:00"/>
    <x v="2"/>
    <s v="AO-10810"/>
    <x v="774"/>
    <x v="1"/>
    <s v="United States"/>
    <s v="Los Angeles"/>
    <x v="1"/>
    <n v="90045"/>
    <x v="1"/>
    <s v="FUR-TA-10004152"/>
    <x v="0"/>
    <x v="3"/>
    <x v="1507"/>
    <x v="4305"/>
    <n v="2"/>
    <n v="0.2"/>
    <n v="12.095999999999997"/>
  </r>
  <r>
    <n v="6135"/>
    <s v="CA-2013-146766"/>
    <x v="0"/>
    <x v="254"/>
    <d v="2013-11-05T00:00:00"/>
    <x v="3"/>
    <s v="TT-21220"/>
    <x v="627"/>
    <x v="0"/>
    <s v="United States"/>
    <s v="Chula Vista"/>
    <x v="1"/>
    <n v="91911"/>
    <x v="1"/>
    <s v="OFF-AR-10002135"/>
    <x v="1"/>
    <x v="6"/>
    <x v="278"/>
    <x v="4306"/>
    <n v="4"/>
    <n v="0"/>
    <n v="55.911999999999978"/>
  </r>
  <r>
    <n v="6136"/>
    <s v="CA-2012-105613"/>
    <x v="1"/>
    <x v="1090"/>
    <d v="2012-10-22T00:00:00"/>
    <x v="1"/>
    <s v="KN-16705"/>
    <x v="607"/>
    <x v="2"/>
    <s v="United States"/>
    <s v="Mcallen"/>
    <x v="5"/>
    <n v="78501"/>
    <x v="2"/>
    <s v="TEC-AC-10000521"/>
    <x v="2"/>
    <x v="11"/>
    <x v="1557"/>
    <x v="3578"/>
    <n v="3"/>
    <n v="0.2"/>
    <n v="3.4619999999999997"/>
  </r>
  <r>
    <n v="6137"/>
    <s v="CA-2012-105613"/>
    <x v="1"/>
    <x v="1090"/>
    <d v="2012-10-22T00:00:00"/>
    <x v="1"/>
    <s v="KN-16705"/>
    <x v="607"/>
    <x v="2"/>
    <s v="United States"/>
    <s v="Mcallen"/>
    <x v="5"/>
    <n v="78501"/>
    <x v="2"/>
    <s v="OFF-AP-10000026"/>
    <x v="1"/>
    <x v="9"/>
    <x v="1282"/>
    <x v="4307"/>
    <n v="6"/>
    <n v="0.8"/>
    <n v="-186.56820000000005"/>
  </r>
  <r>
    <n v="6138"/>
    <s v="US-2013-142251"/>
    <x v="0"/>
    <x v="731"/>
    <d v="2013-11-05T00:00:00"/>
    <x v="0"/>
    <s v="FO-14305"/>
    <x v="383"/>
    <x v="0"/>
    <s v="United States"/>
    <s v="Hollywood"/>
    <x v="2"/>
    <n v="33021"/>
    <x v="0"/>
    <s v="OFF-PA-10002986"/>
    <x v="1"/>
    <x v="10"/>
    <x v="477"/>
    <x v="164"/>
    <n v="6"/>
    <n v="0.2"/>
    <n v="11.222399999999999"/>
  </r>
  <r>
    <n v="6139"/>
    <s v="CA-2011-131247"/>
    <x v="2"/>
    <x v="809"/>
    <d v="2011-04-04T00:00:00"/>
    <x v="1"/>
    <s v="GA-14725"/>
    <x v="315"/>
    <x v="0"/>
    <s v="United States"/>
    <s v="San Francisco"/>
    <x v="1"/>
    <n v="94110"/>
    <x v="1"/>
    <s v="FUR-BO-10001337"/>
    <x v="0"/>
    <x v="0"/>
    <x v="425"/>
    <x v="4308"/>
    <n v="2"/>
    <n v="0.15"/>
    <n v="-12.097999999999999"/>
  </r>
  <r>
    <n v="6140"/>
    <s v="US-2012-113593"/>
    <x v="1"/>
    <x v="24"/>
    <d v="2012-04-20T00:00:00"/>
    <x v="2"/>
    <s v="NC-18415"/>
    <x v="720"/>
    <x v="0"/>
    <s v="United States"/>
    <s v="Santa Maria"/>
    <x v="1"/>
    <n v="93454"/>
    <x v="1"/>
    <s v="OFF-ST-10000532"/>
    <x v="1"/>
    <x v="4"/>
    <x v="1403"/>
    <x v="4309"/>
    <n v="3"/>
    <n v="0"/>
    <n v="30.014399999999998"/>
  </r>
  <r>
    <n v="6141"/>
    <s v="CA-2014-121083"/>
    <x v="3"/>
    <x v="362"/>
    <d v="2014-07-16T00:00:00"/>
    <x v="1"/>
    <s v="JF-15190"/>
    <x v="440"/>
    <x v="0"/>
    <s v="United States"/>
    <s v="Manchester"/>
    <x v="29"/>
    <n v="6040"/>
    <x v="3"/>
    <s v="OFF-PA-10001497"/>
    <x v="1"/>
    <x v="10"/>
    <x v="1746"/>
    <x v="4310"/>
    <n v="5"/>
    <n v="0"/>
    <n v="134.65199999999999"/>
  </r>
  <r>
    <n v="6142"/>
    <s v="CA-2014-121083"/>
    <x v="3"/>
    <x v="362"/>
    <d v="2014-07-16T00:00:00"/>
    <x v="1"/>
    <s v="JF-15190"/>
    <x v="440"/>
    <x v="0"/>
    <s v="United States"/>
    <s v="Manchester"/>
    <x v="29"/>
    <n v="6040"/>
    <x v="3"/>
    <s v="OFF-ST-10002554"/>
    <x v="1"/>
    <x v="4"/>
    <x v="1144"/>
    <x v="3589"/>
    <n v="4"/>
    <n v="0"/>
    <n v="3.9128000000000043"/>
  </r>
  <r>
    <n v="6143"/>
    <s v="CA-2014-121083"/>
    <x v="3"/>
    <x v="362"/>
    <d v="2014-07-16T00:00:00"/>
    <x v="1"/>
    <s v="JF-15190"/>
    <x v="440"/>
    <x v="0"/>
    <s v="United States"/>
    <s v="Manchester"/>
    <x v="29"/>
    <n v="6040"/>
    <x v="3"/>
    <s v="TEC-PH-10001336"/>
    <x v="2"/>
    <x v="7"/>
    <x v="941"/>
    <x v="2052"/>
    <n v="2"/>
    <n v="0"/>
    <n v="74.8142"/>
  </r>
  <r>
    <n v="6144"/>
    <s v="CA-2014-121083"/>
    <x v="3"/>
    <x v="362"/>
    <d v="2014-07-16T00:00:00"/>
    <x v="1"/>
    <s v="JF-15190"/>
    <x v="440"/>
    <x v="0"/>
    <s v="United States"/>
    <s v="Manchester"/>
    <x v="29"/>
    <n v="6040"/>
    <x v="3"/>
    <s v="OFF-AR-10002987"/>
    <x v="1"/>
    <x v="6"/>
    <x v="1553"/>
    <x v="4311"/>
    <n v="6"/>
    <n v="0"/>
    <n v="48.806400000000011"/>
  </r>
  <r>
    <n v="6145"/>
    <s v="CA-2014-151190"/>
    <x v="3"/>
    <x v="818"/>
    <d v="2014-07-02T00:00:00"/>
    <x v="1"/>
    <s v="GT-14710"/>
    <x v="218"/>
    <x v="0"/>
    <s v="United States"/>
    <s v="Omaha"/>
    <x v="8"/>
    <n v="68104"/>
    <x v="2"/>
    <s v="OFF-PA-10000575"/>
    <x v="1"/>
    <x v="10"/>
    <x v="1050"/>
    <x v="4312"/>
    <n v="3"/>
    <n v="0"/>
    <n v="9.2321999999999989"/>
  </r>
  <r>
    <n v="6146"/>
    <s v="CA-2011-133543"/>
    <x v="2"/>
    <x v="1091"/>
    <d v="2011-12-26T00:00:00"/>
    <x v="1"/>
    <s v="KM-16660"/>
    <x v="730"/>
    <x v="0"/>
    <s v="United States"/>
    <s v="San Jose"/>
    <x v="1"/>
    <n v="95123"/>
    <x v="1"/>
    <s v="OFF-AR-10003394"/>
    <x v="1"/>
    <x v="6"/>
    <x v="496"/>
    <x v="2722"/>
    <n v="4"/>
    <n v="0"/>
    <n v="3.1752000000000002"/>
  </r>
  <r>
    <n v="6147"/>
    <s v="CA-2014-105130"/>
    <x v="3"/>
    <x v="610"/>
    <d v="2014-11-26T00:00:00"/>
    <x v="1"/>
    <s v="PJ-18835"/>
    <x v="601"/>
    <x v="1"/>
    <s v="United States"/>
    <s v="San Francisco"/>
    <x v="1"/>
    <n v="94122"/>
    <x v="1"/>
    <s v="OFF-AR-10003394"/>
    <x v="1"/>
    <x v="6"/>
    <x v="496"/>
    <x v="2722"/>
    <n v="4"/>
    <n v="0"/>
    <n v="3.1752000000000002"/>
  </r>
  <r>
    <n v="6148"/>
    <s v="CA-2014-105130"/>
    <x v="3"/>
    <x v="610"/>
    <d v="2014-11-26T00:00:00"/>
    <x v="1"/>
    <s v="PJ-18835"/>
    <x v="601"/>
    <x v="1"/>
    <s v="United States"/>
    <s v="San Francisco"/>
    <x v="1"/>
    <n v="94122"/>
    <x v="1"/>
    <s v="OFF-BI-10001191"/>
    <x v="1"/>
    <x v="8"/>
    <x v="970"/>
    <x v="4313"/>
    <n v="2"/>
    <n v="0.2"/>
    <n v="14.7668"/>
  </r>
  <r>
    <n v="6149"/>
    <s v="CA-2013-161928"/>
    <x v="0"/>
    <x v="812"/>
    <d v="2013-06-30T00:00:00"/>
    <x v="0"/>
    <s v="AC-10660"/>
    <x v="663"/>
    <x v="0"/>
    <s v="United States"/>
    <s v="San Francisco"/>
    <x v="1"/>
    <n v="94109"/>
    <x v="1"/>
    <s v="TEC-PH-10003484"/>
    <x v="2"/>
    <x v="7"/>
    <x v="1530"/>
    <x v="1227"/>
    <n v="2"/>
    <n v="0.2"/>
    <n v="12.599000000000004"/>
  </r>
  <r>
    <n v="6150"/>
    <s v="CA-2014-101322"/>
    <x v="3"/>
    <x v="116"/>
    <d v="2015-01-01T00:00:00"/>
    <x v="2"/>
    <s v="JG-15310"/>
    <x v="684"/>
    <x v="1"/>
    <s v="United States"/>
    <s v="Long Beach"/>
    <x v="1"/>
    <n v="90805"/>
    <x v="1"/>
    <s v="FUR-CH-10003968"/>
    <x v="0"/>
    <x v="1"/>
    <x v="56"/>
    <x v="4314"/>
    <n v="6"/>
    <n v="0.2"/>
    <n v="-34.070400000000006"/>
  </r>
  <r>
    <n v="6151"/>
    <s v="US-2013-106600"/>
    <x v="0"/>
    <x v="143"/>
    <d v="2013-04-12T00:00:00"/>
    <x v="2"/>
    <s v="RM-19375"/>
    <x v="528"/>
    <x v="0"/>
    <s v="United States"/>
    <s v="Columbus"/>
    <x v="32"/>
    <n v="31907"/>
    <x v="0"/>
    <s v="FUR-BO-10001608"/>
    <x v="0"/>
    <x v="0"/>
    <x v="1523"/>
    <x v="1383"/>
    <n v="5"/>
    <n v="0"/>
    <n v="88.725000000000023"/>
  </r>
  <r>
    <n v="6152"/>
    <s v="CA-2011-111871"/>
    <x v="2"/>
    <x v="772"/>
    <d v="2011-03-21T00:00:00"/>
    <x v="0"/>
    <s v="EK-13795"/>
    <x v="735"/>
    <x v="2"/>
    <s v="United States"/>
    <s v="San Francisco"/>
    <x v="1"/>
    <n v="94110"/>
    <x v="1"/>
    <s v="FUR-BO-10004218"/>
    <x v="0"/>
    <x v="0"/>
    <x v="1584"/>
    <x v="4315"/>
    <n v="10"/>
    <n v="0.15"/>
    <n v="70.490000000000009"/>
  </r>
  <r>
    <n v="6153"/>
    <s v="CA-2014-139437"/>
    <x v="3"/>
    <x v="445"/>
    <d v="2014-07-09T00:00:00"/>
    <x v="1"/>
    <s v="RD-19585"/>
    <x v="361"/>
    <x v="0"/>
    <s v="United States"/>
    <s v="Los Angeles"/>
    <x v="1"/>
    <n v="90004"/>
    <x v="1"/>
    <s v="OFF-ST-10002485"/>
    <x v="1"/>
    <x v="4"/>
    <x v="209"/>
    <x v="1190"/>
    <n v="4"/>
    <n v="0"/>
    <n v="0.87919999999999732"/>
  </r>
  <r>
    <n v="6154"/>
    <s v="CA-2014-151484"/>
    <x v="3"/>
    <x v="693"/>
    <d v="2014-04-24T00:00:00"/>
    <x v="2"/>
    <s v="CV-12805"/>
    <x v="51"/>
    <x v="1"/>
    <s v="United States"/>
    <s v="Philadelphia"/>
    <x v="9"/>
    <n v="19120"/>
    <x v="3"/>
    <s v="FUR-FU-10001876"/>
    <x v="0"/>
    <x v="5"/>
    <x v="1394"/>
    <x v="3518"/>
    <n v="2"/>
    <n v="0.2"/>
    <n v="10.393599999999998"/>
  </r>
  <r>
    <n v="6155"/>
    <s v="CA-2014-151484"/>
    <x v="3"/>
    <x v="693"/>
    <d v="2014-04-24T00:00:00"/>
    <x v="2"/>
    <s v="CV-12805"/>
    <x v="51"/>
    <x v="1"/>
    <s v="United States"/>
    <s v="Philadelphia"/>
    <x v="9"/>
    <n v="19120"/>
    <x v="3"/>
    <s v="OFF-ST-10002370"/>
    <x v="1"/>
    <x v="4"/>
    <x v="80"/>
    <x v="4316"/>
    <n v="3"/>
    <n v="0.2"/>
    <n v="5.7752999999999961"/>
  </r>
  <r>
    <n v="6156"/>
    <s v="CA-2014-151484"/>
    <x v="3"/>
    <x v="693"/>
    <d v="2014-04-24T00:00:00"/>
    <x v="2"/>
    <s v="CV-12805"/>
    <x v="51"/>
    <x v="1"/>
    <s v="United States"/>
    <s v="Philadelphia"/>
    <x v="9"/>
    <n v="19120"/>
    <x v="3"/>
    <s v="OFF-ST-10000142"/>
    <x v="1"/>
    <x v="4"/>
    <x v="399"/>
    <x v="4317"/>
    <n v="1"/>
    <n v="0.2"/>
    <n v="33.270399999999981"/>
  </r>
  <r>
    <n v="6157"/>
    <s v="CA-2014-151484"/>
    <x v="3"/>
    <x v="693"/>
    <d v="2014-04-24T00:00:00"/>
    <x v="2"/>
    <s v="CV-12805"/>
    <x v="51"/>
    <x v="1"/>
    <s v="United States"/>
    <s v="Philadelphia"/>
    <x v="9"/>
    <n v="19120"/>
    <x v="3"/>
    <s v="FUR-FU-10004671"/>
    <x v="0"/>
    <x v="5"/>
    <x v="1357"/>
    <x v="4318"/>
    <n v="3"/>
    <n v="0.2"/>
    <n v="9.5418000000000003"/>
  </r>
  <r>
    <n v="6158"/>
    <s v="CA-2013-104150"/>
    <x v="0"/>
    <x v="1092"/>
    <d v="2013-08-06T00:00:00"/>
    <x v="0"/>
    <s v="AG-10330"/>
    <x v="743"/>
    <x v="0"/>
    <s v="United States"/>
    <s v="Tulsa"/>
    <x v="26"/>
    <n v="74133"/>
    <x v="2"/>
    <s v="OFF-EN-10002504"/>
    <x v="1"/>
    <x v="12"/>
    <x v="113"/>
    <x v="4319"/>
    <n v="3"/>
    <n v="0"/>
    <n v="38.323799999999999"/>
  </r>
  <r>
    <n v="6159"/>
    <s v="CA-2013-104150"/>
    <x v="0"/>
    <x v="1092"/>
    <d v="2013-08-06T00:00:00"/>
    <x v="0"/>
    <s v="AG-10330"/>
    <x v="743"/>
    <x v="0"/>
    <s v="United States"/>
    <s v="Tulsa"/>
    <x v="26"/>
    <n v="74133"/>
    <x v="2"/>
    <s v="TEC-AC-10004803"/>
    <x v="2"/>
    <x v="11"/>
    <x v="1756"/>
    <x v="4320"/>
    <n v="12"/>
    <n v="0"/>
    <n v="23.419200000000011"/>
  </r>
  <r>
    <n v="6160"/>
    <s v="CA-2013-161025"/>
    <x v="0"/>
    <x v="275"/>
    <d v="2013-12-10T00:00:00"/>
    <x v="1"/>
    <s v="GM-14440"/>
    <x v="306"/>
    <x v="0"/>
    <s v="United States"/>
    <s v="Los Angeles"/>
    <x v="1"/>
    <n v="90049"/>
    <x v="1"/>
    <s v="OFF-ST-10001932"/>
    <x v="1"/>
    <x v="4"/>
    <x v="1641"/>
    <x v="4321"/>
    <n v="4"/>
    <n v="0"/>
    <n v="108.17520000000002"/>
  </r>
  <r>
    <n v="6161"/>
    <s v="CA-2011-103989"/>
    <x v="2"/>
    <x v="1093"/>
    <d v="2011-03-21T00:00:00"/>
    <x v="2"/>
    <s v="MC-17605"/>
    <x v="204"/>
    <x v="1"/>
    <s v="United States"/>
    <s v="Lakeland"/>
    <x v="2"/>
    <n v="33801"/>
    <x v="0"/>
    <s v="TEC-PH-10004667"/>
    <x v="2"/>
    <x v="7"/>
    <x v="519"/>
    <x v="830"/>
    <n v="3"/>
    <n v="0.2"/>
    <n v="28.347899999999981"/>
  </r>
  <r>
    <n v="6162"/>
    <s v="CA-2011-103989"/>
    <x v="2"/>
    <x v="1093"/>
    <d v="2011-03-21T00:00:00"/>
    <x v="2"/>
    <s v="MC-17605"/>
    <x v="204"/>
    <x v="1"/>
    <s v="United States"/>
    <s v="Lakeland"/>
    <x v="2"/>
    <n v="33801"/>
    <x v="0"/>
    <s v="OFF-LA-10000443"/>
    <x v="1"/>
    <x v="2"/>
    <x v="1118"/>
    <x v="929"/>
    <n v="4"/>
    <n v="0.2"/>
    <n v="3.9851999999999999"/>
  </r>
  <r>
    <n v="6163"/>
    <s v="CA-2011-103989"/>
    <x v="2"/>
    <x v="1093"/>
    <d v="2011-03-21T00:00:00"/>
    <x v="2"/>
    <s v="MC-17605"/>
    <x v="204"/>
    <x v="1"/>
    <s v="United States"/>
    <s v="Lakeland"/>
    <x v="2"/>
    <n v="33801"/>
    <x v="0"/>
    <s v="OFF-ST-10000918"/>
    <x v="1"/>
    <x v="4"/>
    <x v="372"/>
    <x v="4322"/>
    <n v="3"/>
    <n v="0.2"/>
    <n v="1.961999999999998"/>
  </r>
  <r>
    <n v="6164"/>
    <s v="CA-2011-103989"/>
    <x v="2"/>
    <x v="1093"/>
    <d v="2011-03-21T00:00:00"/>
    <x v="2"/>
    <s v="MC-17605"/>
    <x v="204"/>
    <x v="1"/>
    <s v="United States"/>
    <s v="Lakeland"/>
    <x v="2"/>
    <n v="33801"/>
    <x v="0"/>
    <s v="OFF-BI-10001196"/>
    <x v="1"/>
    <x v="8"/>
    <x v="1381"/>
    <x v="4323"/>
    <n v="5"/>
    <n v="0.7"/>
    <n v="-25.737000000000002"/>
  </r>
  <r>
    <n v="6165"/>
    <s v="CA-2011-103989"/>
    <x v="2"/>
    <x v="1093"/>
    <d v="2011-03-21T00:00:00"/>
    <x v="2"/>
    <s v="MC-17605"/>
    <x v="204"/>
    <x v="1"/>
    <s v="United States"/>
    <s v="Lakeland"/>
    <x v="2"/>
    <n v="33801"/>
    <x v="0"/>
    <s v="FUR-FU-10003981"/>
    <x v="0"/>
    <x v="5"/>
    <x v="322"/>
    <x v="3808"/>
    <n v="3"/>
    <n v="0.2"/>
    <n v="1.3728000000000002"/>
  </r>
  <r>
    <n v="6166"/>
    <s v="CA-2011-103989"/>
    <x v="2"/>
    <x v="1093"/>
    <d v="2011-03-21T00:00:00"/>
    <x v="2"/>
    <s v="MC-17605"/>
    <x v="204"/>
    <x v="1"/>
    <s v="United States"/>
    <s v="Lakeland"/>
    <x v="2"/>
    <n v="33801"/>
    <x v="0"/>
    <s v="FUR-FU-10002508"/>
    <x v="0"/>
    <x v="5"/>
    <x v="1661"/>
    <x v="184"/>
    <n v="3"/>
    <n v="0.2"/>
    <n v="5.5044000000000013"/>
  </r>
  <r>
    <n v="6167"/>
    <s v="CA-2011-103989"/>
    <x v="2"/>
    <x v="1093"/>
    <d v="2011-03-21T00:00:00"/>
    <x v="2"/>
    <s v="MC-17605"/>
    <x v="204"/>
    <x v="1"/>
    <s v="United States"/>
    <s v="Lakeland"/>
    <x v="2"/>
    <n v="33801"/>
    <x v="0"/>
    <s v="TEC-AC-10002647"/>
    <x v="2"/>
    <x v="11"/>
    <x v="1753"/>
    <x v="4324"/>
    <n v="2"/>
    <n v="0.2"/>
    <n v="53.199999999999989"/>
  </r>
  <r>
    <n v="6168"/>
    <s v="CA-2012-142433"/>
    <x v="1"/>
    <x v="704"/>
    <d v="2012-04-25T00:00:00"/>
    <x v="1"/>
    <s v="ES-14020"/>
    <x v="301"/>
    <x v="0"/>
    <s v="United States"/>
    <s v="Houston"/>
    <x v="5"/>
    <n v="77036"/>
    <x v="2"/>
    <s v="OFF-PA-10002377"/>
    <x v="1"/>
    <x v="10"/>
    <x v="127"/>
    <x v="4325"/>
    <n v="3"/>
    <n v="0.2"/>
    <n v="44.045999999999992"/>
  </r>
  <r>
    <n v="6169"/>
    <s v="CA-2012-132815"/>
    <x v="1"/>
    <x v="444"/>
    <d v="2012-09-22T00:00:00"/>
    <x v="0"/>
    <s v="RW-19540"/>
    <x v="459"/>
    <x v="1"/>
    <s v="United States"/>
    <s v="Los Angeles"/>
    <x v="1"/>
    <n v="90008"/>
    <x v="1"/>
    <s v="OFF-PA-10004530"/>
    <x v="1"/>
    <x v="10"/>
    <x v="491"/>
    <x v="1113"/>
    <n v="2"/>
    <n v="0"/>
    <n v="11.250400000000001"/>
  </r>
  <r>
    <n v="6170"/>
    <s v="CA-2011-101266"/>
    <x v="2"/>
    <x v="9"/>
    <d v="2011-08-30T00:00:00"/>
    <x v="0"/>
    <s v="MM-17920"/>
    <x v="462"/>
    <x v="0"/>
    <s v="United States"/>
    <s v="Springfield"/>
    <x v="17"/>
    <n v="22153"/>
    <x v="0"/>
    <s v="OFF-PA-10002986"/>
    <x v="1"/>
    <x v="10"/>
    <x v="477"/>
    <x v="522"/>
    <n v="2"/>
    <n v="0"/>
    <n v="6.4127999999999998"/>
  </r>
  <r>
    <n v="6171"/>
    <s v="CA-2013-141523"/>
    <x v="0"/>
    <x v="1054"/>
    <d v="2013-12-25T00:00:00"/>
    <x v="0"/>
    <s v="MH-17440"/>
    <x v="775"/>
    <x v="1"/>
    <s v="United States"/>
    <s v="New York City"/>
    <x v="15"/>
    <n v="10035"/>
    <x v="3"/>
    <s v="OFF-BI-10000948"/>
    <x v="1"/>
    <x v="8"/>
    <x v="1373"/>
    <x v="4326"/>
    <n v="3"/>
    <n v="0.2"/>
    <n v="11.558699999999998"/>
  </r>
  <r>
    <n v="6172"/>
    <s v="CA-2013-141523"/>
    <x v="0"/>
    <x v="1054"/>
    <d v="2013-12-25T00:00:00"/>
    <x v="0"/>
    <s v="MH-17440"/>
    <x v="775"/>
    <x v="1"/>
    <s v="United States"/>
    <s v="New York City"/>
    <x v="15"/>
    <n v="10035"/>
    <x v="3"/>
    <s v="OFF-AR-10001545"/>
    <x v="1"/>
    <x v="6"/>
    <x v="812"/>
    <x v="2872"/>
    <n v="2"/>
    <n v="0"/>
    <n v="1.0207999999999999"/>
  </r>
  <r>
    <n v="6173"/>
    <s v="US-2011-106299"/>
    <x v="2"/>
    <x v="1094"/>
    <d v="2011-08-08T00:00:00"/>
    <x v="1"/>
    <s v="NZ-18565"/>
    <x v="125"/>
    <x v="2"/>
    <s v="United States"/>
    <s v="Springfield"/>
    <x v="25"/>
    <n v="65807"/>
    <x v="2"/>
    <s v="OFF-BI-10001758"/>
    <x v="1"/>
    <x v="8"/>
    <x v="935"/>
    <x v="4327"/>
    <n v="5"/>
    <n v="0"/>
    <n v="12.548999999999999"/>
  </r>
  <r>
    <n v="6174"/>
    <s v="US-2011-106299"/>
    <x v="2"/>
    <x v="1094"/>
    <d v="2011-08-08T00:00:00"/>
    <x v="1"/>
    <s v="NZ-18565"/>
    <x v="125"/>
    <x v="2"/>
    <s v="United States"/>
    <s v="Springfield"/>
    <x v="25"/>
    <n v="65807"/>
    <x v="2"/>
    <s v="TEC-AC-10003237"/>
    <x v="2"/>
    <x v="11"/>
    <x v="1631"/>
    <x v="4328"/>
    <n v="2"/>
    <n v="0"/>
    <n v="9.1160000000000014"/>
  </r>
  <r>
    <n v="6175"/>
    <s v="US-2011-106299"/>
    <x v="2"/>
    <x v="1094"/>
    <d v="2011-08-08T00:00:00"/>
    <x v="1"/>
    <s v="NZ-18565"/>
    <x v="125"/>
    <x v="2"/>
    <s v="United States"/>
    <s v="Springfield"/>
    <x v="25"/>
    <n v="65807"/>
    <x v="2"/>
    <s v="OFF-ST-10002011"/>
    <x v="1"/>
    <x v="4"/>
    <x v="1055"/>
    <x v="4329"/>
    <n v="2"/>
    <n v="0"/>
    <n v="226.36260000000004"/>
  </r>
  <r>
    <n v="6176"/>
    <s v="CA-2012-158421"/>
    <x v="1"/>
    <x v="481"/>
    <d v="2012-09-26T00:00:00"/>
    <x v="1"/>
    <s v="GB-14575"/>
    <x v="673"/>
    <x v="0"/>
    <s v="United States"/>
    <s v="Columbia"/>
    <x v="20"/>
    <n v="29203"/>
    <x v="0"/>
    <s v="FUR-CH-10000309"/>
    <x v="0"/>
    <x v="1"/>
    <x v="765"/>
    <x v="4330"/>
    <n v="4"/>
    <n v="0"/>
    <n v="422.51"/>
  </r>
  <r>
    <n v="6177"/>
    <s v="CA-2012-158421"/>
    <x v="1"/>
    <x v="481"/>
    <d v="2012-09-26T00:00:00"/>
    <x v="1"/>
    <s v="GB-14575"/>
    <x v="673"/>
    <x v="0"/>
    <s v="United States"/>
    <s v="Columbia"/>
    <x v="20"/>
    <n v="29203"/>
    <x v="0"/>
    <s v="OFF-ST-10002444"/>
    <x v="1"/>
    <x v="4"/>
    <x v="571"/>
    <x v="3016"/>
    <n v="7"/>
    <n v="0"/>
    <n v="24.068799999999996"/>
  </r>
  <r>
    <n v="6178"/>
    <s v="CA-2012-158421"/>
    <x v="1"/>
    <x v="481"/>
    <d v="2012-09-26T00:00:00"/>
    <x v="1"/>
    <s v="GB-14575"/>
    <x v="673"/>
    <x v="0"/>
    <s v="United States"/>
    <s v="Columbia"/>
    <x v="20"/>
    <n v="29203"/>
    <x v="0"/>
    <s v="OFF-EN-10001453"/>
    <x v="1"/>
    <x v="12"/>
    <x v="1676"/>
    <x v="4331"/>
    <n v="2"/>
    <n v="0"/>
    <n v="57.32119999999999"/>
  </r>
  <r>
    <n v="6179"/>
    <s v="CA-2012-158421"/>
    <x v="1"/>
    <x v="481"/>
    <d v="2012-09-26T00:00:00"/>
    <x v="1"/>
    <s v="GB-14575"/>
    <x v="673"/>
    <x v="0"/>
    <s v="United States"/>
    <s v="Columbia"/>
    <x v="20"/>
    <n v="29203"/>
    <x v="0"/>
    <s v="OFF-PA-10001801"/>
    <x v="1"/>
    <x v="10"/>
    <x v="1757"/>
    <x v="100"/>
    <n v="4"/>
    <n v="0"/>
    <n v="11.720800000000001"/>
  </r>
  <r>
    <n v="6180"/>
    <s v="CA-2012-158421"/>
    <x v="1"/>
    <x v="481"/>
    <d v="2012-09-26T00:00:00"/>
    <x v="1"/>
    <s v="GB-14575"/>
    <x v="673"/>
    <x v="0"/>
    <s v="United States"/>
    <s v="Columbia"/>
    <x v="20"/>
    <n v="29203"/>
    <x v="0"/>
    <s v="OFF-ST-10000563"/>
    <x v="1"/>
    <x v="4"/>
    <x v="894"/>
    <x v="1480"/>
    <n v="2"/>
    <n v="0"/>
    <n v="6.3960000000000008"/>
  </r>
  <r>
    <n v="6181"/>
    <s v="CA-2012-158421"/>
    <x v="1"/>
    <x v="481"/>
    <d v="2012-09-26T00:00:00"/>
    <x v="1"/>
    <s v="GB-14575"/>
    <x v="673"/>
    <x v="0"/>
    <s v="United States"/>
    <s v="Columbia"/>
    <x v="20"/>
    <n v="29203"/>
    <x v="0"/>
    <s v="TEC-PH-10000369"/>
    <x v="2"/>
    <x v="7"/>
    <x v="1346"/>
    <x v="3211"/>
    <n v="5"/>
    <n v="0"/>
    <n v="176.38600000000002"/>
  </r>
  <r>
    <n v="6182"/>
    <s v="CA-2012-158421"/>
    <x v="1"/>
    <x v="481"/>
    <d v="2012-09-26T00:00:00"/>
    <x v="1"/>
    <s v="GB-14575"/>
    <x v="673"/>
    <x v="0"/>
    <s v="United States"/>
    <s v="Columbia"/>
    <x v="20"/>
    <n v="29203"/>
    <x v="0"/>
    <s v="TEC-PH-10002538"/>
    <x v="2"/>
    <x v="7"/>
    <x v="524"/>
    <x v="4332"/>
    <n v="3"/>
    <n v="0"/>
    <n v="32.981699999999989"/>
  </r>
  <r>
    <n v="6183"/>
    <s v="CA-2012-158421"/>
    <x v="1"/>
    <x v="481"/>
    <d v="2012-09-26T00:00:00"/>
    <x v="1"/>
    <s v="GB-14575"/>
    <x v="673"/>
    <x v="0"/>
    <s v="United States"/>
    <s v="Columbia"/>
    <x v="20"/>
    <n v="29203"/>
    <x v="0"/>
    <s v="OFF-BI-10000050"/>
    <x v="1"/>
    <x v="8"/>
    <x v="343"/>
    <x v="4333"/>
    <n v="2"/>
    <n v="0"/>
    <n v="6.8619999999999992"/>
  </r>
  <r>
    <n v="6184"/>
    <s v="CA-2012-158421"/>
    <x v="1"/>
    <x v="481"/>
    <d v="2012-09-26T00:00:00"/>
    <x v="1"/>
    <s v="GB-14575"/>
    <x v="673"/>
    <x v="0"/>
    <s v="United States"/>
    <s v="Columbia"/>
    <x v="20"/>
    <n v="29203"/>
    <x v="0"/>
    <s v="OFF-ST-10004186"/>
    <x v="1"/>
    <x v="4"/>
    <x v="16"/>
    <x v="4334"/>
    <n v="8"/>
    <n v="0"/>
    <n v="17.756799999999998"/>
  </r>
  <r>
    <n v="6185"/>
    <s v="CA-2013-143609"/>
    <x v="0"/>
    <x v="25"/>
    <d v="2013-12-14T00:00:00"/>
    <x v="2"/>
    <s v="DB-13270"/>
    <x v="489"/>
    <x v="2"/>
    <s v="United States"/>
    <s v="Portland"/>
    <x v="21"/>
    <n v="97206"/>
    <x v="1"/>
    <s v="FUR-CH-10004218"/>
    <x v="0"/>
    <x v="1"/>
    <x v="38"/>
    <x v="4335"/>
    <n v="5"/>
    <n v="0.2"/>
    <n v="25.245000000000019"/>
  </r>
  <r>
    <n v="6186"/>
    <s v="CA-2012-138331"/>
    <x v="1"/>
    <x v="976"/>
    <d v="2012-08-12T00:00:00"/>
    <x v="1"/>
    <s v="JK-15625"/>
    <x v="600"/>
    <x v="0"/>
    <s v="United States"/>
    <s v="Philadelphia"/>
    <x v="9"/>
    <n v="19120"/>
    <x v="3"/>
    <s v="OFF-AR-10002952"/>
    <x v="1"/>
    <x v="6"/>
    <x v="806"/>
    <x v="4336"/>
    <n v="10"/>
    <n v="0.2"/>
    <n v="10.679999999999996"/>
  </r>
  <r>
    <n v="6187"/>
    <s v="CA-2012-138954"/>
    <x v="1"/>
    <x v="219"/>
    <d v="2012-11-17T00:00:00"/>
    <x v="2"/>
    <s v="MH-17785"/>
    <x v="186"/>
    <x v="1"/>
    <s v="United States"/>
    <s v="New York City"/>
    <x v="15"/>
    <n v="10035"/>
    <x v="3"/>
    <s v="OFF-ST-10003058"/>
    <x v="1"/>
    <x v="4"/>
    <x v="388"/>
    <x v="421"/>
    <n v="3"/>
    <n v="0"/>
    <n v="20.575499999999998"/>
  </r>
  <r>
    <n v="6188"/>
    <s v="CA-2012-138954"/>
    <x v="1"/>
    <x v="219"/>
    <d v="2012-11-17T00:00:00"/>
    <x v="2"/>
    <s v="MH-17785"/>
    <x v="186"/>
    <x v="1"/>
    <s v="United States"/>
    <s v="New York City"/>
    <x v="15"/>
    <n v="10035"/>
    <x v="3"/>
    <s v="OFF-BI-10003963"/>
    <x v="1"/>
    <x v="8"/>
    <x v="1320"/>
    <x v="4337"/>
    <n v="6"/>
    <n v="0.2"/>
    <n v="11.793599999999998"/>
  </r>
  <r>
    <n v="6189"/>
    <s v="CA-2012-138954"/>
    <x v="1"/>
    <x v="219"/>
    <d v="2012-11-17T00:00:00"/>
    <x v="2"/>
    <s v="MH-17785"/>
    <x v="186"/>
    <x v="1"/>
    <s v="United States"/>
    <s v="New York City"/>
    <x v="15"/>
    <n v="10035"/>
    <x v="3"/>
    <s v="OFF-AR-10001955"/>
    <x v="1"/>
    <x v="6"/>
    <x v="1021"/>
    <x v="4311"/>
    <n v="6"/>
    <n v="0"/>
    <n v="35.711999999999989"/>
  </r>
  <r>
    <n v="6190"/>
    <s v="CA-2014-157903"/>
    <x v="3"/>
    <x v="1095"/>
    <d v="2014-04-09T00:00:00"/>
    <x v="1"/>
    <s v="AM-10705"/>
    <x v="562"/>
    <x v="0"/>
    <s v="United States"/>
    <s v="Des Plaines"/>
    <x v="10"/>
    <n v="60016"/>
    <x v="2"/>
    <s v="TEC-PH-10004345"/>
    <x v="2"/>
    <x v="7"/>
    <x v="1167"/>
    <x v="4338"/>
    <n v="4"/>
    <n v="0.2"/>
    <n v="47.97999999999999"/>
  </r>
  <r>
    <n v="6191"/>
    <s v="CA-2013-157259"/>
    <x v="0"/>
    <x v="435"/>
    <d v="2013-12-29T00:00:00"/>
    <x v="1"/>
    <s v="JM-15535"/>
    <x v="341"/>
    <x v="0"/>
    <s v="United States"/>
    <s v="New York City"/>
    <x v="15"/>
    <n v="10035"/>
    <x v="3"/>
    <s v="FUR-FU-10003192"/>
    <x v="0"/>
    <x v="5"/>
    <x v="1720"/>
    <x v="4339"/>
    <n v="9"/>
    <n v="0"/>
    <n v="207.88559999999998"/>
  </r>
  <r>
    <n v="6192"/>
    <s v="CA-2014-107986"/>
    <x v="3"/>
    <x v="1096"/>
    <d v="2014-12-14T00:00:00"/>
    <x v="3"/>
    <s v="MW-18220"/>
    <x v="596"/>
    <x v="0"/>
    <s v="United States"/>
    <s v="Seattle"/>
    <x v="4"/>
    <n v="98103"/>
    <x v="1"/>
    <s v="OFF-ST-10001325"/>
    <x v="1"/>
    <x v="4"/>
    <x v="466"/>
    <x v="974"/>
    <n v="3"/>
    <n v="0"/>
    <n v="8.4888000000000012"/>
  </r>
  <r>
    <n v="6193"/>
    <s v="CA-2014-104927"/>
    <x v="3"/>
    <x v="66"/>
    <d v="2014-12-27T00:00:00"/>
    <x v="1"/>
    <s v="AG-10330"/>
    <x v="743"/>
    <x v="0"/>
    <s v="United States"/>
    <s v="Houston"/>
    <x v="5"/>
    <n v="77095"/>
    <x v="2"/>
    <s v="OFF-PA-10000019"/>
    <x v="1"/>
    <x v="10"/>
    <x v="704"/>
    <x v="233"/>
    <n v="5"/>
    <n v="0.2"/>
    <n v="9.0719999999999992"/>
  </r>
  <r>
    <n v="6194"/>
    <s v="CA-2014-104927"/>
    <x v="3"/>
    <x v="66"/>
    <d v="2014-12-27T00:00:00"/>
    <x v="1"/>
    <s v="AG-10330"/>
    <x v="743"/>
    <x v="0"/>
    <s v="United States"/>
    <s v="Houston"/>
    <x v="5"/>
    <n v="77095"/>
    <x v="2"/>
    <s v="OFF-BI-10003429"/>
    <x v="1"/>
    <x v="8"/>
    <x v="844"/>
    <x v="4340"/>
    <n v="5"/>
    <n v="0.8"/>
    <n v="-9.8114999999999988"/>
  </r>
  <r>
    <n v="6195"/>
    <s v="CA-2014-104927"/>
    <x v="3"/>
    <x v="66"/>
    <d v="2014-12-27T00:00:00"/>
    <x v="1"/>
    <s v="AG-10330"/>
    <x v="743"/>
    <x v="0"/>
    <s v="United States"/>
    <s v="Houston"/>
    <x v="5"/>
    <n v="77095"/>
    <x v="2"/>
    <s v="OFF-PA-10000176"/>
    <x v="1"/>
    <x v="10"/>
    <x v="634"/>
    <x v="69"/>
    <n v="5"/>
    <n v="0.2"/>
    <n v="26.557999999999993"/>
  </r>
  <r>
    <n v="6196"/>
    <s v="CA-2014-113453"/>
    <x v="3"/>
    <x v="208"/>
    <d v="2014-10-29T00:00:00"/>
    <x v="1"/>
    <s v="CM-12160"/>
    <x v="380"/>
    <x v="0"/>
    <s v="United States"/>
    <s v="Philadelphia"/>
    <x v="9"/>
    <n v="19143"/>
    <x v="3"/>
    <s v="TEC-PH-10004165"/>
    <x v="2"/>
    <x v="7"/>
    <x v="886"/>
    <x v="4341"/>
    <n v="2"/>
    <n v="0.4"/>
    <n v="-76.997200000000021"/>
  </r>
  <r>
    <n v="6197"/>
    <s v="CA-2014-113453"/>
    <x v="3"/>
    <x v="208"/>
    <d v="2014-10-29T00:00:00"/>
    <x v="1"/>
    <s v="CM-12160"/>
    <x v="380"/>
    <x v="0"/>
    <s v="United States"/>
    <s v="Philadelphia"/>
    <x v="9"/>
    <n v="19143"/>
    <x v="3"/>
    <s v="OFF-ST-10000352"/>
    <x v="1"/>
    <x v="4"/>
    <x v="1049"/>
    <x v="4342"/>
    <n v="3"/>
    <n v="0.2"/>
    <n v="-4.460999999999995"/>
  </r>
  <r>
    <n v="6198"/>
    <s v="CA-2012-149909"/>
    <x v="1"/>
    <x v="50"/>
    <d v="2012-11-17T00:00:00"/>
    <x v="1"/>
    <s v="RA-19915"/>
    <x v="154"/>
    <x v="0"/>
    <s v="United States"/>
    <s v="Columbus"/>
    <x v="14"/>
    <n v="47201"/>
    <x v="2"/>
    <s v="OFF-PA-10000726"/>
    <x v="1"/>
    <x v="10"/>
    <x v="1322"/>
    <x v="4343"/>
    <n v="7"/>
    <n v="0"/>
    <n v="28.696499999999993"/>
  </r>
  <r>
    <n v="6199"/>
    <s v="CA-2012-149909"/>
    <x v="1"/>
    <x v="50"/>
    <d v="2012-11-17T00:00:00"/>
    <x v="1"/>
    <s v="RA-19915"/>
    <x v="154"/>
    <x v="0"/>
    <s v="United States"/>
    <s v="Columbus"/>
    <x v="14"/>
    <n v="47201"/>
    <x v="2"/>
    <s v="TEC-PH-10001536"/>
    <x v="2"/>
    <x v="7"/>
    <x v="1234"/>
    <x v="4344"/>
    <n v="3"/>
    <n v="0"/>
    <n v="13.252199999999997"/>
  </r>
  <r>
    <n v="6200"/>
    <s v="CA-2012-149909"/>
    <x v="1"/>
    <x v="50"/>
    <d v="2012-11-17T00:00:00"/>
    <x v="1"/>
    <s v="RA-19915"/>
    <x v="154"/>
    <x v="0"/>
    <s v="United States"/>
    <s v="Columbus"/>
    <x v="14"/>
    <n v="47201"/>
    <x v="2"/>
    <s v="OFF-PA-10001790"/>
    <x v="1"/>
    <x v="10"/>
    <x v="687"/>
    <x v="3656"/>
    <n v="2"/>
    <n v="0"/>
    <n v="46.118399999999994"/>
  </r>
  <r>
    <n v="6201"/>
    <s v="CA-2012-146675"/>
    <x v="1"/>
    <x v="392"/>
    <d v="2012-04-20T00:00:00"/>
    <x v="1"/>
    <s v="SB-20185"/>
    <x v="766"/>
    <x v="0"/>
    <s v="United States"/>
    <s v="Evanston"/>
    <x v="10"/>
    <n v="60201"/>
    <x v="2"/>
    <s v="TEC-CO-10001766"/>
    <x v="2"/>
    <x v="16"/>
    <x v="1058"/>
    <x v="4345"/>
    <n v="4"/>
    <n v="0.2"/>
    <n v="485.98919999999993"/>
  </r>
  <r>
    <n v="6202"/>
    <s v="CA-2012-146675"/>
    <x v="1"/>
    <x v="392"/>
    <d v="2012-04-20T00:00:00"/>
    <x v="1"/>
    <s v="SB-20185"/>
    <x v="766"/>
    <x v="0"/>
    <s v="United States"/>
    <s v="Evanston"/>
    <x v="10"/>
    <n v="60201"/>
    <x v="2"/>
    <s v="TEC-AC-10004396"/>
    <x v="2"/>
    <x v="11"/>
    <x v="1679"/>
    <x v="1906"/>
    <n v="3"/>
    <n v="0.2"/>
    <n v="-4.9004999999999974"/>
  </r>
  <r>
    <n v="6203"/>
    <s v="CA-2013-118332"/>
    <x v="0"/>
    <x v="186"/>
    <d v="2013-12-24T00:00:00"/>
    <x v="1"/>
    <s v="PK-19075"/>
    <x v="7"/>
    <x v="0"/>
    <s v="United States"/>
    <s v="Apple Valley"/>
    <x v="1"/>
    <n v="92307"/>
    <x v="1"/>
    <s v="FUR-CH-10001708"/>
    <x v="0"/>
    <x v="1"/>
    <x v="884"/>
    <x v="4346"/>
    <n v="5"/>
    <n v="0.2"/>
    <n v="7.0489999999999498"/>
  </r>
  <r>
    <n v="6204"/>
    <s v="CA-2013-133669"/>
    <x v="0"/>
    <x v="147"/>
    <d v="2013-10-28T00:00:00"/>
    <x v="1"/>
    <s v="SV-20935"/>
    <x v="603"/>
    <x v="0"/>
    <s v="United States"/>
    <s v="Columbus"/>
    <x v="24"/>
    <n v="43229"/>
    <x v="3"/>
    <s v="TEC-PH-10001305"/>
    <x v="2"/>
    <x v="7"/>
    <x v="1671"/>
    <x v="4347"/>
    <n v="8"/>
    <n v="0.4"/>
    <n v="-47.030399999999986"/>
  </r>
  <r>
    <n v="6205"/>
    <s v="CA-2014-145660"/>
    <x v="3"/>
    <x v="96"/>
    <d v="2014-12-04T00:00:00"/>
    <x v="2"/>
    <s v="MG-17650"/>
    <x v="377"/>
    <x v="2"/>
    <s v="United States"/>
    <s v="Marion"/>
    <x v="24"/>
    <n v="43302"/>
    <x v="3"/>
    <s v="FUR-FU-10002885"/>
    <x v="0"/>
    <x v="5"/>
    <x v="755"/>
    <x v="326"/>
    <n v="2"/>
    <n v="0.2"/>
    <n v="1.7352000000000005"/>
  </r>
  <r>
    <n v="6206"/>
    <s v="CA-2013-133697"/>
    <x v="0"/>
    <x v="201"/>
    <d v="2013-10-25T00:00:00"/>
    <x v="0"/>
    <s v="CM-12445"/>
    <x v="320"/>
    <x v="0"/>
    <s v="United States"/>
    <s v="Houston"/>
    <x v="5"/>
    <n v="77095"/>
    <x v="2"/>
    <s v="OFF-PA-10000726"/>
    <x v="1"/>
    <x v="10"/>
    <x v="1322"/>
    <x v="4348"/>
    <n v="7"/>
    <n v="0.2"/>
    <n v="15.942499999999992"/>
  </r>
  <r>
    <n v="6207"/>
    <s v="CA-2013-133697"/>
    <x v="0"/>
    <x v="201"/>
    <d v="2013-10-25T00:00:00"/>
    <x v="0"/>
    <s v="CM-12445"/>
    <x v="320"/>
    <x v="0"/>
    <s v="United States"/>
    <s v="Houston"/>
    <x v="5"/>
    <n v="77095"/>
    <x v="2"/>
    <s v="OFF-FA-10003112"/>
    <x v="1"/>
    <x v="13"/>
    <x v="33"/>
    <x v="4349"/>
    <n v="4"/>
    <n v="0.2"/>
    <n v="7.8899999999999979"/>
  </r>
  <r>
    <n v="6208"/>
    <s v="CA-2013-133697"/>
    <x v="0"/>
    <x v="201"/>
    <d v="2013-10-25T00:00:00"/>
    <x v="0"/>
    <s v="CM-12445"/>
    <x v="320"/>
    <x v="0"/>
    <s v="United States"/>
    <s v="Houston"/>
    <x v="5"/>
    <n v="77095"/>
    <x v="2"/>
    <s v="FUR-CH-10002372"/>
    <x v="0"/>
    <x v="1"/>
    <x v="390"/>
    <x v="4350"/>
    <n v="1"/>
    <n v="0.3"/>
    <n v="-14.576399999999996"/>
  </r>
  <r>
    <n v="6209"/>
    <s v="CA-2014-148138"/>
    <x v="3"/>
    <x v="365"/>
    <d v="2014-10-04T00:00:00"/>
    <x v="1"/>
    <s v="ME-18010"/>
    <x v="545"/>
    <x v="1"/>
    <s v="United States"/>
    <s v="Marion"/>
    <x v="24"/>
    <n v="43302"/>
    <x v="3"/>
    <s v="OFF-ST-10000563"/>
    <x v="1"/>
    <x v="4"/>
    <x v="894"/>
    <x v="4351"/>
    <n v="2"/>
    <n v="0.2"/>
    <n v="-6.3960000000000008"/>
  </r>
  <r>
    <n v="6210"/>
    <s v="CA-2014-119809"/>
    <x v="3"/>
    <x v="238"/>
    <d v="2014-08-26T00:00:00"/>
    <x v="1"/>
    <s v="YS-21880"/>
    <x v="453"/>
    <x v="1"/>
    <s v="United States"/>
    <s v="Seattle"/>
    <x v="4"/>
    <n v="98103"/>
    <x v="1"/>
    <s v="OFF-BI-10003925"/>
    <x v="1"/>
    <x v="8"/>
    <x v="751"/>
    <x v="4352"/>
    <n v="9"/>
    <n v="0.2"/>
    <n v="942.81569999999988"/>
  </r>
  <r>
    <n v="6211"/>
    <s v="CA-2014-119809"/>
    <x v="3"/>
    <x v="238"/>
    <d v="2014-08-26T00:00:00"/>
    <x v="1"/>
    <s v="YS-21880"/>
    <x v="453"/>
    <x v="1"/>
    <s v="United States"/>
    <s v="Seattle"/>
    <x v="4"/>
    <n v="98103"/>
    <x v="1"/>
    <s v="OFF-ST-10003306"/>
    <x v="1"/>
    <x v="4"/>
    <x v="380"/>
    <x v="1415"/>
    <n v="7"/>
    <n v="0"/>
    <n v="290.00579999999991"/>
  </r>
  <r>
    <n v="6212"/>
    <s v="CA-2014-119809"/>
    <x v="3"/>
    <x v="238"/>
    <d v="2014-08-26T00:00:00"/>
    <x v="1"/>
    <s v="YS-21880"/>
    <x v="453"/>
    <x v="1"/>
    <s v="United States"/>
    <s v="Seattle"/>
    <x v="4"/>
    <n v="98103"/>
    <x v="1"/>
    <s v="FUR-FU-10001475"/>
    <x v="0"/>
    <x v="5"/>
    <x v="499"/>
    <x v="4353"/>
    <n v="3"/>
    <n v="0"/>
    <n v="22.419600000000003"/>
  </r>
  <r>
    <n v="6213"/>
    <s v="CA-2014-149944"/>
    <x v="3"/>
    <x v="105"/>
    <d v="2014-11-17T00:00:00"/>
    <x v="0"/>
    <s v="MB-17305"/>
    <x v="93"/>
    <x v="0"/>
    <s v="United States"/>
    <s v="Longview"/>
    <x v="4"/>
    <n v="98632"/>
    <x v="1"/>
    <s v="OFF-FA-10003495"/>
    <x v="1"/>
    <x v="13"/>
    <x v="33"/>
    <x v="2614"/>
    <n v="3"/>
    <n v="0"/>
    <n v="9.120000000000001"/>
  </r>
  <r>
    <n v="6214"/>
    <s v="CA-2014-149944"/>
    <x v="3"/>
    <x v="105"/>
    <d v="2014-11-17T00:00:00"/>
    <x v="0"/>
    <s v="MB-17305"/>
    <x v="93"/>
    <x v="0"/>
    <s v="United States"/>
    <s v="Longview"/>
    <x v="4"/>
    <n v="98632"/>
    <x v="1"/>
    <s v="OFF-AP-10004708"/>
    <x v="1"/>
    <x v="9"/>
    <x v="508"/>
    <x v="566"/>
    <n v="2"/>
    <n v="0"/>
    <n v="22.074799999999996"/>
  </r>
  <r>
    <n v="6215"/>
    <s v="CA-2011-128538"/>
    <x v="2"/>
    <x v="856"/>
    <d v="2011-10-15T00:00:00"/>
    <x v="1"/>
    <s v="AS-10240"/>
    <x v="238"/>
    <x v="0"/>
    <s v="United States"/>
    <s v="Redondo Beach"/>
    <x v="1"/>
    <n v="90278"/>
    <x v="1"/>
    <s v="OFF-EN-10001219"/>
    <x v="1"/>
    <x v="12"/>
    <x v="583"/>
    <x v="2522"/>
    <n v="1"/>
    <n v="0"/>
    <n v="3.7435999999999998"/>
  </r>
  <r>
    <n v="6216"/>
    <s v="CA-2012-161711"/>
    <x v="1"/>
    <x v="109"/>
    <d v="2012-12-03T00:00:00"/>
    <x v="1"/>
    <s v="MC-17425"/>
    <x v="466"/>
    <x v="1"/>
    <s v="United States"/>
    <s v="New York City"/>
    <x v="15"/>
    <n v="10035"/>
    <x v="3"/>
    <s v="FUR-FU-10000087"/>
    <x v="0"/>
    <x v="5"/>
    <x v="204"/>
    <x v="4354"/>
    <n v="3"/>
    <n v="0"/>
    <n v="27.945600000000002"/>
  </r>
  <r>
    <n v="6217"/>
    <s v="CA-2012-161711"/>
    <x v="1"/>
    <x v="109"/>
    <d v="2012-12-03T00:00:00"/>
    <x v="1"/>
    <s v="MC-17425"/>
    <x v="466"/>
    <x v="1"/>
    <s v="United States"/>
    <s v="New York City"/>
    <x v="15"/>
    <n v="10035"/>
    <x v="3"/>
    <s v="OFF-EN-10001539"/>
    <x v="1"/>
    <x v="12"/>
    <x v="33"/>
    <x v="2586"/>
    <n v="8"/>
    <n v="0"/>
    <n v="29.252800000000001"/>
  </r>
  <r>
    <n v="6218"/>
    <s v="US-2012-129553"/>
    <x v="1"/>
    <x v="1097"/>
    <d v="2012-08-02T00:00:00"/>
    <x v="1"/>
    <s v="PG-18820"/>
    <x v="310"/>
    <x v="0"/>
    <s v="United States"/>
    <s v="Louisville"/>
    <x v="0"/>
    <n v="40214"/>
    <x v="0"/>
    <s v="TEC-PH-10004897"/>
    <x v="2"/>
    <x v="7"/>
    <x v="1115"/>
    <x v="2065"/>
    <n v="3"/>
    <n v="0"/>
    <n v="0.29969999999999963"/>
  </r>
  <r>
    <n v="6219"/>
    <s v="CA-2013-160220"/>
    <x v="0"/>
    <x v="201"/>
    <d v="2013-10-27T00:00:00"/>
    <x v="1"/>
    <s v="JS-16030"/>
    <x v="559"/>
    <x v="0"/>
    <s v="United States"/>
    <s v="Trenton"/>
    <x v="12"/>
    <n v="48183"/>
    <x v="2"/>
    <s v="TEC-PH-10001300"/>
    <x v="2"/>
    <x v="7"/>
    <x v="1002"/>
    <x v="4355"/>
    <n v="6"/>
    <n v="0"/>
    <n v="35.195999999999998"/>
  </r>
  <r>
    <n v="6220"/>
    <s v="CA-2013-160220"/>
    <x v="0"/>
    <x v="201"/>
    <d v="2013-10-27T00:00:00"/>
    <x v="1"/>
    <s v="JS-16030"/>
    <x v="559"/>
    <x v="0"/>
    <s v="United States"/>
    <s v="Trenton"/>
    <x v="12"/>
    <n v="48183"/>
    <x v="2"/>
    <s v="TEC-PH-10001557"/>
    <x v="2"/>
    <x v="7"/>
    <x v="658"/>
    <x v="772"/>
    <n v="2"/>
    <n v="0"/>
    <n v="51.834599999999995"/>
  </r>
  <r>
    <n v="6221"/>
    <s v="CA-2013-160220"/>
    <x v="0"/>
    <x v="201"/>
    <d v="2013-10-27T00:00:00"/>
    <x v="1"/>
    <s v="JS-16030"/>
    <x v="559"/>
    <x v="0"/>
    <s v="United States"/>
    <s v="Trenton"/>
    <x v="12"/>
    <n v="48183"/>
    <x v="2"/>
    <s v="OFF-ST-10000617"/>
    <x v="1"/>
    <x v="4"/>
    <x v="379"/>
    <x v="1539"/>
    <n v="7"/>
    <n v="0"/>
    <n v="1.4601999999999977"/>
  </r>
  <r>
    <n v="6222"/>
    <s v="US-2014-157224"/>
    <x v="3"/>
    <x v="32"/>
    <d v="2014-09-19T00:00:00"/>
    <x v="0"/>
    <s v="JB-16000"/>
    <x v="677"/>
    <x v="0"/>
    <s v="United States"/>
    <s v="Los Angeles"/>
    <x v="1"/>
    <n v="90045"/>
    <x v="1"/>
    <s v="OFF-LA-10000121"/>
    <x v="1"/>
    <x v="2"/>
    <x v="902"/>
    <x v="4356"/>
    <n v="9"/>
    <n v="0"/>
    <n v="26.081999999999997"/>
  </r>
  <r>
    <n v="6223"/>
    <s v="CA-2014-140627"/>
    <x v="3"/>
    <x v="331"/>
    <d v="2014-12-28T00:00:00"/>
    <x v="1"/>
    <s v="DK-12985"/>
    <x v="213"/>
    <x v="0"/>
    <s v="United States"/>
    <s v="Hendersonville"/>
    <x v="18"/>
    <n v="37075"/>
    <x v="0"/>
    <s v="FUR-FU-10000087"/>
    <x v="0"/>
    <x v="5"/>
    <x v="204"/>
    <x v="218"/>
    <n v="4"/>
    <n v="0.2"/>
    <n v="19.084800000000005"/>
  </r>
  <r>
    <n v="6224"/>
    <s v="CA-2014-140627"/>
    <x v="3"/>
    <x v="331"/>
    <d v="2014-12-28T00:00:00"/>
    <x v="1"/>
    <s v="DK-12985"/>
    <x v="213"/>
    <x v="0"/>
    <s v="United States"/>
    <s v="Hendersonville"/>
    <x v="18"/>
    <n v="37075"/>
    <x v="0"/>
    <s v="OFF-AR-10000422"/>
    <x v="1"/>
    <x v="6"/>
    <x v="892"/>
    <x v="4357"/>
    <n v="7"/>
    <n v="0.2"/>
    <n v="1.0730999999999993"/>
  </r>
  <r>
    <n v="6225"/>
    <s v="CA-2014-140627"/>
    <x v="3"/>
    <x v="331"/>
    <d v="2014-12-28T00:00:00"/>
    <x v="1"/>
    <s v="DK-12985"/>
    <x v="213"/>
    <x v="0"/>
    <s v="United States"/>
    <s v="Hendersonville"/>
    <x v="18"/>
    <n v="37075"/>
    <x v="0"/>
    <s v="OFF-ST-10004123"/>
    <x v="1"/>
    <x v="4"/>
    <x v="72"/>
    <x v="287"/>
    <n v="3"/>
    <n v="0.2"/>
    <n v="-54.588000000000008"/>
  </r>
  <r>
    <n v="6226"/>
    <s v="CA-2012-133445"/>
    <x v="1"/>
    <x v="348"/>
    <d v="2012-10-09T00:00:00"/>
    <x v="1"/>
    <s v="JF-15490"/>
    <x v="223"/>
    <x v="0"/>
    <s v="United States"/>
    <s v="Portland"/>
    <x v="21"/>
    <n v="97206"/>
    <x v="1"/>
    <s v="FUR-BO-10003660"/>
    <x v="0"/>
    <x v="0"/>
    <x v="1465"/>
    <x v="4358"/>
    <n v="1"/>
    <n v="0.7"/>
    <n v="-103.86059999999998"/>
  </r>
  <r>
    <n v="6227"/>
    <s v="CA-2012-133445"/>
    <x v="1"/>
    <x v="348"/>
    <d v="2012-10-09T00:00:00"/>
    <x v="1"/>
    <s v="JF-15490"/>
    <x v="223"/>
    <x v="0"/>
    <s v="United States"/>
    <s v="Portland"/>
    <x v="21"/>
    <n v="97206"/>
    <x v="1"/>
    <s v="FUR-CH-10000422"/>
    <x v="0"/>
    <x v="1"/>
    <x v="1432"/>
    <x v="4359"/>
    <n v="4"/>
    <n v="0.2"/>
    <n v="-14.558399999999978"/>
  </r>
  <r>
    <n v="6228"/>
    <s v="CA-2011-148782"/>
    <x v="2"/>
    <x v="981"/>
    <d v="2011-11-07T00:00:00"/>
    <x v="1"/>
    <s v="PO-18850"/>
    <x v="138"/>
    <x v="0"/>
    <s v="United States"/>
    <s v="Irving"/>
    <x v="5"/>
    <n v="75061"/>
    <x v="2"/>
    <s v="TEC-PH-10002923"/>
    <x v="2"/>
    <x v="7"/>
    <x v="680"/>
    <x v="2550"/>
    <n v="3"/>
    <n v="0.2"/>
    <n v="7.7679000000000009"/>
  </r>
  <r>
    <n v="6229"/>
    <s v="CA-2013-148208"/>
    <x v="0"/>
    <x v="115"/>
    <d v="2013-01-27T00:00:00"/>
    <x v="1"/>
    <s v="BT-11530"/>
    <x v="404"/>
    <x v="2"/>
    <s v="United States"/>
    <s v="Cleveland"/>
    <x v="24"/>
    <n v="44105"/>
    <x v="3"/>
    <s v="TEC-PH-10004093"/>
    <x v="2"/>
    <x v="7"/>
    <x v="40"/>
    <x v="4360"/>
    <n v="4"/>
    <n v="0.4"/>
    <n v="-20.235600000000005"/>
  </r>
  <r>
    <n v="6230"/>
    <s v="CA-2013-148208"/>
    <x v="0"/>
    <x v="115"/>
    <d v="2013-01-27T00:00:00"/>
    <x v="1"/>
    <s v="BT-11530"/>
    <x v="404"/>
    <x v="2"/>
    <s v="United States"/>
    <s v="Cleveland"/>
    <x v="24"/>
    <n v="44105"/>
    <x v="3"/>
    <s v="TEC-AC-10000171"/>
    <x v="2"/>
    <x v="11"/>
    <x v="43"/>
    <x v="498"/>
    <n v="3"/>
    <n v="0.2"/>
    <n v="15.863099999999999"/>
  </r>
  <r>
    <n v="6231"/>
    <s v="CA-2014-127656"/>
    <x v="3"/>
    <x v="497"/>
    <d v="2014-07-18T00:00:00"/>
    <x v="1"/>
    <s v="NW-18400"/>
    <x v="508"/>
    <x v="0"/>
    <s v="United States"/>
    <s v="Waterloo"/>
    <x v="23"/>
    <n v="50701"/>
    <x v="2"/>
    <s v="OFF-AR-10001166"/>
    <x v="1"/>
    <x v="6"/>
    <x v="33"/>
    <x v="4361"/>
    <n v="4"/>
    <n v="0"/>
    <n v="11.8248"/>
  </r>
  <r>
    <n v="6232"/>
    <s v="US-2014-142188"/>
    <x v="3"/>
    <x v="220"/>
    <d v="2014-09-12T00:00:00"/>
    <x v="3"/>
    <s v="JF-15415"/>
    <x v="226"/>
    <x v="0"/>
    <s v="United States"/>
    <s v="Seattle"/>
    <x v="4"/>
    <n v="98105"/>
    <x v="1"/>
    <s v="FUR-CH-10003199"/>
    <x v="0"/>
    <x v="1"/>
    <x v="631"/>
    <x v="2859"/>
    <n v="2"/>
    <n v="0.2"/>
    <n v="8.8783999999999921"/>
  </r>
  <r>
    <n v="6233"/>
    <s v="US-2014-142188"/>
    <x v="3"/>
    <x v="220"/>
    <d v="2014-09-12T00:00:00"/>
    <x v="3"/>
    <s v="JF-15415"/>
    <x v="226"/>
    <x v="0"/>
    <s v="United States"/>
    <s v="Seattle"/>
    <x v="4"/>
    <n v="98105"/>
    <x v="1"/>
    <s v="OFF-PA-10002005"/>
    <x v="1"/>
    <x v="10"/>
    <x v="505"/>
    <x v="541"/>
    <n v="3"/>
    <n v="0"/>
    <n v="9.3312000000000008"/>
  </r>
  <r>
    <n v="6234"/>
    <s v="US-2014-142188"/>
    <x v="3"/>
    <x v="220"/>
    <d v="2014-09-12T00:00:00"/>
    <x v="3"/>
    <s v="JF-15415"/>
    <x v="226"/>
    <x v="0"/>
    <s v="United States"/>
    <s v="Seattle"/>
    <x v="4"/>
    <n v="98105"/>
    <x v="1"/>
    <s v="OFF-PA-10004101"/>
    <x v="1"/>
    <x v="10"/>
    <x v="506"/>
    <x v="4362"/>
    <n v="11"/>
    <n v="0"/>
    <n v="34.214400000000005"/>
  </r>
  <r>
    <n v="6235"/>
    <s v="US-2014-142188"/>
    <x v="3"/>
    <x v="220"/>
    <d v="2014-09-12T00:00:00"/>
    <x v="3"/>
    <s v="JF-15415"/>
    <x v="226"/>
    <x v="0"/>
    <s v="United States"/>
    <s v="Seattle"/>
    <x v="4"/>
    <n v="98105"/>
    <x v="1"/>
    <s v="OFF-BI-10004600"/>
    <x v="1"/>
    <x v="8"/>
    <x v="1477"/>
    <x v="4363"/>
    <n v="5"/>
    <n v="0.2"/>
    <n v="459.98749999999995"/>
  </r>
  <r>
    <n v="6236"/>
    <s v="US-2014-142188"/>
    <x v="3"/>
    <x v="220"/>
    <d v="2014-09-12T00:00:00"/>
    <x v="3"/>
    <s v="JF-15415"/>
    <x v="226"/>
    <x v="0"/>
    <s v="United States"/>
    <s v="Seattle"/>
    <x v="4"/>
    <n v="98105"/>
    <x v="1"/>
    <s v="TEC-PH-10000127"/>
    <x v="2"/>
    <x v="7"/>
    <x v="1758"/>
    <x v="1105"/>
    <n v="5"/>
    <n v="0.2"/>
    <n v="-17.991000000000003"/>
  </r>
  <r>
    <n v="6237"/>
    <s v="CA-2013-144400"/>
    <x v="0"/>
    <x v="1098"/>
    <d v="2013-02-27T00:00:00"/>
    <x v="1"/>
    <s v="AC-10420"/>
    <x v="141"/>
    <x v="1"/>
    <s v="United States"/>
    <s v="Philadelphia"/>
    <x v="9"/>
    <n v="19120"/>
    <x v="3"/>
    <s v="OFF-EN-10004386"/>
    <x v="1"/>
    <x v="12"/>
    <x v="242"/>
    <x v="264"/>
    <n v="3"/>
    <n v="0.2"/>
    <n v="21.591000000000001"/>
  </r>
  <r>
    <n v="6238"/>
    <s v="US-2013-155180"/>
    <x v="0"/>
    <x v="115"/>
    <d v="2013-01-29T00:00:00"/>
    <x v="1"/>
    <s v="TB-21280"/>
    <x v="509"/>
    <x v="0"/>
    <s v="United States"/>
    <s v="New York City"/>
    <x v="15"/>
    <n v="10009"/>
    <x v="3"/>
    <s v="OFF-BI-10004506"/>
    <x v="1"/>
    <x v="8"/>
    <x v="1238"/>
    <x v="4364"/>
    <n v="4"/>
    <n v="0.2"/>
    <n v="9.2176000000000009"/>
  </r>
  <r>
    <n v="6239"/>
    <s v="CA-2012-134075"/>
    <x v="1"/>
    <x v="295"/>
    <d v="2012-12-16T00:00:00"/>
    <x v="1"/>
    <s v="HA-14905"/>
    <x v="456"/>
    <x v="0"/>
    <s v="United States"/>
    <s v="San Jose"/>
    <x v="1"/>
    <n v="95123"/>
    <x v="1"/>
    <s v="FUR-FU-10004597"/>
    <x v="0"/>
    <x v="5"/>
    <x v="1257"/>
    <x v="4365"/>
    <n v="3"/>
    <n v="0"/>
    <n v="21.64500000000001"/>
  </r>
  <r>
    <n v="6240"/>
    <s v="CA-2012-134075"/>
    <x v="1"/>
    <x v="295"/>
    <d v="2012-12-16T00:00:00"/>
    <x v="1"/>
    <s v="HA-14905"/>
    <x v="456"/>
    <x v="0"/>
    <s v="United States"/>
    <s v="San Jose"/>
    <x v="1"/>
    <n v="95123"/>
    <x v="1"/>
    <s v="OFF-ST-10001496"/>
    <x v="1"/>
    <x v="4"/>
    <x v="726"/>
    <x v="2936"/>
    <n v="2"/>
    <n v="0"/>
    <n v="93.698800000000006"/>
  </r>
  <r>
    <n v="6241"/>
    <s v="US-2013-131912"/>
    <x v="0"/>
    <x v="517"/>
    <d v="2013-11-02T00:00:00"/>
    <x v="0"/>
    <s v="LH-17155"/>
    <x v="109"/>
    <x v="0"/>
    <s v="United States"/>
    <s v="Los Angeles"/>
    <x v="1"/>
    <n v="90008"/>
    <x v="1"/>
    <s v="OFF-BI-10004236"/>
    <x v="1"/>
    <x v="8"/>
    <x v="891"/>
    <x v="4366"/>
    <n v="1"/>
    <n v="0.2"/>
    <n v="3.8167999999999997"/>
  </r>
  <r>
    <n v="6242"/>
    <s v="CA-2014-141572"/>
    <x v="3"/>
    <x v="39"/>
    <d v="2014-06-01T00:00:00"/>
    <x v="0"/>
    <s v="LO-17170"/>
    <x v="628"/>
    <x v="1"/>
    <s v="United States"/>
    <s v="Concord"/>
    <x v="38"/>
    <n v="3301"/>
    <x v="3"/>
    <s v="FUR-FU-10001185"/>
    <x v="0"/>
    <x v="5"/>
    <x v="1414"/>
    <x v="4367"/>
    <n v="8"/>
    <n v="0"/>
    <n v="101.4504"/>
  </r>
  <r>
    <n v="6243"/>
    <s v="CA-2011-134621"/>
    <x v="2"/>
    <x v="1059"/>
    <d v="2011-12-28T00:00:00"/>
    <x v="1"/>
    <s v="DP-13390"/>
    <x v="503"/>
    <x v="2"/>
    <s v="United States"/>
    <s v="Columbia"/>
    <x v="18"/>
    <n v="38401"/>
    <x v="0"/>
    <s v="OFF-BI-10000977"/>
    <x v="1"/>
    <x v="8"/>
    <x v="982"/>
    <x v="2614"/>
    <n v="2"/>
    <n v="0.7"/>
    <n v="-14.591999999999999"/>
  </r>
  <r>
    <n v="6244"/>
    <s v="CA-2013-165561"/>
    <x v="0"/>
    <x v="390"/>
    <d v="2013-11-29T00:00:00"/>
    <x v="1"/>
    <s v="CR-12580"/>
    <x v="615"/>
    <x v="2"/>
    <s v="United States"/>
    <s v="Bellevue"/>
    <x v="4"/>
    <n v="98006"/>
    <x v="1"/>
    <s v="OFF-SU-10004782"/>
    <x v="1"/>
    <x v="14"/>
    <x v="1548"/>
    <x v="3554"/>
    <n v="3"/>
    <n v="0"/>
    <n v="7.6049999999999978"/>
  </r>
  <r>
    <n v="6245"/>
    <s v="CA-2012-112305"/>
    <x v="1"/>
    <x v="312"/>
    <d v="2012-11-25T00:00:00"/>
    <x v="1"/>
    <s v="KB-16405"/>
    <x v="683"/>
    <x v="2"/>
    <s v="United States"/>
    <s v="Seattle"/>
    <x v="4"/>
    <n v="98105"/>
    <x v="1"/>
    <s v="OFF-AR-10002067"/>
    <x v="1"/>
    <x v="6"/>
    <x v="1145"/>
    <x v="4311"/>
    <n v="6"/>
    <n v="0"/>
    <n v="30.950400000000002"/>
  </r>
  <r>
    <n v="6246"/>
    <s v="CA-2012-112305"/>
    <x v="1"/>
    <x v="312"/>
    <d v="2012-11-25T00:00:00"/>
    <x v="1"/>
    <s v="KB-16405"/>
    <x v="683"/>
    <x v="2"/>
    <s v="United States"/>
    <s v="Seattle"/>
    <x v="4"/>
    <n v="98105"/>
    <x v="1"/>
    <s v="FUR-FU-10002364"/>
    <x v="0"/>
    <x v="5"/>
    <x v="1231"/>
    <x v="3077"/>
    <n v="3"/>
    <n v="0"/>
    <n v="6.4205999999999976"/>
  </r>
  <r>
    <n v="6247"/>
    <s v="CA-2012-112305"/>
    <x v="1"/>
    <x v="312"/>
    <d v="2012-11-25T00:00:00"/>
    <x v="1"/>
    <s v="KB-16405"/>
    <x v="683"/>
    <x v="2"/>
    <s v="United States"/>
    <s v="Seattle"/>
    <x v="4"/>
    <n v="98105"/>
    <x v="1"/>
    <s v="TEC-AC-10002018"/>
    <x v="2"/>
    <x v="11"/>
    <x v="1674"/>
    <x v="62"/>
    <n v="2"/>
    <n v="0"/>
    <n v="6.011400000000001"/>
  </r>
  <r>
    <n v="6248"/>
    <s v="CA-2014-121580"/>
    <x v="3"/>
    <x v="148"/>
    <d v="2014-06-05T00:00:00"/>
    <x v="1"/>
    <s v="ML-17410"/>
    <x v="586"/>
    <x v="0"/>
    <s v="United States"/>
    <s v="Columbus"/>
    <x v="14"/>
    <n v="47201"/>
    <x v="2"/>
    <s v="OFF-BI-10000632"/>
    <x v="1"/>
    <x v="8"/>
    <x v="1288"/>
    <x v="4368"/>
    <n v="1"/>
    <n v="0"/>
    <n v="19.968599999999999"/>
  </r>
  <r>
    <n v="6249"/>
    <s v="CA-2014-121580"/>
    <x v="3"/>
    <x v="148"/>
    <d v="2014-06-05T00:00:00"/>
    <x v="1"/>
    <s v="ML-17410"/>
    <x v="586"/>
    <x v="0"/>
    <s v="United States"/>
    <s v="Columbus"/>
    <x v="14"/>
    <n v="47201"/>
    <x v="2"/>
    <s v="FUR-FU-10003981"/>
    <x v="0"/>
    <x v="5"/>
    <x v="322"/>
    <x v="875"/>
    <n v="3"/>
    <n v="0"/>
    <n v="2.6208000000000005"/>
  </r>
  <r>
    <n v="6250"/>
    <s v="CA-2014-121580"/>
    <x v="3"/>
    <x v="148"/>
    <d v="2014-06-05T00:00:00"/>
    <x v="1"/>
    <s v="ML-17410"/>
    <x v="586"/>
    <x v="0"/>
    <s v="United States"/>
    <s v="Columbus"/>
    <x v="14"/>
    <n v="47201"/>
    <x v="2"/>
    <s v="OFF-AP-10001564"/>
    <x v="1"/>
    <x v="9"/>
    <x v="1759"/>
    <x v="4369"/>
    <n v="2"/>
    <n v="0"/>
    <n v="120.94159999999999"/>
  </r>
  <r>
    <n v="6251"/>
    <s v="CA-2014-121580"/>
    <x v="3"/>
    <x v="148"/>
    <d v="2014-06-05T00:00:00"/>
    <x v="1"/>
    <s v="ML-17410"/>
    <x v="586"/>
    <x v="0"/>
    <s v="United States"/>
    <s v="Columbus"/>
    <x v="14"/>
    <n v="47201"/>
    <x v="2"/>
    <s v="OFF-PA-10004082"/>
    <x v="1"/>
    <x v="10"/>
    <x v="224"/>
    <x v="3373"/>
    <n v="1"/>
    <n v="0"/>
    <n v="3.99"/>
  </r>
  <r>
    <n v="6252"/>
    <s v="CA-2011-101147"/>
    <x v="2"/>
    <x v="266"/>
    <d v="2011-12-04T00:00:00"/>
    <x v="2"/>
    <s v="MC-17575"/>
    <x v="430"/>
    <x v="0"/>
    <s v="United States"/>
    <s v="Chicago"/>
    <x v="10"/>
    <n v="60623"/>
    <x v="2"/>
    <s v="OFF-AP-10004249"/>
    <x v="1"/>
    <x v="9"/>
    <x v="33"/>
    <x v="4370"/>
    <n v="1"/>
    <n v="0.8"/>
    <n v="-6.344100000000001"/>
  </r>
  <r>
    <n v="6253"/>
    <s v="CA-2011-165806"/>
    <x v="2"/>
    <x v="884"/>
    <d v="2011-04-07T00:00:00"/>
    <x v="3"/>
    <s v="VM-21685"/>
    <x v="91"/>
    <x v="2"/>
    <s v="United States"/>
    <s v="Marietta"/>
    <x v="32"/>
    <n v="30062"/>
    <x v="0"/>
    <s v="OFF-PA-10003441"/>
    <x v="1"/>
    <x v="10"/>
    <x v="485"/>
    <x v="713"/>
    <n v="9"/>
    <n v="0"/>
    <n v="27.993600000000001"/>
  </r>
  <r>
    <n v="6254"/>
    <s v="CA-2011-165806"/>
    <x v="2"/>
    <x v="884"/>
    <d v="2011-04-07T00:00:00"/>
    <x v="3"/>
    <s v="VM-21685"/>
    <x v="91"/>
    <x v="2"/>
    <s v="United States"/>
    <s v="Marietta"/>
    <x v="32"/>
    <n v="30062"/>
    <x v="0"/>
    <s v="TEC-PH-10004922"/>
    <x v="2"/>
    <x v="7"/>
    <x v="1067"/>
    <x v="4371"/>
    <n v="3"/>
    <n v="0"/>
    <n v="50.242500000000007"/>
  </r>
  <r>
    <n v="6255"/>
    <s v="CA-2012-151624"/>
    <x v="1"/>
    <x v="1014"/>
    <d v="2012-09-14T00:00:00"/>
    <x v="1"/>
    <s v="VW-21775"/>
    <x v="100"/>
    <x v="1"/>
    <s v="United States"/>
    <s v="Montgomery"/>
    <x v="19"/>
    <n v="36116"/>
    <x v="0"/>
    <s v="FUR-FU-10001731"/>
    <x v="0"/>
    <x v="5"/>
    <x v="1547"/>
    <x v="794"/>
    <n v="8"/>
    <n v="0"/>
    <n v="8.1167999999999996"/>
  </r>
  <r>
    <n v="6256"/>
    <s v="CA-2014-139444"/>
    <x v="3"/>
    <x v="428"/>
    <d v="2014-09-16T00:00:00"/>
    <x v="1"/>
    <s v="GK-14620"/>
    <x v="136"/>
    <x v="1"/>
    <s v="United States"/>
    <s v="Plano"/>
    <x v="5"/>
    <n v="75023"/>
    <x v="2"/>
    <s v="OFF-LA-10000134"/>
    <x v="1"/>
    <x v="2"/>
    <x v="85"/>
    <x v="4372"/>
    <n v="4"/>
    <n v="0.2"/>
    <n v="3.4495999999999993"/>
  </r>
  <r>
    <n v="6257"/>
    <s v="CA-2012-133977"/>
    <x v="1"/>
    <x v="684"/>
    <d v="2012-09-08T00:00:00"/>
    <x v="0"/>
    <s v="AT-10435"/>
    <x v="401"/>
    <x v="2"/>
    <s v="United States"/>
    <s v="Tamarac"/>
    <x v="2"/>
    <n v="33319"/>
    <x v="0"/>
    <s v="OFF-BI-10003166"/>
    <x v="1"/>
    <x v="8"/>
    <x v="1405"/>
    <x v="2753"/>
    <n v="1"/>
    <n v="0.7"/>
    <n v="-2.5255999999999998"/>
  </r>
  <r>
    <n v="6258"/>
    <s v="CA-2014-141425"/>
    <x v="3"/>
    <x v="808"/>
    <d v="2014-11-07T00:00:00"/>
    <x v="0"/>
    <s v="AR-10825"/>
    <x v="255"/>
    <x v="1"/>
    <s v="United States"/>
    <s v="Columbus"/>
    <x v="24"/>
    <n v="43229"/>
    <x v="3"/>
    <s v="OFF-SU-10000646"/>
    <x v="1"/>
    <x v="14"/>
    <x v="259"/>
    <x v="4373"/>
    <n v="2"/>
    <n v="0.2"/>
    <n v="-81.725799999999978"/>
  </r>
  <r>
    <n v="6259"/>
    <s v="CA-2012-133536"/>
    <x v="1"/>
    <x v="262"/>
    <d v="2012-03-30T00:00:00"/>
    <x v="0"/>
    <s v="JH-15820"/>
    <x v="581"/>
    <x v="0"/>
    <s v="United States"/>
    <s v="New York City"/>
    <x v="15"/>
    <n v="10009"/>
    <x v="3"/>
    <s v="OFF-EN-10004459"/>
    <x v="1"/>
    <x v="12"/>
    <x v="655"/>
    <x v="996"/>
    <n v="3"/>
    <n v="0"/>
    <n v="11.230799999999999"/>
  </r>
  <r>
    <n v="6260"/>
    <s v="CA-2012-150441"/>
    <x v="1"/>
    <x v="863"/>
    <d v="2012-08-17T00:00:00"/>
    <x v="0"/>
    <s v="RA-19285"/>
    <x v="267"/>
    <x v="0"/>
    <s v="United States"/>
    <s v="Richmond"/>
    <x v="14"/>
    <n v="47374"/>
    <x v="2"/>
    <s v="OFF-BI-10003529"/>
    <x v="1"/>
    <x v="8"/>
    <x v="788"/>
    <x v="716"/>
    <n v="4"/>
    <n v="0"/>
    <n v="5.5663999999999998"/>
  </r>
  <r>
    <n v="6261"/>
    <s v="CA-2012-162607"/>
    <x v="1"/>
    <x v="793"/>
    <d v="2012-05-18T00:00:00"/>
    <x v="1"/>
    <s v="RO-19780"/>
    <x v="197"/>
    <x v="0"/>
    <s v="United States"/>
    <s v="Seattle"/>
    <x v="4"/>
    <n v="98115"/>
    <x v="1"/>
    <s v="OFF-BI-10002949"/>
    <x v="1"/>
    <x v="8"/>
    <x v="520"/>
    <x v="851"/>
    <n v="3"/>
    <n v="0.2"/>
    <n v="4.9247999999999985"/>
  </r>
  <r>
    <n v="6262"/>
    <s v="CA-2014-103506"/>
    <x v="3"/>
    <x v="283"/>
    <d v="2014-07-28T00:00:00"/>
    <x v="1"/>
    <s v="LR-17035"/>
    <x v="756"/>
    <x v="1"/>
    <s v="United States"/>
    <s v="Long Beach"/>
    <x v="15"/>
    <n v="11561"/>
    <x v="3"/>
    <s v="OFF-LA-10001158"/>
    <x v="1"/>
    <x v="2"/>
    <x v="319"/>
    <x v="1417"/>
    <n v="4"/>
    <n v="0"/>
    <n v="19.872"/>
  </r>
  <r>
    <n v="6263"/>
    <s v="CA-2013-132479"/>
    <x v="0"/>
    <x v="446"/>
    <d v="2013-09-27T00:00:00"/>
    <x v="2"/>
    <s v="MK-17905"/>
    <x v="149"/>
    <x v="1"/>
    <s v="United States"/>
    <s v="Rockford"/>
    <x v="10"/>
    <n v="61107"/>
    <x v="2"/>
    <s v="OFF-BI-10004584"/>
    <x v="1"/>
    <x v="8"/>
    <x v="378"/>
    <x v="4374"/>
    <n v="7"/>
    <n v="0.8"/>
    <n v="-729.91380000000004"/>
  </r>
  <r>
    <n v="6264"/>
    <s v="CA-2014-160724"/>
    <x v="3"/>
    <x v="1024"/>
    <d v="2014-05-11T00:00:00"/>
    <x v="1"/>
    <s v="YS-21880"/>
    <x v="453"/>
    <x v="1"/>
    <s v="United States"/>
    <s v="Columbus"/>
    <x v="32"/>
    <n v="31907"/>
    <x v="0"/>
    <s v="OFF-BI-10004965"/>
    <x v="1"/>
    <x v="8"/>
    <x v="1005"/>
    <x v="1339"/>
    <n v="3"/>
    <n v="0"/>
    <n v="15.524999999999999"/>
  </r>
  <r>
    <n v="6265"/>
    <s v="US-2013-115952"/>
    <x v="0"/>
    <x v="1099"/>
    <d v="2013-10-07T00:00:00"/>
    <x v="3"/>
    <s v="JH-15910"/>
    <x v="101"/>
    <x v="0"/>
    <s v="United States"/>
    <s v="Tulsa"/>
    <x v="26"/>
    <n v="74133"/>
    <x v="2"/>
    <s v="OFF-BI-10004654"/>
    <x v="1"/>
    <x v="8"/>
    <x v="68"/>
    <x v="4375"/>
    <n v="5"/>
    <n v="0"/>
    <n v="14.424999999999999"/>
  </r>
  <r>
    <n v="6266"/>
    <s v="CA-2011-146731"/>
    <x v="2"/>
    <x v="935"/>
    <d v="2011-11-08T00:00:00"/>
    <x v="1"/>
    <s v="AT-10735"/>
    <x v="247"/>
    <x v="0"/>
    <s v="United States"/>
    <s v="Nashville"/>
    <x v="18"/>
    <n v="37211"/>
    <x v="0"/>
    <s v="OFF-PA-10000141"/>
    <x v="1"/>
    <x v="10"/>
    <x v="821"/>
    <x v="4273"/>
    <n v="2"/>
    <n v="0.2"/>
    <n v="1.1771999999999998"/>
  </r>
  <r>
    <n v="6267"/>
    <s v="CA-2011-146731"/>
    <x v="2"/>
    <x v="935"/>
    <d v="2011-11-08T00:00:00"/>
    <x v="1"/>
    <s v="AT-10735"/>
    <x v="247"/>
    <x v="0"/>
    <s v="United States"/>
    <s v="Nashville"/>
    <x v="18"/>
    <n v="37211"/>
    <x v="0"/>
    <s v="OFF-PA-10001019"/>
    <x v="1"/>
    <x v="10"/>
    <x v="675"/>
    <x v="3901"/>
    <n v="9"/>
    <n v="0.2"/>
    <n v="48.551399999999994"/>
  </r>
  <r>
    <n v="6268"/>
    <s v="CA-2012-115392"/>
    <x v="1"/>
    <x v="486"/>
    <d v="2012-10-04T00:00:00"/>
    <x v="0"/>
    <s v="RM-19675"/>
    <x v="84"/>
    <x v="2"/>
    <s v="United States"/>
    <s v="Cambridge"/>
    <x v="31"/>
    <n v="2138"/>
    <x v="3"/>
    <s v="TEC-PH-10002496"/>
    <x v="2"/>
    <x v="7"/>
    <x v="490"/>
    <x v="4376"/>
    <n v="2"/>
    <n v="0"/>
    <n v="93.593999999999994"/>
  </r>
  <r>
    <n v="6269"/>
    <s v="CA-2012-115392"/>
    <x v="1"/>
    <x v="486"/>
    <d v="2012-10-04T00:00:00"/>
    <x v="0"/>
    <s v="RM-19675"/>
    <x v="84"/>
    <x v="2"/>
    <s v="United States"/>
    <s v="Cambridge"/>
    <x v="31"/>
    <n v="2138"/>
    <x v="3"/>
    <s v="OFF-BI-10000829"/>
    <x v="1"/>
    <x v="8"/>
    <x v="304"/>
    <x v="4377"/>
    <n v="5"/>
    <n v="0"/>
    <n v="10.327"/>
  </r>
  <r>
    <n v="6270"/>
    <s v="CA-2014-102379"/>
    <x v="3"/>
    <x v="574"/>
    <d v="2014-12-07T00:00:00"/>
    <x v="1"/>
    <s v="BB-11545"/>
    <x v="179"/>
    <x v="1"/>
    <s v="United States"/>
    <s v="Oakland"/>
    <x v="1"/>
    <n v="94601"/>
    <x v="1"/>
    <s v="TEC-PH-10001448"/>
    <x v="2"/>
    <x v="7"/>
    <x v="140"/>
    <x v="3149"/>
    <n v="1"/>
    <n v="0.2"/>
    <n v="-7.9984000000000073"/>
  </r>
  <r>
    <n v="6271"/>
    <s v="CA-2014-102379"/>
    <x v="3"/>
    <x v="574"/>
    <d v="2014-12-07T00:00:00"/>
    <x v="1"/>
    <s v="BB-11545"/>
    <x v="179"/>
    <x v="1"/>
    <s v="United States"/>
    <s v="Oakland"/>
    <x v="1"/>
    <n v="94601"/>
    <x v="1"/>
    <s v="FUR-CH-10004983"/>
    <x v="0"/>
    <x v="1"/>
    <x v="1560"/>
    <x v="4378"/>
    <n v="9"/>
    <n v="0.2"/>
    <n v="43.464599999999905"/>
  </r>
  <r>
    <n v="6272"/>
    <s v="CA-2014-102379"/>
    <x v="3"/>
    <x v="574"/>
    <d v="2014-12-07T00:00:00"/>
    <x v="1"/>
    <s v="BB-11545"/>
    <x v="179"/>
    <x v="1"/>
    <s v="United States"/>
    <s v="Oakland"/>
    <x v="1"/>
    <n v="94601"/>
    <x v="1"/>
    <s v="OFF-AR-10004022"/>
    <x v="1"/>
    <x v="6"/>
    <x v="898"/>
    <x v="4379"/>
    <n v="5"/>
    <n v="0"/>
    <n v="44.974999999999987"/>
  </r>
  <r>
    <n v="6273"/>
    <s v="CA-2014-149706"/>
    <x v="3"/>
    <x v="157"/>
    <d v="2014-12-13T00:00:00"/>
    <x v="2"/>
    <s v="AS-10285"/>
    <x v="155"/>
    <x v="1"/>
    <s v="United States"/>
    <s v="Palatine"/>
    <x v="10"/>
    <n v="60067"/>
    <x v="2"/>
    <s v="TEC-AC-10001284"/>
    <x v="2"/>
    <x v="11"/>
    <x v="1172"/>
    <x v="4380"/>
    <n v="7"/>
    <n v="0.2"/>
    <n v="23.262400000000003"/>
  </r>
  <r>
    <n v="6274"/>
    <s v="US-2013-139087"/>
    <x v="0"/>
    <x v="19"/>
    <d v="2013-07-23T00:00:00"/>
    <x v="0"/>
    <s v="DK-13375"/>
    <x v="589"/>
    <x v="0"/>
    <s v="United States"/>
    <s v="Seattle"/>
    <x v="4"/>
    <n v="98105"/>
    <x v="1"/>
    <s v="FUR-FU-10001847"/>
    <x v="0"/>
    <x v="5"/>
    <x v="1355"/>
    <x v="2162"/>
    <n v="3"/>
    <n v="0"/>
    <n v="4.4711999999999996"/>
  </r>
  <r>
    <n v="6275"/>
    <s v="US-2013-139087"/>
    <x v="0"/>
    <x v="19"/>
    <d v="2013-07-23T00:00:00"/>
    <x v="0"/>
    <s v="DK-13375"/>
    <x v="589"/>
    <x v="0"/>
    <s v="United States"/>
    <s v="Seattle"/>
    <x v="4"/>
    <n v="98105"/>
    <x v="1"/>
    <s v="TEC-AC-10004595"/>
    <x v="2"/>
    <x v="11"/>
    <x v="1760"/>
    <x v="4381"/>
    <n v="3"/>
    <n v="0"/>
    <n v="89.963999999999999"/>
  </r>
  <r>
    <n v="6276"/>
    <s v="US-2013-139087"/>
    <x v="0"/>
    <x v="19"/>
    <d v="2013-07-23T00:00:00"/>
    <x v="0"/>
    <s v="DK-13375"/>
    <x v="589"/>
    <x v="0"/>
    <s v="United States"/>
    <s v="Seattle"/>
    <x v="4"/>
    <n v="98105"/>
    <x v="1"/>
    <s v="FUR-FU-10004164"/>
    <x v="0"/>
    <x v="5"/>
    <x v="1575"/>
    <x v="4382"/>
    <n v="5"/>
    <n v="0"/>
    <n v="10.890000000000002"/>
  </r>
  <r>
    <n v="6277"/>
    <s v="US-2013-139087"/>
    <x v="0"/>
    <x v="19"/>
    <d v="2013-07-23T00:00:00"/>
    <x v="0"/>
    <s v="DK-13375"/>
    <x v="589"/>
    <x v="0"/>
    <s v="United States"/>
    <s v="Seattle"/>
    <x v="4"/>
    <n v="98105"/>
    <x v="1"/>
    <s v="OFF-LA-10001074"/>
    <x v="1"/>
    <x v="2"/>
    <x v="297"/>
    <x v="2077"/>
    <n v="7"/>
    <n v="0"/>
    <n v="41.223699999999994"/>
  </r>
  <r>
    <n v="6278"/>
    <s v="US-2013-139087"/>
    <x v="0"/>
    <x v="19"/>
    <d v="2013-07-23T00:00:00"/>
    <x v="0"/>
    <s v="DK-13375"/>
    <x v="589"/>
    <x v="0"/>
    <s v="United States"/>
    <s v="Seattle"/>
    <x v="4"/>
    <n v="98105"/>
    <x v="1"/>
    <s v="OFF-ST-10000604"/>
    <x v="1"/>
    <x v="4"/>
    <x v="54"/>
    <x v="2876"/>
    <n v="2"/>
    <n v="0"/>
    <n v="17.379999999999995"/>
  </r>
  <r>
    <n v="6279"/>
    <s v="US-2013-139087"/>
    <x v="0"/>
    <x v="19"/>
    <d v="2013-07-23T00:00:00"/>
    <x v="0"/>
    <s v="DK-13375"/>
    <x v="589"/>
    <x v="0"/>
    <s v="United States"/>
    <s v="Seattle"/>
    <x v="4"/>
    <n v="98105"/>
    <x v="1"/>
    <s v="TEC-PH-10000148"/>
    <x v="2"/>
    <x v="7"/>
    <x v="771"/>
    <x v="4383"/>
    <n v="2"/>
    <n v="0.2"/>
    <n v="-4.6764000000000001"/>
  </r>
  <r>
    <n v="6280"/>
    <s v="US-2013-139087"/>
    <x v="0"/>
    <x v="19"/>
    <d v="2013-07-23T00:00:00"/>
    <x v="0"/>
    <s v="DK-13375"/>
    <x v="589"/>
    <x v="0"/>
    <s v="United States"/>
    <s v="Seattle"/>
    <x v="4"/>
    <n v="98105"/>
    <x v="1"/>
    <s v="OFF-BI-10000042"/>
    <x v="1"/>
    <x v="8"/>
    <x v="945"/>
    <x v="2994"/>
    <n v="3"/>
    <n v="0.2"/>
    <n v="4.1651999999999987"/>
  </r>
  <r>
    <n v="6281"/>
    <s v="CA-2014-152226"/>
    <x v="3"/>
    <x v="605"/>
    <d v="2014-05-17T00:00:00"/>
    <x v="1"/>
    <s v="JH-15910"/>
    <x v="101"/>
    <x v="0"/>
    <s v="United States"/>
    <s v="Cincinnati"/>
    <x v="24"/>
    <n v="45231"/>
    <x v="3"/>
    <s v="OFF-LA-10000443"/>
    <x v="1"/>
    <x v="2"/>
    <x v="1118"/>
    <x v="2184"/>
    <n v="2"/>
    <n v="0.2"/>
    <n v="1.9925999999999999"/>
  </r>
  <r>
    <n v="6282"/>
    <s v="CA-2012-116484"/>
    <x v="1"/>
    <x v="312"/>
    <d v="2012-11-26T00:00:00"/>
    <x v="1"/>
    <s v="JK-15205"/>
    <x v="523"/>
    <x v="0"/>
    <s v="United States"/>
    <s v="Marion"/>
    <x v="24"/>
    <n v="43302"/>
    <x v="3"/>
    <s v="FUR-FU-10002874"/>
    <x v="0"/>
    <x v="5"/>
    <x v="1761"/>
    <x v="4384"/>
    <n v="2"/>
    <n v="0.2"/>
    <n v="9.5735999999999937"/>
  </r>
  <r>
    <n v="6283"/>
    <s v="CA-2012-116484"/>
    <x v="1"/>
    <x v="312"/>
    <d v="2012-11-26T00:00:00"/>
    <x v="1"/>
    <s v="JK-15205"/>
    <x v="523"/>
    <x v="0"/>
    <s v="United States"/>
    <s v="Marion"/>
    <x v="24"/>
    <n v="43302"/>
    <x v="3"/>
    <s v="OFF-ST-10003994"/>
    <x v="1"/>
    <x v="4"/>
    <x v="1736"/>
    <x v="4385"/>
    <n v="3"/>
    <n v="0.2"/>
    <n v="-26.541000000000004"/>
  </r>
  <r>
    <n v="6284"/>
    <s v="CA-2013-100944"/>
    <x v="0"/>
    <x v="446"/>
    <d v="2013-09-29T00:00:00"/>
    <x v="1"/>
    <s v="EH-13765"/>
    <x v="553"/>
    <x v="1"/>
    <s v="United States"/>
    <s v="Los Angeles"/>
    <x v="1"/>
    <n v="90049"/>
    <x v="1"/>
    <s v="OFF-EN-10001453"/>
    <x v="1"/>
    <x v="12"/>
    <x v="1676"/>
    <x v="4164"/>
    <n v="5"/>
    <n v="0"/>
    <n v="143.30299999999997"/>
  </r>
  <r>
    <n v="6285"/>
    <s v="CA-2013-100944"/>
    <x v="0"/>
    <x v="446"/>
    <d v="2013-09-29T00:00:00"/>
    <x v="1"/>
    <s v="EH-13765"/>
    <x v="553"/>
    <x v="1"/>
    <s v="United States"/>
    <s v="Los Angeles"/>
    <x v="1"/>
    <n v="90049"/>
    <x v="1"/>
    <s v="FUR-CH-10000988"/>
    <x v="0"/>
    <x v="1"/>
    <x v="1132"/>
    <x v="4386"/>
    <n v="5"/>
    <n v="0.2"/>
    <n v="56.324000000000012"/>
  </r>
  <r>
    <n v="6286"/>
    <s v="CA-2013-125080"/>
    <x v="0"/>
    <x v="147"/>
    <d v="2013-10-27T00:00:00"/>
    <x v="1"/>
    <s v="VW-21775"/>
    <x v="100"/>
    <x v="1"/>
    <s v="United States"/>
    <s v="Lakewood"/>
    <x v="24"/>
    <n v="44107"/>
    <x v="3"/>
    <s v="FUR-TA-10003238"/>
    <x v="0"/>
    <x v="3"/>
    <x v="1233"/>
    <x v="4387"/>
    <n v="2"/>
    <n v="0.4"/>
    <n v="-231.41160000000008"/>
  </r>
  <r>
    <n v="6287"/>
    <s v="CA-2013-121020"/>
    <x v="0"/>
    <x v="1057"/>
    <d v="2013-11-01T00:00:00"/>
    <x v="1"/>
    <s v="CG-12040"/>
    <x v="344"/>
    <x v="2"/>
    <s v="United States"/>
    <s v="Lebanon"/>
    <x v="18"/>
    <n v="37087"/>
    <x v="0"/>
    <s v="TEC-PH-10001061"/>
    <x v="2"/>
    <x v="7"/>
    <x v="822"/>
    <x v="1977"/>
    <n v="3"/>
    <n v="0.2"/>
    <n v="17.998199999999997"/>
  </r>
  <r>
    <n v="6288"/>
    <s v="CA-2011-100090"/>
    <x v="2"/>
    <x v="1001"/>
    <d v="2011-07-12T00:00:00"/>
    <x v="1"/>
    <s v="EB-13705"/>
    <x v="182"/>
    <x v="1"/>
    <s v="United States"/>
    <s v="San Francisco"/>
    <x v="1"/>
    <n v="94122"/>
    <x v="1"/>
    <s v="FUR-TA-10003715"/>
    <x v="0"/>
    <x v="3"/>
    <x v="1003"/>
    <x v="4388"/>
    <n v="3"/>
    <n v="0.2"/>
    <n v="-87.935400000000044"/>
  </r>
  <r>
    <n v="6289"/>
    <s v="CA-2011-100090"/>
    <x v="2"/>
    <x v="1001"/>
    <d v="2011-07-12T00:00:00"/>
    <x v="1"/>
    <s v="EB-13705"/>
    <x v="182"/>
    <x v="1"/>
    <s v="United States"/>
    <s v="San Francisco"/>
    <x v="1"/>
    <n v="94122"/>
    <x v="1"/>
    <s v="OFF-BI-10001597"/>
    <x v="1"/>
    <x v="8"/>
    <x v="790"/>
    <x v="4389"/>
    <n v="6"/>
    <n v="0.2"/>
    <n v="68.846399999999974"/>
  </r>
  <r>
    <n v="6290"/>
    <s v="US-2012-139675"/>
    <x v="1"/>
    <x v="649"/>
    <d v="2012-03-18T00:00:00"/>
    <x v="0"/>
    <s v="NF-18595"/>
    <x v="376"/>
    <x v="2"/>
    <s v="United States"/>
    <s v="Chico"/>
    <x v="1"/>
    <n v="95928"/>
    <x v="1"/>
    <s v="FUR-CH-10004063"/>
    <x v="0"/>
    <x v="1"/>
    <x v="120"/>
    <x v="4390"/>
    <n v="4"/>
    <n v="0.2"/>
    <n v="102.95279999999988"/>
  </r>
  <r>
    <n v="6291"/>
    <s v="US-2012-139675"/>
    <x v="1"/>
    <x v="649"/>
    <d v="2012-03-18T00:00:00"/>
    <x v="0"/>
    <s v="NF-18595"/>
    <x v="376"/>
    <x v="2"/>
    <s v="United States"/>
    <s v="Chico"/>
    <x v="1"/>
    <n v="95928"/>
    <x v="1"/>
    <s v="FUR-FU-10001979"/>
    <x v="0"/>
    <x v="5"/>
    <x v="509"/>
    <x v="568"/>
    <n v="8"/>
    <n v="0"/>
    <n v="91.772800000000018"/>
  </r>
  <r>
    <n v="6292"/>
    <s v="CA-2014-143756"/>
    <x v="3"/>
    <x v="574"/>
    <d v="2014-12-06T00:00:00"/>
    <x v="2"/>
    <s v="ME-17725"/>
    <x v="250"/>
    <x v="0"/>
    <s v="United States"/>
    <s v="Salem"/>
    <x v="17"/>
    <n v="24153"/>
    <x v="0"/>
    <s v="FUR-CH-10001854"/>
    <x v="0"/>
    <x v="1"/>
    <x v="1110"/>
    <x v="4391"/>
    <n v="2"/>
    <n v="0"/>
    <n v="168.47040000000004"/>
  </r>
  <r>
    <n v="6293"/>
    <s v="CA-2012-151253"/>
    <x v="1"/>
    <x v="1100"/>
    <d v="2012-04-26T00:00:00"/>
    <x v="1"/>
    <s v="AZ-10750"/>
    <x v="616"/>
    <x v="0"/>
    <s v="United States"/>
    <s v="Los Angeles"/>
    <x v="1"/>
    <n v="90008"/>
    <x v="1"/>
    <s v="TEC-PH-10002923"/>
    <x v="2"/>
    <x v="7"/>
    <x v="680"/>
    <x v="2550"/>
    <n v="3"/>
    <n v="0.2"/>
    <n v="7.7679000000000009"/>
  </r>
  <r>
    <n v="6294"/>
    <s v="CA-2012-151253"/>
    <x v="1"/>
    <x v="1100"/>
    <d v="2012-04-26T00:00:00"/>
    <x v="1"/>
    <s v="AZ-10750"/>
    <x v="616"/>
    <x v="0"/>
    <s v="United States"/>
    <s v="Los Angeles"/>
    <x v="1"/>
    <n v="90008"/>
    <x v="1"/>
    <s v="OFF-AR-10004691"/>
    <x v="1"/>
    <x v="6"/>
    <x v="1371"/>
    <x v="2202"/>
    <n v="3"/>
    <n v="0"/>
    <n v="16.676400000000001"/>
  </r>
  <r>
    <n v="6295"/>
    <s v="CA-2011-141152"/>
    <x v="2"/>
    <x v="1101"/>
    <d v="2011-09-19T00:00:00"/>
    <x v="2"/>
    <s v="RF-19345"/>
    <x v="575"/>
    <x v="1"/>
    <s v="United States"/>
    <s v="New York City"/>
    <x v="15"/>
    <n v="10024"/>
    <x v="3"/>
    <s v="OFF-BI-10002931"/>
    <x v="1"/>
    <x v="8"/>
    <x v="727"/>
    <x v="4392"/>
    <n v="1"/>
    <n v="0.2"/>
    <n v="12.581999999999999"/>
  </r>
  <r>
    <n v="6296"/>
    <s v="CA-2011-141313"/>
    <x v="2"/>
    <x v="129"/>
    <d v="2012-01-01T00:00:00"/>
    <x v="1"/>
    <s v="AJ-10780"/>
    <x v="321"/>
    <x v="1"/>
    <s v="United States"/>
    <s v="Beverly"/>
    <x v="31"/>
    <n v="1915"/>
    <x v="3"/>
    <s v="OFF-AP-10002651"/>
    <x v="1"/>
    <x v="9"/>
    <x v="1341"/>
    <x v="4393"/>
    <n v="6"/>
    <n v="0"/>
    <n v="503.78219999999976"/>
  </r>
  <r>
    <n v="6297"/>
    <s v="CA-2011-141313"/>
    <x v="2"/>
    <x v="129"/>
    <d v="2012-01-01T00:00:00"/>
    <x v="1"/>
    <s v="AJ-10780"/>
    <x v="321"/>
    <x v="1"/>
    <s v="United States"/>
    <s v="Beverly"/>
    <x v="31"/>
    <n v="1915"/>
    <x v="3"/>
    <s v="OFF-ST-10000689"/>
    <x v="1"/>
    <x v="4"/>
    <x v="421"/>
    <x v="457"/>
    <n v="5"/>
    <n v="0"/>
    <n v="84.51"/>
  </r>
  <r>
    <n v="6298"/>
    <s v="CA-2011-141313"/>
    <x v="2"/>
    <x v="129"/>
    <d v="2012-01-01T00:00:00"/>
    <x v="1"/>
    <s v="AJ-10780"/>
    <x v="321"/>
    <x v="1"/>
    <s v="United States"/>
    <s v="Beverly"/>
    <x v="31"/>
    <n v="1915"/>
    <x v="3"/>
    <s v="OFF-PA-10003302"/>
    <x v="1"/>
    <x v="10"/>
    <x v="1712"/>
    <x v="275"/>
    <n v="4"/>
    <n v="0"/>
    <n v="66.627199999999988"/>
  </r>
  <r>
    <n v="6299"/>
    <s v="CA-2011-169852"/>
    <x v="2"/>
    <x v="618"/>
    <d v="2011-10-26T00:00:00"/>
    <x v="1"/>
    <s v="SF-20965"/>
    <x v="245"/>
    <x v="1"/>
    <s v="United States"/>
    <s v="San Diego"/>
    <x v="1"/>
    <n v="92024"/>
    <x v="1"/>
    <s v="OFF-BI-10001460"/>
    <x v="1"/>
    <x v="8"/>
    <x v="58"/>
    <x v="4394"/>
    <n v="3"/>
    <n v="0.2"/>
    <n v="12.2715"/>
  </r>
  <r>
    <n v="6300"/>
    <s v="CA-2014-107314"/>
    <x v="3"/>
    <x v="329"/>
    <d v="2014-12-04T00:00:00"/>
    <x v="2"/>
    <s v="MZ-17335"/>
    <x v="595"/>
    <x v="2"/>
    <s v="United States"/>
    <s v="San Francisco"/>
    <x v="1"/>
    <n v="94109"/>
    <x v="1"/>
    <s v="FUR-FU-10003489"/>
    <x v="0"/>
    <x v="5"/>
    <x v="1762"/>
    <x v="4395"/>
    <n v="3"/>
    <n v="0"/>
    <n v="9.5570999999999984"/>
  </r>
  <r>
    <n v="6301"/>
    <s v="US-2011-161305"/>
    <x v="2"/>
    <x v="571"/>
    <d v="2011-06-12T00:00:00"/>
    <x v="1"/>
    <s v="SB-20170"/>
    <x v="641"/>
    <x v="0"/>
    <s v="United States"/>
    <s v="Chicago"/>
    <x v="10"/>
    <n v="60623"/>
    <x v="2"/>
    <s v="OFF-BI-10002794"/>
    <x v="1"/>
    <x v="8"/>
    <x v="102"/>
    <x v="4396"/>
    <n v="3"/>
    <n v="0.8"/>
    <n v="-38.11140000000001"/>
  </r>
  <r>
    <n v="6302"/>
    <s v="US-2011-161305"/>
    <x v="2"/>
    <x v="571"/>
    <d v="2011-06-12T00:00:00"/>
    <x v="1"/>
    <s v="SB-20170"/>
    <x v="641"/>
    <x v="0"/>
    <s v="United States"/>
    <s v="Chicago"/>
    <x v="10"/>
    <n v="60623"/>
    <x v="2"/>
    <s v="OFF-EN-10000461"/>
    <x v="1"/>
    <x v="12"/>
    <x v="746"/>
    <x v="4397"/>
    <n v="2"/>
    <n v="0.2"/>
    <n v="4.7195999999999998"/>
  </r>
  <r>
    <n v="6303"/>
    <s v="CA-2014-166919"/>
    <x v="3"/>
    <x v="51"/>
    <d v="2014-11-28T00:00:00"/>
    <x v="1"/>
    <s v="AH-10210"/>
    <x v="117"/>
    <x v="0"/>
    <s v="United States"/>
    <s v="Dallas"/>
    <x v="5"/>
    <n v="75220"/>
    <x v="2"/>
    <s v="TEC-PH-10001305"/>
    <x v="2"/>
    <x v="7"/>
    <x v="1671"/>
    <x v="4398"/>
    <n v="5"/>
    <n v="0.2"/>
    <n v="19.596000000000018"/>
  </r>
  <r>
    <n v="6304"/>
    <s v="CA-2014-162712"/>
    <x v="3"/>
    <x v="978"/>
    <d v="2014-06-21T00:00:00"/>
    <x v="0"/>
    <s v="NK-18490"/>
    <x v="71"/>
    <x v="2"/>
    <s v="United States"/>
    <s v="Corpus Christi"/>
    <x v="5"/>
    <n v="78415"/>
    <x v="2"/>
    <s v="OFF-PA-10000167"/>
    <x v="1"/>
    <x v="10"/>
    <x v="1071"/>
    <x v="1355"/>
    <n v="3"/>
    <n v="0.2"/>
    <n v="23.234999999999992"/>
  </r>
  <r>
    <n v="6305"/>
    <s v="CA-2014-107552"/>
    <x v="3"/>
    <x v="1024"/>
    <d v="2014-05-06T00:00:00"/>
    <x v="3"/>
    <s v="AI-10855"/>
    <x v="482"/>
    <x v="0"/>
    <s v="United States"/>
    <s v="New York City"/>
    <x v="15"/>
    <n v="10035"/>
    <x v="3"/>
    <s v="OFF-PA-10002947"/>
    <x v="1"/>
    <x v="10"/>
    <x v="703"/>
    <x v="3890"/>
    <n v="1"/>
    <n v="0"/>
    <n v="3.2063999999999999"/>
  </r>
  <r>
    <n v="6306"/>
    <s v="CA-2013-163328"/>
    <x v="0"/>
    <x v="254"/>
    <d v="2013-11-07T00:00:00"/>
    <x v="0"/>
    <s v="TP-21565"/>
    <x v="734"/>
    <x v="1"/>
    <s v="United States"/>
    <s v="Eugene"/>
    <x v="21"/>
    <n v="97405"/>
    <x v="1"/>
    <s v="OFF-SU-10002301"/>
    <x v="1"/>
    <x v="14"/>
    <x v="1573"/>
    <x v="4399"/>
    <n v="7"/>
    <n v="0.2"/>
    <n v="-4.1761999999999997"/>
  </r>
  <r>
    <n v="6307"/>
    <s v="CA-2013-163328"/>
    <x v="0"/>
    <x v="254"/>
    <d v="2013-11-07T00:00:00"/>
    <x v="0"/>
    <s v="TP-21565"/>
    <x v="734"/>
    <x v="1"/>
    <s v="United States"/>
    <s v="Eugene"/>
    <x v="21"/>
    <n v="97405"/>
    <x v="1"/>
    <s v="FUR-CH-10003298"/>
    <x v="0"/>
    <x v="1"/>
    <x v="1567"/>
    <x v="4400"/>
    <n v="1"/>
    <n v="0.2"/>
    <n v="-14.407800000000009"/>
  </r>
  <r>
    <n v="6308"/>
    <s v="CA-2013-163328"/>
    <x v="0"/>
    <x v="254"/>
    <d v="2013-11-07T00:00:00"/>
    <x v="0"/>
    <s v="TP-21565"/>
    <x v="734"/>
    <x v="1"/>
    <s v="United States"/>
    <s v="Eugene"/>
    <x v="21"/>
    <n v="97405"/>
    <x v="1"/>
    <s v="OFF-PA-10004353"/>
    <x v="1"/>
    <x v="10"/>
    <x v="1652"/>
    <x v="1107"/>
    <n v="3"/>
    <n v="0.2"/>
    <n v="16.783200000000001"/>
  </r>
  <r>
    <n v="6309"/>
    <s v="CA-2013-163328"/>
    <x v="0"/>
    <x v="254"/>
    <d v="2013-11-07T00:00:00"/>
    <x v="0"/>
    <s v="TP-21565"/>
    <x v="734"/>
    <x v="1"/>
    <s v="United States"/>
    <s v="Eugene"/>
    <x v="21"/>
    <n v="97405"/>
    <x v="1"/>
    <s v="FUR-CH-10000229"/>
    <x v="0"/>
    <x v="1"/>
    <x v="1612"/>
    <x v="4401"/>
    <n v="3"/>
    <n v="0.2"/>
    <n v="-97.552800000000076"/>
  </r>
  <r>
    <n v="6310"/>
    <s v="CA-2013-163328"/>
    <x v="0"/>
    <x v="254"/>
    <d v="2013-11-07T00:00:00"/>
    <x v="0"/>
    <s v="TP-21565"/>
    <x v="734"/>
    <x v="1"/>
    <s v="United States"/>
    <s v="Eugene"/>
    <x v="21"/>
    <n v="97405"/>
    <x v="1"/>
    <s v="OFF-LA-10003930"/>
    <x v="1"/>
    <x v="2"/>
    <x v="503"/>
    <x v="4402"/>
    <n v="8"/>
    <n v="0.2"/>
    <n v="228.07919999999999"/>
  </r>
  <r>
    <n v="6311"/>
    <s v="CA-2013-163328"/>
    <x v="0"/>
    <x v="254"/>
    <d v="2013-11-07T00:00:00"/>
    <x v="0"/>
    <s v="TP-21565"/>
    <x v="734"/>
    <x v="1"/>
    <s v="United States"/>
    <s v="Eugene"/>
    <x v="21"/>
    <n v="97405"/>
    <x v="1"/>
    <s v="OFF-PA-10000176"/>
    <x v="1"/>
    <x v="10"/>
    <x v="634"/>
    <x v="4403"/>
    <n v="1"/>
    <n v="0.2"/>
    <n v="5.3115999999999985"/>
  </r>
  <r>
    <n v="6312"/>
    <s v="CA-2011-112837"/>
    <x v="2"/>
    <x v="1102"/>
    <d v="2011-09-16T00:00:00"/>
    <x v="1"/>
    <s v="LW-17125"/>
    <x v="752"/>
    <x v="0"/>
    <s v="United States"/>
    <s v="Oxnard"/>
    <x v="1"/>
    <n v="93030"/>
    <x v="1"/>
    <s v="FUR-FU-10004006"/>
    <x v="0"/>
    <x v="5"/>
    <x v="101"/>
    <x v="4180"/>
    <n v="3"/>
    <n v="0"/>
    <n v="21.751499999999986"/>
  </r>
  <r>
    <n v="6313"/>
    <s v="CA-2014-120019"/>
    <x v="3"/>
    <x v="911"/>
    <d v="2014-02-22T00:00:00"/>
    <x v="1"/>
    <s v="NG-18355"/>
    <x v="243"/>
    <x v="1"/>
    <s v="United States"/>
    <s v="Fairfield"/>
    <x v="29"/>
    <n v="6824"/>
    <x v="3"/>
    <s v="OFF-ST-10001932"/>
    <x v="1"/>
    <x v="4"/>
    <x v="1641"/>
    <x v="4404"/>
    <n v="3"/>
    <n v="0"/>
    <n v="81.131400000000014"/>
  </r>
  <r>
    <n v="6314"/>
    <s v="CA-2014-120019"/>
    <x v="3"/>
    <x v="911"/>
    <d v="2014-02-22T00:00:00"/>
    <x v="1"/>
    <s v="NG-18355"/>
    <x v="243"/>
    <x v="1"/>
    <s v="United States"/>
    <s v="Fairfield"/>
    <x v="29"/>
    <n v="6824"/>
    <x v="3"/>
    <s v="TEC-PH-10000923"/>
    <x v="2"/>
    <x v="7"/>
    <x v="1225"/>
    <x v="4405"/>
    <n v="1"/>
    <n v="0"/>
    <n v="7.3451000000000004"/>
  </r>
  <r>
    <n v="6315"/>
    <s v="CA-2011-100762"/>
    <x v="2"/>
    <x v="156"/>
    <d v="2011-11-29T00:00:00"/>
    <x v="1"/>
    <s v="NG-18355"/>
    <x v="243"/>
    <x v="1"/>
    <s v="United States"/>
    <s v="Jackson"/>
    <x v="12"/>
    <n v="49201"/>
    <x v="2"/>
    <s v="OFF-AR-10000380"/>
    <x v="1"/>
    <x v="6"/>
    <x v="108"/>
    <x v="4406"/>
    <n v="4"/>
    <n v="0"/>
    <n v="45.575999999999979"/>
  </r>
  <r>
    <n v="6316"/>
    <s v="CA-2011-100762"/>
    <x v="2"/>
    <x v="156"/>
    <d v="2011-11-29T00:00:00"/>
    <x v="1"/>
    <s v="NG-18355"/>
    <x v="243"/>
    <x v="1"/>
    <s v="United States"/>
    <s v="Jackson"/>
    <x v="12"/>
    <n v="49201"/>
    <x v="2"/>
    <s v="OFF-LA-10003930"/>
    <x v="1"/>
    <x v="2"/>
    <x v="503"/>
    <x v="1461"/>
    <n v="2"/>
    <n v="0"/>
    <n v="96.343800000000002"/>
  </r>
  <r>
    <n v="6317"/>
    <s v="CA-2011-100762"/>
    <x v="2"/>
    <x v="156"/>
    <d v="2011-11-29T00:00:00"/>
    <x v="1"/>
    <s v="NG-18355"/>
    <x v="243"/>
    <x v="1"/>
    <s v="United States"/>
    <s v="Jackson"/>
    <x v="12"/>
    <n v="49201"/>
    <x v="2"/>
    <s v="OFF-PA-10001815"/>
    <x v="1"/>
    <x v="10"/>
    <x v="1393"/>
    <x v="3803"/>
    <n v="3"/>
    <n v="0"/>
    <n v="69.177599999999984"/>
  </r>
  <r>
    <n v="6318"/>
    <s v="CA-2011-100762"/>
    <x v="2"/>
    <x v="156"/>
    <d v="2011-11-29T00:00:00"/>
    <x v="1"/>
    <s v="NG-18355"/>
    <x v="243"/>
    <x v="1"/>
    <s v="United States"/>
    <s v="Jackson"/>
    <x v="12"/>
    <n v="49201"/>
    <x v="2"/>
    <s v="OFF-PA-10004082"/>
    <x v="1"/>
    <x v="10"/>
    <x v="224"/>
    <x v="3888"/>
    <n v="2"/>
    <n v="0"/>
    <n v="7.98"/>
  </r>
  <r>
    <n v="6319"/>
    <s v="CA-2014-161459"/>
    <x v="3"/>
    <x v="920"/>
    <d v="2014-11-30T00:00:00"/>
    <x v="0"/>
    <s v="EB-13750"/>
    <x v="494"/>
    <x v="1"/>
    <s v="United States"/>
    <s v="Laguna Niguel"/>
    <x v="1"/>
    <n v="92677"/>
    <x v="1"/>
    <s v="TEC-PH-10004071"/>
    <x v="2"/>
    <x v="7"/>
    <x v="1537"/>
    <x v="1409"/>
    <n v="5"/>
    <n v="0.2"/>
    <n v="3.4964999999999993"/>
  </r>
  <r>
    <n v="6320"/>
    <s v="CA-2014-161459"/>
    <x v="3"/>
    <x v="920"/>
    <d v="2014-11-30T00:00:00"/>
    <x v="0"/>
    <s v="EB-13750"/>
    <x v="494"/>
    <x v="1"/>
    <s v="United States"/>
    <s v="Laguna Niguel"/>
    <x v="1"/>
    <n v="92677"/>
    <x v="1"/>
    <s v="OFF-PA-10002377"/>
    <x v="1"/>
    <x v="10"/>
    <x v="557"/>
    <x v="3229"/>
    <n v="6"/>
    <n v="0"/>
    <n v="15.335999999999999"/>
  </r>
  <r>
    <n v="6321"/>
    <s v="CA-2014-160017"/>
    <x v="3"/>
    <x v="394"/>
    <d v="2014-10-03T00:00:00"/>
    <x v="1"/>
    <s v="SP-20860"/>
    <x v="133"/>
    <x v="1"/>
    <s v="United States"/>
    <s v="Jacksonville"/>
    <x v="2"/>
    <n v="32216"/>
    <x v="0"/>
    <s v="OFF-PA-10001800"/>
    <x v="1"/>
    <x v="10"/>
    <x v="580"/>
    <x v="563"/>
    <n v="2"/>
    <n v="0.2"/>
    <n v="3.6288"/>
  </r>
  <r>
    <n v="6322"/>
    <s v="CA-2011-123316"/>
    <x v="2"/>
    <x v="303"/>
    <d v="2011-10-17T00:00:00"/>
    <x v="1"/>
    <s v="SP-20545"/>
    <x v="259"/>
    <x v="1"/>
    <s v="United States"/>
    <s v="Mount Vernon"/>
    <x v="15"/>
    <n v="10550"/>
    <x v="3"/>
    <s v="OFF-BI-10002764"/>
    <x v="1"/>
    <x v="8"/>
    <x v="502"/>
    <x v="3294"/>
    <n v="3"/>
    <n v="0.2"/>
    <n v="2.8100999999999998"/>
  </r>
  <r>
    <n v="6323"/>
    <s v="CA-2011-141299"/>
    <x v="2"/>
    <x v="561"/>
    <d v="2011-06-07T00:00:00"/>
    <x v="0"/>
    <s v="RB-19795"/>
    <x v="176"/>
    <x v="2"/>
    <s v="United States"/>
    <s v="Midland"/>
    <x v="12"/>
    <n v="48640"/>
    <x v="2"/>
    <s v="OFF-EN-10004459"/>
    <x v="1"/>
    <x v="12"/>
    <x v="655"/>
    <x v="770"/>
    <n v="2"/>
    <n v="0"/>
    <n v="7.4871999999999996"/>
  </r>
  <r>
    <n v="6324"/>
    <s v="CA-2011-104402"/>
    <x v="2"/>
    <x v="1103"/>
    <d v="2011-06-23T00:00:00"/>
    <x v="1"/>
    <s v="DB-13660"/>
    <x v="551"/>
    <x v="0"/>
    <s v="United States"/>
    <s v="Newark"/>
    <x v="13"/>
    <n v="19711"/>
    <x v="3"/>
    <s v="TEC-MA-10000423"/>
    <x v="2"/>
    <x v="15"/>
    <x v="1713"/>
    <x v="4407"/>
    <n v="3"/>
    <n v="0"/>
    <n v="31.005899999999997"/>
  </r>
  <r>
    <n v="6325"/>
    <s v="CA-2012-110289"/>
    <x v="1"/>
    <x v="1104"/>
    <d v="2012-11-02T00:00:00"/>
    <x v="1"/>
    <s v="NB-18655"/>
    <x v="240"/>
    <x v="1"/>
    <s v="United States"/>
    <s v="San Francisco"/>
    <x v="1"/>
    <n v="94109"/>
    <x v="1"/>
    <s v="OFF-PA-10002986"/>
    <x v="1"/>
    <x v="10"/>
    <x v="477"/>
    <x v="657"/>
    <n v="5"/>
    <n v="0"/>
    <n v="16.032"/>
  </r>
  <r>
    <n v="6326"/>
    <s v="CA-2012-110289"/>
    <x v="1"/>
    <x v="1104"/>
    <d v="2012-11-02T00:00:00"/>
    <x v="1"/>
    <s v="NB-18655"/>
    <x v="240"/>
    <x v="1"/>
    <s v="United States"/>
    <s v="San Francisco"/>
    <x v="1"/>
    <n v="94109"/>
    <x v="1"/>
    <s v="OFF-EN-10001434"/>
    <x v="1"/>
    <x v="12"/>
    <x v="434"/>
    <x v="4408"/>
    <n v="4"/>
    <n v="0"/>
    <n v="103.3116"/>
  </r>
  <r>
    <n v="6327"/>
    <s v="CA-2011-167927"/>
    <x v="2"/>
    <x v="407"/>
    <d v="2011-01-27T00:00:00"/>
    <x v="1"/>
    <s v="XP-21865"/>
    <x v="190"/>
    <x v="0"/>
    <s v="United States"/>
    <s v="Westland"/>
    <x v="12"/>
    <n v="48185"/>
    <x v="2"/>
    <s v="OFF-ST-10000760"/>
    <x v="1"/>
    <x v="4"/>
    <x v="4"/>
    <x v="62"/>
    <n v="1"/>
    <n v="0"/>
    <n v="4.0541999999999998"/>
  </r>
  <r>
    <n v="6328"/>
    <s v="CA-2011-167927"/>
    <x v="2"/>
    <x v="407"/>
    <d v="2011-01-27T00:00:00"/>
    <x v="1"/>
    <s v="XP-21865"/>
    <x v="190"/>
    <x v="0"/>
    <s v="United States"/>
    <s v="Westland"/>
    <x v="12"/>
    <n v="48185"/>
    <x v="2"/>
    <s v="FUR-FU-10002918"/>
    <x v="0"/>
    <x v="5"/>
    <x v="266"/>
    <x v="1050"/>
    <n v="3"/>
    <n v="0"/>
    <n v="30.023400000000009"/>
  </r>
  <r>
    <n v="6329"/>
    <s v="CA-2011-167927"/>
    <x v="2"/>
    <x v="407"/>
    <d v="2011-01-27T00:00:00"/>
    <x v="1"/>
    <s v="XP-21865"/>
    <x v="190"/>
    <x v="0"/>
    <s v="United States"/>
    <s v="Westland"/>
    <x v="12"/>
    <n v="48185"/>
    <x v="2"/>
    <s v="OFF-BI-10000605"/>
    <x v="1"/>
    <x v="8"/>
    <x v="531"/>
    <x v="4409"/>
    <n v="5"/>
    <n v="0"/>
    <n v="8.9534999999999982"/>
  </r>
  <r>
    <n v="6330"/>
    <s v="CA-2011-167927"/>
    <x v="2"/>
    <x v="407"/>
    <d v="2011-01-27T00:00:00"/>
    <x v="1"/>
    <s v="XP-21865"/>
    <x v="190"/>
    <x v="0"/>
    <s v="United States"/>
    <s v="Westland"/>
    <x v="12"/>
    <n v="48185"/>
    <x v="2"/>
    <s v="OFF-AP-10002311"/>
    <x v="1"/>
    <x v="9"/>
    <x v="14"/>
    <x v="4410"/>
    <n v="4"/>
    <n v="0.1"/>
    <n v="93.581600000000009"/>
  </r>
  <r>
    <n v="6331"/>
    <s v="CA-2011-167927"/>
    <x v="2"/>
    <x v="407"/>
    <d v="2011-01-27T00:00:00"/>
    <x v="1"/>
    <s v="XP-21865"/>
    <x v="190"/>
    <x v="0"/>
    <s v="United States"/>
    <s v="Westland"/>
    <x v="12"/>
    <n v="48185"/>
    <x v="2"/>
    <s v="OFF-ST-10003123"/>
    <x v="1"/>
    <x v="4"/>
    <x v="1268"/>
    <x v="4411"/>
    <n v="2"/>
    <n v="0"/>
    <n v="15.979199999999999"/>
  </r>
  <r>
    <n v="6332"/>
    <s v="CA-2011-167927"/>
    <x v="2"/>
    <x v="407"/>
    <d v="2011-01-27T00:00:00"/>
    <x v="1"/>
    <s v="XP-21865"/>
    <x v="190"/>
    <x v="0"/>
    <s v="United States"/>
    <s v="Westland"/>
    <x v="12"/>
    <n v="48185"/>
    <x v="2"/>
    <s v="OFF-AR-10004456"/>
    <x v="1"/>
    <x v="6"/>
    <x v="1044"/>
    <x v="2911"/>
    <n v="3"/>
    <n v="0"/>
    <n v="12.736799999999999"/>
  </r>
  <r>
    <n v="6333"/>
    <s v="CA-2011-167927"/>
    <x v="2"/>
    <x v="407"/>
    <d v="2011-01-27T00:00:00"/>
    <x v="1"/>
    <s v="XP-21865"/>
    <x v="190"/>
    <x v="0"/>
    <s v="United States"/>
    <s v="Westland"/>
    <x v="12"/>
    <n v="48185"/>
    <x v="2"/>
    <s v="FUR-FU-10002268"/>
    <x v="0"/>
    <x v="5"/>
    <x v="860"/>
    <x v="1674"/>
    <n v="3"/>
    <n v="0"/>
    <n v="4.8608999999999991"/>
  </r>
  <r>
    <n v="6334"/>
    <s v="CA-2011-167927"/>
    <x v="2"/>
    <x v="407"/>
    <d v="2011-01-27T00:00:00"/>
    <x v="1"/>
    <s v="XP-21865"/>
    <x v="190"/>
    <x v="0"/>
    <s v="United States"/>
    <s v="Westland"/>
    <x v="12"/>
    <n v="48185"/>
    <x v="2"/>
    <s v="OFF-BI-10004364"/>
    <x v="1"/>
    <x v="8"/>
    <x v="302"/>
    <x v="1286"/>
    <n v="5"/>
    <n v="0"/>
    <n v="13.365"/>
  </r>
  <r>
    <n v="6335"/>
    <s v="CA-2011-133305"/>
    <x v="2"/>
    <x v="384"/>
    <d v="2011-07-15T00:00:00"/>
    <x v="1"/>
    <s v="MH-17455"/>
    <x v="708"/>
    <x v="0"/>
    <s v="United States"/>
    <s v="New York City"/>
    <x v="15"/>
    <n v="10011"/>
    <x v="3"/>
    <s v="OFF-PA-10001970"/>
    <x v="1"/>
    <x v="10"/>
    <x v="311"/>
    <x v="338"/>
    <n v="4"/>
    <n v="0"/>
    <n v="23.086399999999998"/>
  </r>
  <r>
    <n v="6336"/>
    <s v="CA-2011-133305"/>
    <x v="2"/>
    <x v="384"/>
    <d v="2011-07-15T00:00:00"/>
    <x v="1"/>
    <s v="MH-17455"/>
    <x v="708"/>
    <x v="0"/>
    <s v="United States"/>
    <s v="New York City"/>
    <x v="15"/>
    <n v="10011"/>
    <x v="3"/>
    <s v="OFF-BI-10002954"/>
    <x v="1"/>
    <x v="8"/>
    <x v="1179"/>
    <x v="723"/>
    <n v="5"/>
    <n v="0.2"/>
    <n v="6.3979999999999997"/>
  </r>
  <r>
    <n v="6337"/>
    <s v="CA-2013-165995"/>
    <x v="0"/>
    <x v="133"/>
    <d v="2013-09-07T00:00:00"/>
    <x v="1"/>
    <s v="BG-11740"/>
    <x v="696"/>
    <x v="0"/>
    <s v="United States"/>
    <s v="Los Angeles"/>
    <x v="1"/>
    <n v="90008"/>
    <x v="1"/>
    <s v="FUR-FU-10000672"/>
    <x v="0"/>
    <x v="5"/>
    <x v="1508"/>
    <x v="116"/>
    <n v="4"/>
    <n v="0"/>
    <n v="15.993599999999997"/>
  </r>
  <r>
    <n v="6338"/>
    <s v="CA-2013-165995"/>
    <x v="0"/>
    <x v="133"/>
    <d v="2013-09-07T00:00:00"/>
    <x v="1"/>
    <s v="BG-11740"/>
    <x v="696"/>
    <x v="0"/>
    <s v="United States"/>
    <s v="Los Angeles"/>
    <x v="1"/>
    <n v="90008"/>
    <x v="1"/>
    <s v="TEC-PH-10004908"/>
    <x v="2"/>
    <x v="7"/>
    <x v="1474"/>
    <x v="107"/>
    <n v="5"/>
    <n v="0.2"/>
    <n v="42.494999999999948"/>
  </r>
  <r>
    <n v="6339"/>
    <s v="CA-2014-143112"/>
    <x v="3"/>
    <x v="361"/>
    <d v="2014-10-10T00:00:00"/>
    <x v="1"/>
    <s v="TS-21370"/>
    <x v="477"/>
    <x v="1"/>
    <s v="United States"/>
    <s v="New York City"/>
    <x v="15"/>
    <n v="10035"/>
    <x v="3"/>
    <s v="TEC-PH-10003095"/>
    <x v="2"/>
    <x v="7"/>
    <x v="1491"/>
    <x v="4412"/>
    <n v="4"/>
    <n v="0"/>
    <n v="43.9"/>
  </r>
  <r>
    <n v="6340"/>
    <s v="CA-2014-143112"/>
    <x v="3"/>
    <x v="361"/>
    <d v="2014-10-10T00:00:00"/>
    <x v="1"/>
    <s v="TS-21370"/>
    <x v="477"/>
    <x v="1"/>
    <s v="United States"/>
    <s v="New York City"/>
    <x v="15"/>
    <n v="10035"/>
    <x v="3"/>
    <s v="FUR-CH-10002880"/>
    <x v="0"/>
    <x v="1"/>
    <x v="801"/>
    <x v="4413"/>
    <n v="2"/>
    <n v="0.1"/>
    <n v="2.4597999999999871"/>
  </r>
  <r>
    <n v="6341"/>
    <s v="CA-2014-143112"/>
    <x v="3"/>
    <x v="361"/>
    <d v="2014-10-10T00:00:00"/>
    <x v="1"/>
    <s v="TS-21370"/>
    <x v="477"/>
    <x v="1"/>
    <s v="United States"/>
    <s v="New York City"/>
    <x v="15"/>
    <n v="10035"/>
    <x v="3"/>
    <s v="TEC-MA-10001047"/>
    <x v="2"/>
    <x v="15"/>
    <x v="1626"/>
    <x v="4414"/>
    <n v="4"/>
    <n v="0"/>
    <n v="1351.9895999999999"/>
  </r>
  <r>
    <n v="6342"/>
    <s v="US-2014-105830"/>
    <x v="3"/>
    <x v="413"/>
    <d v="2014-01-03T00:00:00"/>
    <x v="2"/>
    <s v="DB-13660"/>
    <x v="551"/>
    <x v="0"/>
    <s v="United States"/>
    <s v="Lancaster"/>
    <x v="24"/>
    <n v="43130"/>
    <x v="3"/>
    <s v="OFF-ST-10002554"/>
    <x v="1"/>
    <x v="4"/>
    <x v="1144"/>
    <x v="4415"/>
    <n v="4"/>
    <n v="0.2"/>
    <n v="-35.215199999999996"/>
  </r>
  <r>
    <n v="6343"/>
    <s v="CA-2012-146255"/>
    <x v="1"/>
    <x v="1105"/>
    <d v="2012-03-10T00:00:00"/>
    <x v="2"/>
    <s v="EM-14140"/>
    <x v="670"/>
    <x v="2"/>
    <s v="United States"/>
    <s v="Newark"/>
    <x v="13"/>
    <n v="19711"/>
    <x v="3"/>
    <s v="TEC-AC-10004469"/>
    <x v="2"/>
    <x v="11"/>
    <x v="238"/>
    <x v="4416"/>
    <n v="3"/>
    <n v="0"/>
    <n v="52.734000000000009"/>
  </r>
  <r>
    <n v="6344"/>
    <s v="CA-2012-146255"/>
    <x v="1"/>
    <x v="1105"/>
    <d v="2012-03-10T00:00:00"/>
    <x v="2"/>
    <s v="EM-14140"/>
    <x v="670"/>
    <x v="2"/>
    <s v="United States"/>
    <s v="Newark"/>
    <x v="13"/>
    <n v="19711"/>
    <x v="3"/>
    <s v="OFF-BI-10000309"/>
    <x v="1"/>
    <x v="8"/>
    <x v="334"/>
    <x v="2690"/>
    <n v="2"/>
    <n v="0"/>
    <n v="14.9156"/>
  </r>
  <r>
    <n v="6345"/>
    <s v="CA-2012-146255"/>
    <x v="1"/>
    <x v="1105"/>
    <d v="2012-03-10T00:00:00"/>
    <x v="2"/>
    <s v="EM-14140"/>
    <x v="670"/>
    <x v="2"/>
    <s v="United States"/>
    <s v="Newark"/>
    <x v="13"/>
    <n v="19711"/>
    <x v="3"/>
    <s v="OFF-BI-10001765"/>
    <x v="1"/>
    <x v="8"/>
    <x v="985"/>
    <x v="4417"/>
    <n v="2"/>
    <n v="0"/>
    <n v="33.254399999999997"/>
  </r>
  <r>
    <n v="6346"/>
    <s v="CA-2012-146255"/>
    <x v="1"/>
    <x v="1105"/>
    <d v="2012-03-10T00:00:00"/>
    <x v="2"/>
    <s v="EM-14140"/>
    <x v="670"/>
    <x v="2"/>
    <s v="United States"/>
    <s v="Newark"/>
    <x v="13"/>
    <n v="19711"/>
    <x v="3"/>
    <s v="TEC-PH-10001619"/>
    <x v="2"/>
    <x v="7"/>
    <x v="1585"/>
    <x v="2173"/>
    <n v="3"/>
    <n v="0"/>
    <n v="170.51129999999998"/>
  </r>
  <r>
    <n v="6347"/>
    <s v="CA-2014-104822"/>
    <x v="3"/>
    <x v="179"/>
    <d v="2014-10-21T00:00:00"/>
    <x v="3"/>
    <s v="RB-19465"/>
    <x v="46"/>
    <x v="2"/>
    <s v="United States"/>
    <s v="New York City"/>
    <x v="15"/>
    <n v="10024"/>
    <x v="3"/>
    <s v="OFF-LA-10002034"/>
    <x v="1"/>
    <x v="2"/>
    <x v="1102"/>
    <x v="4418"/>
    <n v="5"/>
    <n v="0"/>
    <n v="12.029499999999999"/>
  </r>
  <r>
    <n v="6348"/>
    <s v="CA-2012-104486"/>
    <x v="1"/>
    <x v="489"/>
    <d v="2012-05-06T00:00:00"/>
    <x v="1"/>
    <s v="PO-18850"/>
    <x v="138"/>
    <x v="0"/>
    <s v="United States"/>
    <s v="San Francisco"/>
    <x v="1"/>
    <n v="94109"/>
    <x v="1"/>
    <s v="OFF-BI-10000309"/>
    <x v="1"/>
    <x v="8"/>
    <x v="334"/>
    <x v="4419"/>
    <n v="1"/>
    <n v="0.2"/>
    <n v="4.4137999999999993"/>
  </r>
  <r>
    <n v="6349"/>
    <s v="CA-2012-104486"/>
    <x v="1"/>
    <x v="489"/>
    <d v="2012-05-06T00:00:00"/>
    <x v="1"/>
    <s v="PO-18850"/>
    <x v="138"/>
    <x v="0"/>
    <s v="United States"/>
    <s v="San Francisco"/>
    <x v="1"/>
    <n v="94109"/>
    <x v="1"/>
    <s v="OFF-ST-10000876"/>
    <x v="1"/>
    <x v="4"/>
    <x v="251"/>
    <x v="2191"/>
    <n v="3"/>
    <n v="0"/>
    <n v="10.4496"/>
  </r>
  <r>
    <n v="6350"/>
    <s v="CA-2012-104486"/>
    <x v="1"/>
    <x v="489"/>
    <d v="2012-05-06T00:00:00"/>
    <x v="1"/>
    <s v="PO-18850"/>
    <x v="138"/>
    <x v="0"/>
    <s v="United States"/>
    <s v="San Francisco"/>
    <x v="1"/>
    <n v="94109"/>
    <x v="1"/>
    <s v="OFF-SU-10002573"/>
    <x v="1"/>
    <x v="14"/>
    <x v="350"/>
    <x v="1530"/>
    <n v="2"/>
    <n v="0"/>
    <n v="10.517999999999997"/>
  </r>
  <r>
    <n v="6351"/>
    <s v="CA-2014-161557"/>
    <x v="3"/>
    <x v="213"/>
    <d v="2014-09-09T00:00:00"/>
    <x v="1"/>
    <s v="AG-10900"/>
    <x v="151"/>
    <x v="0"/>
    <s v="United States"/>
    <s v="Dallas"/>
    <x v="5"/>
    <n v="75217"/>
    <x v="2"/>
    <s v="FUR-FU-10004622"/>
    <x v="0"/>
    <x v="5"/>
    <x v="787"/>
    <x v="4420"/>
    <n v="5"/>
    <n v="0.6"/>
    <n v="-105.69000000000003"/>
  </r>
  <r>
    <n v="6352"/>
    <s v="CA-2014-161130"/>
    <x v="3"/>
    <x v="132"/>
    <d v="2014-11-09T00:00:00"/>
    <x v="1"/>
    <s v="BF-11275"/>
    <x v="667"/>
    <x v="1"/>
    <s v="United States"/>
    <s v="Miami"/>
    <x v="2"/>
    <n v="33178"/>
    <x v="0"/>
    <s v="TEC-PH-10002549"/>
    <x v="2"/>
    <x v="7"/>
    <x v="928"/>
    <x v="3348"/>
    <n v="2"/>
    <n v="0.2"/>
    <n v="27.103200000000001"/>
  </r>
  <r>
    <n v="6353"/>
    <s v="US-2012-161347"/>
    <x v="1"/>
    <x v="1023"/>
    <d v="2012-09-19T00:00:00"/>
    <x v="1"/>
    <s v="HG-14845"/>
    <x v="668"/>
    <x v="0"/>
    <s v="United States"/>
    <s v="Philadelphia"/>
    <x v="9"/>
    <n v="19120"/>
    <x v="3"/>
    <s v="OFF-BI-10004209"/>
    <x v="1"/>
    <x v="8"/>
    <x v="1206"/>
    <x v="4421"/>
    <n v="1"/>
    <n v="0.7"/>
    <n v="-2.0099999999999998"/>
  </r>
  <r>
    <n v="6354"/>
    <s v="US-2012-109015"/>
    <x v="1"/>
    <x v="684"/>
    <d v="2012-09-12T00:00:00"/>
    <x v="1"/>
    <s v="BS-11590"/>
    <x v="29"/>
    <x v="1"/>
    <s v="United States"/>
    <s v="New York City"/>
    <x v="15"/>
    <n v="10011"/>
    <x v="3"/>
    <s v="OFF-AP-10001962"/>
    <x v="1"/>
    <x v="9"/>
    <x v="1594"/>
    <x v="4422"/>
    <n v="1"/>
    <n v="0"/>
    <n v="2.0975000000000001"/>
  </r>
  <r>
    <n v="6355"/>
    <s v="US-2012-109015"/>
    <x v="1"/>
    <x v="684"/>
    <d v="2012-09-12T00:00:00"/>
    <x v="1"/>
    <s v="BS-11590"/>
    <x v="29"/>
    <x v="1"/>
    <s v="United States"/>
    <s v="New York City"/>
    <x v="15"/>
    <n v="10011"/>
    <x v="3"/>
    <s v="TEC-PH-10002922"/>
    <x v="2"/>
    <x v="7"/>
    <x v="965"/>
    <x v="4423"/>
    <n v="2"/>
    <n v="0"/>
    <n v="101.39399999999998"/>
  </r>
  <r>
    <n v="6356"/>
    <s v="CA-2011-110611"/>
    <x v="2"/>
    <x v="191"/>
    <d v="2011-10-13T00:00:00"/>
    <x v="1"/>
    <s v="JD-16015"/>
    <x v="557"/>
    <x v="0"/>
    <s v="United States"/>
    <s v="Philadelphia"/>
    <x v="9"/>
    <n v="19120"/>
    <x v="3"/>
    <s v="OFF-ST-10000642"/>
    <x v="1"/>
    <x v="4"/>
    <x v="192"/>
    <x v="2067"/>
    <n v="5"/>
    <n v="0.2"/>
    <n v="-13.637000000000011"/>
  </r>
  <r>
    <n v="6357"/>
    <s v="CA-2014-139080"/>
    <x v="3"/>
    <x v="205"/>
    <d v="2014-01-29T00:00:00"/>
    <x v="1"/>
    <s v="CS-12250"/>
    <x v="294"/>
    <x v="1"/>
    <s v="United States"/>
    <s v="Seattle"/>
    <x v="4"/>
    <n v="98103"/>
    <x v="1"/>
    <s v="OFF-BI-10001757"/>
    <x v="1"/>
    <x v="8"/>
    <x v="1158"/>
    <x v="1209"/>
    <n v="5"/>
    <n v="0.2"/>
    <n v="6.8879999999999981"/>
  </r>
  <r>
    <n v="6358"/>
    <s v="CA-2014-139080"/>
    <x v="3"/>
    <x v="205"/>
    <d v="2014-01-29T00:00:00"/>
    <x v="1"/>
    <s v="CS-12250"/>
    <x v="294"/>
    <x v="1"/>
    <s v="United States"/>
    <s v="Seattle"/>
    <x v="4"/>
    <n v="98103"/>
    <x v="1"/>
    <s v="OFF-PA-10004621"/>
    <x v="1"/>
    <x v="10"/>
    <x v="738"/>
    <x v="243"/>
    <n v="4"/>
    <n v="0"/>
    <n v="12.441600000000001"/>
  </r>
  <r>
    <n v="6359"/>
    <s v="CA-2014-139080"/>
    <x v="3"/>
    <x v="205"/>
    <d v="2014-01-29T00:00:00"/>
    <x v="1"/>
    <s v="CS-12250"/>
    <x v="294"/>
    <x v="1"/>
    <s v="United States"/>
    <s v="Seattle"/>
    <x v="4"/>
    <n v="98103"/>
    <x v="1"/>
    <s v="OFF-PA-10002262"/>
    <x v="1"/>
    <x v="10"/>
    <x v="992"/>
    <x v="90"/>
    <n v="1"/>
    <n v="0"/>
    <n v="3.1104000000000003"/>
  </r>
  <r>
    <n v="6360"/>
    <s v="CA-2014-139080"/>
    <x v="3"/>
    <x v="205"/>
    <d v="2014-01-29T00:00:00"/>
    <x v="1"/>
    <s v="CS-12250"/>
    <x v="294"/>
    <x v="1"/>
    <s v="United States"/>
    <s v="Seattle"/>
    <x v="4"/>
    <n v="98103"/>
    <x v="1"/>
    <s v="TEC-PH-10004100"/>
    <x v="2"/>
    <x v="7"/>
    <x v="1743"/>
    <x v="1146"/>
    <n v="6"/>
    <n v="0.2"/>
    <n v="8.6352000000000011"/>
  </r>
  <r>
    <n v="6361"/>
    <s v="CA-2012-115693"/>
    <x v="1"/>
    <x v="895"/>
    <d v="2012-12-15T00:00:00"/>
    <x v="1"/>
    <s v="FC-14245"/>
    <x v="763"/>
    <x v="2"/>
    <s v="United States"/>
    <s v="Los Angeles"/>
    <x v="1"/>
    <n v="90032"/>
    <x v="1"/>
    <s v="OFF-AR-10003582"/>
    <x v="1"/>
    <x v="6"/>
    <x v="1451"/>
    <x v="2471"/>
    <n v="2"/>
    <n v="0"/>
    <n v="15.764000000000003"/>
  </r>
  <r>
    <n v="6362"/>
    <s v="US-2011-107993"/>
    <x v="2"/>
    <x v="641"/>
    <d v="2011-11-30T00:00:00"/>
    <x v="1"/>
    <s v="SE-20110"/>
    <x v="339"/>
    <x v="0"/>
    <s v="United States"/>
    <s v="Springfield"/>
    <x v="21"/>
    <n v="97477"/>
    <x v="1"/>
    <s v="OFF-AR-10003179"/>
    <x v="1"/>
    <x v="6"/>
    <x v="1565"/>
    <x v="4348"/>
    <n v="7"/>
    <n v="0.2"/>
    <n v="8.2900999999999954"/>
  </r>
  <r>
    <n v="6363"/>
    <s v="CA-2014-110443"/>
    <x v="3"/>
    <x v="610"/>
    <d v="2014-11-26T00:00:00"/>
    <x v="1"/>
    <s v="CK-12205"/>
    <x v="237"/>
    <x v="0"/>
    <s v="United States"/>
    <s v="Renton"/>
    <x v="4"/>
    <n v="98059"/>
    <x v="1"/>
    <s v="OFF-BI-10001670"/>
    <x v="1"/>
    <x v="8"/>
    <x v="438"/>
    <x v="4424"/>
    <n v="5"/>
    <n v="0.2"/>
    <n v="56.55"/>
  </r>
  <r>
    <n v="6364"/>
    <s v="CA-2014-110443"/>
    <x v="3"/>
    <x v="610"/>
    <d v="2014-11-26T00:00:00"/>
    <x v="1"/>
    <s v="CK-12205"/>
    <x v="237"/>
    <x v="0"/>
    <s v="United States"/>
    <s v="Renton"/>
    <x v="4"/>
    <n v="98059"/>
    <x v="1"/>
    <s v="TEC-MA-10002073"/>
    <x v="2"/>
    <x v="15"/>
    <x v="1763"/>
    <x v="4425"/>
    <n v="1"/>
    <n v="0.2"/>
    <n v="103.99920000000003"/>
  </r>
  <r>
    <n v="6365"/>
    <s v="CA-2014-110443"/>
    <x v="3"/>
    <x v="610"/>
    <d v="2014-11-26T00:00:00"/>
    <x v="1"/>
    <s v="CK-12205"/>
    <x v="237"/>
    <x v="0"/>
    <s v="United States"/>
    <s v="Renton"/>
    <x v="4"/>
    <n v="98059"/>
    <x v="1"/>
    <s v="OFF-PA-10003797"/>
    <x v="1"/>
    <x v="10"/>
    <x v="1701"/>
    <x v="187"/>
    <n v="8"/>
    <n v="0"/>
    <n v="24.883200000000002"/>
  </r>
  <r>
    <n v="6366"/>
    <s v="CA-2014-144848"/>
    <x v="3"/>
    <x v="1095"/>
    <d v="2014-04-06T00:00:00"/>
    <x v="2"/>
    <s v="DS-13030"/>
    <x v="284"/>
    <x v="2"/>
    <s v="United States"/>
    <s v="New York City"/>
    <x v="15"/>
    <n v="10009"/>
    <x v="3"/>
    <s v="TEC-PH-10004006"/>
    <x v="2"/>
    <x v="7"/>
    <x v="1764"/>
    <x v="4426"/>
    <n v="1"/>
    <n v="0"/>
    <n v="11.1294"/>
  </r>
  <r>
    <n v="6367"/>
    <s v="CA-2014-144848"/>
    <x v="3"/>
    <x v="1095"/>
    <d v="2014-04-06T00:00:00"/>
    <x v="2"/>
    <s v="DS-13030"/>
    <x v="284"/>
    <x v="2"/>
    <s v="United States"/>
    <s v="New York City"/>
    <x v="15"/>
    <n v="10009"/>
    <x v="3"/>
    <s v="OFF-SU-10000646"/>
    <x v="1"/>
    <x v="14"/>
    <x v="259"/>
    <x v="4427"/>
    <n v="1"/>
    <n v="0"/>
    <n v="7.2111000000000161"/>
  </r>
  <r>
    <n v="6368"/>
    <s v="CA-2014-144848"/>
    <x v="3"/>
    <x v="1095"/>
    <d v="2014-04-06T00:00:00"/>
    <x v="2"/>
    <s v="DS-13030"/>
    <x v="284"/>
    <x v="2"/>
    <s v="United States"/>
    <s v="New York City"/>
    <x v="15"/>
    <n v="10009"/>
    <x v="3"/>
    <s v="TEC-PH-10002262"/>
    <x v="2"/>
    <x v="7"/>
    <x v="472"/>
    <x v="4428"/>
    <n v="2"/>
    <n v="0"/>
    <n v="33.325600000000009"/>
  </r>
  <r>
    <n v="6369"/>
    <s v="US-2014-147998"/>
    <x v="3"/>
    <x v="240"/>
    <d v="2014-05-25T00:00:00"/>
    <x v="1"/>
    <s v="SA-20830"/>
    <x v="193"/>
    <x v="0"/>
    <s v="United States"/>
    <s v="San Jose"/>
    <x v="1"/>
    <n v="95123"/>
    <x v="1"/>
    <s v="OFF-BI-10002082"/>
    <x v="1"/>
    <x v="8"/>
    <x v="1173"/>
    <x v="4429"/>
    <n v="5"/>
    <n v="0.2"/>
    <n v="49.92"/>
  </r>
  <r>
    <n v="6370"/>
    <s v="CA-2013-103919"/>
    <x v="0"/>
    <x v="339"/>
    <d v="2013-10-08T00:00:00"/>
    <x v="1"/>
    <s v="TP-21565"/>
    <x v="734"/>
    <x v="1"/>
    <s v="United States"/>
    <s v="Grand Prairie"/>
    <x v="5"/>
    <n v="75051"/>
    <x v="2"/>
    <s v="FUR-FU-10001756"/>
    <x v="0"/>
    <x v="5"/>
    <x v="282"/>
    <x v="4430"/>
    <n v="5"/>
    <n v="0.6"/>
    <n v="-29.512000000000008"/>
  </r>
  <r>
    <n v="6371"/>
    <s v="CA-2013-113425"/>
    <x v="0"/>
    <x v="831"/>
    <d v="2013-11-22T00:00:00"/>
    <x v="3"/>
    <s v="JK-16120"/>
    <x v="451"/>
    <x v="2"/>
    <s v="United States"/>
    <s v="New York City"/>
    <x v="15"/>
    <n v="10009"/>
    <x v="3"/>
    <s v="FUR-BO-10002598"/>
    <x v="0"/>
    <x v="0"/>
    <x v="1509"/>
    <x v="394"/>
    <n v="2"/>
    <n v="0.2"/>
    <n v="12.776399999999988"/>
  </r>
  <r>
    <n v="6372"/>
    <s v="CA-2014-143035"/>
    <x v="3"/>
    <x v="621"/>
    <d v="2014-10-06T00:00:00"/>
    <x v="0"/>
    <s v="CC-12430"/>
    <x v="254"/>
    <x v="2"/>
    <s v="United States"/>
    <s v="New York City"/>
    <x v="15"/>
    <n v="10009"/>
    <x v="3"/>
    <s v="FUR-FU-10001934"/>
    <x v="0"/>
    <x v="5"/>
    <x v="107"/>
    <x v="202"/>
    <n v="4"/>
    <n v="0"/>
    <n v="21.819200000000002"/>
  </r>
  <r>
    <n v="6373"/>
    <s v="CA-2014-143035"/>
    <x v="3"/>
    <x v="621"/>
    <d v="2014-10-06T00:00:00"/>
    <x v="0"/>
    <s v="CC-12430"/>
    <x v="254"/>
    <x v="2"/>
    <s v="United States"/>
    <s v="New York City"/>
    <x v="15"/>
    <n v="10009"/>
    <x v="3"/>
    <s v="OFF-AR-10001130"/>
    <x v="1"/>
    <x v="6"/>
    <x v="780"/>
    <x v="153"/>
    <n v="3"/>
    <n v="0"/>
    <n v="3.1160999999999999"/>
  </r>
  <r>
    <n v="6374"/>
    <s v="CA-2014-143035"/>
    <x v="3"/>
    <x v="621"/>
    <d v="2014-10-06T00:00:00"/>
    <x v="0"/>
    <s v="CC-12430"/>
    <x v="254"/>
    <x v="2"/>
    <s v="United States"/>
    <s v="New York City"/>
    <x v="15"/>
    <n v="10009"/>
    <x v="3"/>
    <s v="TEC-AC-10002049"/>
    <x v="2"/>
    <x v="11"/>
    <x v="688"/>
    <x v="810"/>
    <n v="3"/>
    <n v="0"/>
    <n v="66.954599999999971"/>
  </r>
  <r>
    <n v="6375"/>
    <s v="CA-2011-107811"/>
    <x v="2"/>
    <x v="333"/>
    <d v="2011-05-03T00:00:00"/>
    <x v="1"/>
    <s v="LA-16780"/>
    <x v="156"/>
    <x v="1"/>
    <s v="United States"/>
    <s v="Memphis"/>
    <x v="18"/>
    <n v="38109"/>
    <x v="0"/>
    <s v="FUR-CH-10001394"/>
    <x v="0"/>
    <x v="1"/>
    <x v="648"/>
    <x v="4431"/>
    <n v="2"/>
    <n v="0.2"/>
    <n v="70.197999999999922"/>
  </r>
  <r>
    <n v="6376"/>
    <s v="CA-2011-107811"/>
    <x v="2"/>
    <x v="333"/>
    <d v="2011-05-03T00:00:00"/>
    <x v="1"/>
    <s v="LA-16780"/>
    <x v="156"/>
    <x v="1"/>
    <s v="United States"/>
    <s v="Memphis"/>
    <x v="18"/>
    <n v="38109"/>
    <x v="0"/>
    <s v="OFF-ST-10000798"/>
    <x v="1"/>
    <x v="4"/>
    <x v="348"/>
    <x v="4432"/>
    <n v="5"/>
    <n v="0.2"/>
    <n v="-1.249000000000013"/>
  </r>
  <r>
    <n v="6377"/>
    <s v="CA-2013-163216"/>
    <x v="0"/>
    <x v="877"/>
    <d v="2013-10-11T00:00:00"/>
    <x v="2"/>
    <s v="AW-10930"/>
    <x v="585"/>
    <x v="2"/>
    <s v="United States"/>
    <s v="Philadelphia"/>
    <x v="9"/>
    <n v="19143"/>
    <x v="3"/>
    <s v="OFF-LA-10000134"/>
    <x v="1"/>
    <x v="2"/>
    <x v="85"/>
    <x v="1268"/>
    <n v="2"/>
    <n v="0.2"/>
    <n v="1.7247999999999997"/>
  </r>
  <r>
    <n v="6378"/>
    <s v="US-2013-116442"/>
    <x v="0"/>
    <x v="272"/>
    <d v="2013-12-23T00:00:00"/>
    <x v="1"/>
    <s v="BP-11230"/>
    <x v="546"/>
    <x v="0"/>
    <s v="United States"/>
    <s v="Los Angeles"/>
    <x v="1"/>
    <n v="90004"/>
    <x v="1"/>
    <s v="FUR-FU-10002364"/>
    <x v="0"/>
    <x v="5"/>
    <x v="1231"/>
    <x v="1816"/>
    <n v="2"/>
    <n v="0"/>
    <n v="4.2803999999999984"/>
  </r>
  <r>
    <n v="6379"/>
    <s v="CA-2014-150623"/>
    <x v="3"/>
    <x v="318"/>
    <d v="2014-04-15T00:00:00"/>
    <x v="1"/>
    <s v="DB-13360"/>
    <x v="748"/>
    <x v="2"/>
    <s v="United States"/>
    <s v="Waterbury"/>
    <x v="29"/>
    <n v="6708"/>
    <x v="3"/>
    <s v="TEC-AC-10004571"/>
    <x v="2"/>
    <x v="11"/>
    <x v="404"/>
    <x v="313"/>
    <n v="1"/>
    <n v="0"/>
    <n v="41.995800000000003"/>
  </r>
  <r>
    <n v="6380"/>
    <s v="CA-2014-150623"/>
    <x v="3"/>
    <x v="318"/>
    <d v="2014-04-15T00:00:00"/>
    <x v="1"/>
    <s v="DB-13360"/>
    <x v="748"/>
    <x v="2"/>
    <s v="United States"/>
    <s v="Waterbury"/>
    <x v="29"/>
    <n v="6708"/>
    <x v="3"/>
    <s v="OFF-ST-10003692"/>
    <x v="1"/>
    <x v="4"/>
    <x v="1253"/>
    <x v="4433"/>
    <n v="5"/>
    <n v="0"/>
    <n v="71.537499999999994"/>
  </r>
  <r>
    <n v="6381"/>
    <s v="US-2011-163797"/>
    <x v="2"/>
    <x v="918"/>
    <d v="2011-04-13T00:00:00"/>
    <x v="1"/>
    <s v="PC-19000"/>
    <x v="480"/>
    <x v="2"/>
    <s v="United States"/>
    <s v="Chandler"/>
    <x v="16"/>
    <n v="85224"/>
    <x v="1"/>
    <s v="OFF-FA-10001883"/>
    <x v="1"/>
    <x v="13"/>
    <x v="1484"/>
    <x v="4434"/>
    <n v="8"/>
    <n v="0.2"/>
    <n v="-11.825600000000001"/>
  </r>
  <r>
    <n v="6382"/>
    <s v="CA-2013-127236"/>
    <x v="0"/>
    <x v="892"/>
    <d v="2013-04-03T00:00:00"/>
    <x v="1"/>
    <s v="TB-21595"/>
    <x v="180"/>
    <x v="0"/>
    <s v="United States"/>
    <s v="Springfield"/>
    <x v="24"/>
    <n v="45503"/>
    <x v="3"/>
    <s v="FUR-BO-10004015"/>
    <x v="0"/>
    <x v="0"/>
    <x v="569"/>
    <x v="4435"/>
    <n v="5"/>
    <n v="0.5"/>
    <n v="-167.98600000000002"/>
  </r>
  <r>
    <n v="6383"/>
    <s v="CA-2013-127236"/>
    <x v="0"/>
    <x v="892"/>
    <d v="2013-04-03T00:00:00"/>
    <x v="1"/>
    <s v="TB-21595"/>
    <x v="180"/>
    <x v="0"/>
    <s v="United States"/>
    <s v="Springfield"/>
    <x v="24"/>
    <n v="45503"/>
    <x v="3"/>
    <s v="TEC-PH-10000141"/>
    <x v="2"/>
    <x v="7"/>
    <x v="1303"/>
    <x v="3608"/>
    <n v="4"/>
    <n v="0.4"/>
    <n v="-36.954399999999993"/>
  </r>
  <r>
    <n v="6384"/>
    <s v="US-2014-104661"/>
    <x v="3"/>
    <x v="787"/>
    <d v="2014-01-19T00:00:00"/>
    <x v="2"/>
    <s v="TB-21250"/>
    <x v="621"/>
    <x v="0"/>
    <s v="United States"/>
    <s v="Austin"/>
    <x v="5"/>
    <n v="78745"/>
    <x v="2"/>
    <s v="OFF-BI-10001597"/>
    <x v="1"/>
    <x v="8"/>
    <x v="790"/>
    <x v="2102"/>
    <n v="4"/>
    <n v="0.8"/>
    <n v="-52.454400000000007"/>
  </r>
  <r>
    <n v="6385"/>
    <s v="US-2014-104661"/>
    <x v="3"/>
    <x v="787"/>
    <d v="2014-01-19T00:00:00"/>
    <x v="2"/>
    <s v="TB-21250"/>
    <x v="621"/>
    <x v="0"/>
    <s v="United States"/>
    <s v="Austin"/>
    <x v="5"/>
    <n v="78745"/>
    <x v="2"/>
    <s v="TEC-AC-10003628"/>
    <x v="2"/>
    <x v="11"/>
    <x v="244"/>
    <x v="736"/>
    <n v="2"/>
    <n v="0.2"/>
    <n v="14.395200000000004"/>
  </r>
  <r>
    <n v="6386"/>
    <s v="US-2014-104661"/>
    <x v="3"/>
    <x v="787"/>
    <d v="2014-01-19T00:00:00"/>
    <x v="2"/>
    <s v="TB-21250"/>
    <x v="621"/>
    <x v="0"/>
    <s v="United States"/>
    <s v="Austin"/>
    <x v="5"/>
    <n v="78745"/>
    <x v="2"/>
    <s v="TEC-AC-10002331"/>
    <x v="2"/>
    <x v="11"/>
    <x v="1582"/>
    <x v="4436"/>
    <n v="8"/>
    <n v="0.2"/>
    <n v="13.300799999999999"/>
  </r>
  <r>
    <n v="6387"/>
    <s v="US-2014-104661"/>
    <x v="3"/>
    <x v="787"/>
    <d v="2014-01-19T00:00:00"/>
    <x v="2"/>
    <s v="TB-21250"/>
    <x v="621"/>
    <x v="0"/>
    <s v="United States"/>
    <s v="Austin"/>
    <x v="5"/>
    <n v="78745"/>
    <x v="2"/>
    <s v="OFF-BI-10001098"/>
    <x v="1"/>
    <x v="8"/>
    <x v="405"/>
    <x v="4437"/>
    <n v="1"/>
    <n v="0.8"/>
    <n v="-6.6278000000000006"/>
  </r>
  <r>
    <n v="6388"/>
    <s v="CA-2011-134103"/>
    <x v="2"/>
    <x v="1106"/>
    <d v="2011-02-05T00:00:00"/>
    <x v="1"/>
    <s v="MV-18190"/>
    <x v="160"/>
    <x v="0"/>
    <s v="United States"/>
    <s v="Detroit"/>
    <x v="12"/>
    <n v="48234"/>
    <x v="2"/>
    <s v="OFF-PA-10001204"/>
    <x v="1"/>
    <x v="10"/>
    <x v="518"/>
    <x v="232"/>
    <n v="2"/>
    <n v="0"/>
    <n v="4.7519999999999998"/>
  </r>
  <r>
    <n v="6389"/>
    <s v="CA-2011-134103"/>
    <x v="2"/>
    <x v="1106"/>
    <d v="2011-02-05T00:00:00"/>
    <x v="1"/>
    <s v="MV-18190"/>
    <x v="160"/>
    <x v="0"/>
    <s v="United States"/>
    <s v="Detroit"/>
    <x v="12"/>
    <n v="48234"/>
    <x v="2"/>
    <s v="OFF-ST-10000991"/>
    <x v="1"/>
    <x v="4"/>
    <x v="155"/>
    <x v="4438"/>
    <n v="2"/>
    <n v="0"/>
    <n v="6.8982000000000028"/>
  </r>
  <r>
    <n v="6390"/>
    <s v="CA-2012-147529"/>
    <x v="1"/>
    <x v="1107"/>
    <d v="2012-02-11T00:00:00"/>
    <x v="1"/>
    <s v="DK-12835"/>
    <x v="460"/>
    <x v="1"/>
    <s v="United States"/>
    <s v="Springfield"/>
    <x v="17"/>
    <n v="22153"/>
    <x v="0"/>
    <s v="OFF-EN-10000056"/>
    <x v="1"/>
    <x v="12"/>
    <x v="627"/>
    <x v="4439"/>
    <n v="5"/>
    <n v="0"/>
    <n v="146.24049999999997"/>
  </r>
  <r>
    <n v="6391"/>
    <s v="CA-2012-147529"/>
    <x v="1"/>
    <x v="1107"/>
    <d v="2012-02-11T00:00:00"/>
    <x v="1"/>
    <s v="DK-12835"/>
    <x v="460"/>
    <x v="1"/>
    <s v="United States"/>
    <s v="Springfield"/>
    <x v="17"/>
    <n v="22153"/>
    <x v="0"/>
    <s v="OFF-PA-10003349"/>
    <x v="1"/>
    <x v="10"/>
    <x v="218"/>
    <x v="91"/>
    <n v="2"/>
    <n v="0"/>
    <n v="6.3504000000000005"/>
  </r>
  <r>
    <n v="6392"/>
    <s v="CA-2013-129126"/>
    <x v="0"/>
    <x v="882"/>
    <d v="2013-12-20T00:00:00"/>
    <x v="1"/>
    <s v="PK-19075"/>
    <x v="7"/>
    <x v="0"/>
    <s v="United States"/>
    <s v="New York City"/>
    <x v="15"/>
    <n v="10011"/>
    <x v="3"/>
    <s v="OFF-PA-10001471"/>
    <x v="1"/>
    <x v="10"/>
    <x v="1468"/>
    <x v="2"/>
    <n v="2"/>
    <n v="0"/>
    <n v="6.7251999999999992"/>
  </r>
  <r>
    <n v="6393"/>
    <s v="CA-2013-129126"/>
    <x v="0"/>
    <x v="882"/>
    <d v="2013-12-20T00:00:00"/>
    <x v="1"/>
    <s v="PK-19075"/>
    <x v="7"/>
    <x v="0"/>
    <s v="United States"/>
    <s v="New York City"/>
    <x v="15"/>
    <n v="10011"/>
    <x v="3"/>
    <s v="OFF-LA-10003190"/>
    <x v="1"/>
    <x v="2"/>
    <x v="1163"/>
    <x v="1784"/>
    <n v="2"/>
    <n v="0"/>
    <n v="2.8224"/>
  </r>
  <r>
    <n v="6394"/>
    <s v="CA-2013-129126"/>
    <x v="0"/>
    <x v="882"/>
    <d v="2013-12-20T00:00:00"/>
    <x v="1"/>
    <s v="PK-19075"/>
    <x v="7"/>
    <x v="0"/>
    <s v="United States"/>
    <s v="New York City"/>
    <x v="15"/>
    <n v="10011"/>
    <x v="3"/>
    <s v="OFF-FA-10000621"/>
    <x v="1"/>
    <x v="13"/>
    <x v="110"/>
    <x v="1385"/>
    <n v="6"/>
    <n v="0"/>
    <n v="10.5252"/>
  </r>
  <r>
    <n v="6395"/>
    <s v="CA-2013-129126"/>
    <x v="0"/>
    <x v="882"/>
    <d v="2013-12-20T00:00:00"/>
    <x v="1"/>
    <s v="PK-19075"/>
    <x v="7"/>
    <x v="0"/>
    <s v="United States"/>
    <s v="New York City"/>
    <x v="15"/>
    <n v="10011"/>
    <x v="3"/>
    <s v="FUR-FU-10002937"/>
    <x v="0"/>
    <x v="5"/>
    <x v="1051"/>
    <x v="4440"/>
    <n v="4"/>
    <n v="0"/>
    <n v="198.46"/>
  </r>
  <r>
    <n v="6396"/>
    <s v="CA-2013-129126"/>
    <x v="0"/>
    <x v="882"/>
    <d v="2013-12-20T00:00:00"/>
    <x v="1"/>
    <s v="PK-19075"/>
    <x v="7"/>
    <x v="0"/>
    <s v="United States"/>
    <s v="New York City"/>
    <x v="15"/>
    <n v="10011"/>
    <x v="3"/>
    <s v="OFF-ST-10004507"/>
    <x v="1"/>
    <x v="4"/>
    <x v="452"/>
    <x v="4441"/>
    <n v="1"/>
    <n v="0"/>
    <n v="4.6304999999999996"/>
  </r>
  <r>
    <n v="6397"/>
    <s v="CA-2013-129126"/>
    <x v="0"/>
    <x v="882"/>
    <d v="2013-12-20T00:00:00"/>
    <x v="1"/>
    <s v="PK-19075"/>
    <x v="7"/>
    <x v="0"/>
    <s v="United States"/>
    <s v="New York City"/>
    <x v="15"/>
    <n v="10011"/>
    <x v="3"/>
    <s v="OFF-BI-10000279"/>
    <x v="1"/>
    <x v="8"/>
    <x v="1765"/>
    <x v="1071"/>
    <n v="2"/>
    <n v="0.2"/>
    <n v="7.8029999999999982"/>
  </r>
  <r>
    <n v="6398"/>
    <s v="CA-2014-131632"/>
    <x v="3"/>
    <x v="1108"/>
    <d v="2014-11-05T00:00:00"/>
    <x v="1"/>
    <s v="AH-10120"/>
    <x v="571"/>
    <x v="2"/>
    <s v="United States"/>
    <s v="Dallas"/>
    <x v="5"/>
    <n v="75217"/>
    <x v="2"/>
    <s v="OFF-AR-10003651"/>
    <x v="1"/>
    <x v="6"/>
    <x v="276"/>
    <x v="797"/>
    <n v="2"/>
    <n v="0.2"/>
    <n v="0.59039999999999915"/>
  </r>
  <r>
    <n v="6399"/>
    <s v="CA-2014-151981"/>
    <x v="3"/>
    <x v="634"/>
    <d v="2014-08-13T00:00:00"/>
    <x v="1"/>
    <s v="GM-14455"/>
    <x v="39"/>
    <x v="2"/>
    <s v="United States"/>
    <s v="Concord"/>
    <x v="38"/>
    <n v="3301"/>
    <x v="3"/>
    <s v="TEC-PH-10003601"/>
    <x v="2"/>
    <x v="7"/>
    <x v="1383"/>
    <x v="4442"/>
    <n v="5"/>
    <n v="0"/>
    <n v="247.48499999999993"/>
  </r>
  <r>
    <n v="6400"/>
    <s v="CA-2014-151981"/>
    <x v="3"/>
    <x v="634"/>
    <d v="2014-08-13T00:00:00"/>
    <x v="1"/>
    <s v="GM-14455"/>
    <x v="39"/>
    <x v="2"/>
    <s v="United States"/>
    <s v="Concord"/>
    <x v="38"/>
    <n v="3301"/>
    <x v="3"/>
    <s v="OFF-LA-10002195"/>
    <x v="1"/>
    <x v="2"/>
    <x v="1019"/>
    <x v="4443"/>
    <n v="8"/>
    <n v="0"/>
    <n v="11.827199999999999"/>
  </r>
  <r>
    <n v="6401"/>
    <s v="CA-2014-151981"/>
    <x v="3"/>
    <x v="634"/>
    <d v="2014-08-13T00:00:00"/>
    <x v="1"/>
    <s v="GM-14455"/>
    <x v="39"/>
    <x v="2"/>
    <s v="United States"/>
    <s v="Concord"/>
    <x v="38"/>
    <n v="3301"/>
    <x v="3"/>
    <s v="OFF-AR-10000380"/>
    <x v="1"/>
    <x v="6"/>
    <x v="108"/>
    <x v="4444"/>
    <n v="6"/>
    <n v="0"/>
    <n v="68.363999999999976"/>
  </r>
  <r>
    <n v="6402"/>
    <s v="CA-2014-125472"/>
    <x v="3"/>
    <x v="1109"/>
    <d v="2014-06-01T00:00:00"/>
    <x v="2"/>
    <s v="BD-11725"/>
    <x v="232"/>
    <x v="0"/>
    <s v="United States"/>
    <s v="Lafayette"/>
    <x v="28"/>
    <n v="70506"/>
    <x v="0"/>
    <s v="FUR-BO-10000330"/>
    <x v="0"/>
    <x v="0"/>
    <x v="1098"/>
    <x v="1805"/>
    <n v="2"/>
    <n v="0"/>
    <n v="33.874400000000009"/>
  </r>
  <r>
    <n v="6403"/>
    <s v="CA-2014-125472"/>
    <x v="3"/>
    <x v="1109"/>
    <d v="2014-06-01T00:00:00"/>
    <x v="2"/>
    <s v="BD-11725"/>
    <x v="232"/>
    <x v="0"/>
    <s v="United States"/>
    <s v="Lafayette"/>
    <x v="28"/>
    <n v="70506"/>
    <x v="0"/>
    <s v="OFF-BI-10000591"/>
    <x v="1"/>
    <x v="8"/>
    <x v="1045"/>
    <x v="3857"/>
    <n v="1"/>
    <n v="0"/>
    <n v="1.8672"/>
  </r>
  <r>
    <n v="6404"/>
    <s v="CA-2014-125472"/>
    <x v="3"/>
    <x v="1109"/>
    <d v="2014-06-01T00:00:00"/>
    <x v="2"/>
    <s v="BD-11725"/>
    <x v="232"/>
    <x v="0"/>
    <s v="United States"/>
    <s v="Lafayette"/>
    <x v="28"/>
    <n v="70506"/>
    <x v="0"/>
    <s v="FUR-FU-10001731"/>
    <x v="0"/>
    <x v="5"/>
    <x v="1547"/>
    <x v="4445"/>
    <n v="3"/>
    <n v="0"/>
    <n v="3.0438000000000001"/>
  </r>
  <r>
    <n v="6405"/>
    <s v="CA-2012-156328"/>
    <x v="1"/>
    <x v="672"/>
    <d v="2012-12-05T00:00:00"/>
    <x v="1"/>
    <s v="RM-19375"/>
    <x v="528"/>
    <x v="0"/>
    <s v="United States"/>
    <s v="Raleigh"/>
    <x v="3"/>
    <n v="27604"/>
    <x v="0"/>
    <s v="TEC-PH-10001198"/>
    <x v="2"/>
    <x v="7"/>
    <x v="1168"/>
    <x v="1665"/>
    <n v="3"/>
    <n v="0.2"/>
    <n v="19.966499999999982"/>
  </r>
  <r>
    <n v="6406"/>
    <s v="CA-2014-154074"/>
    <x v="3"/>
    <x v="515"/>
    <d v="2014-09-03T00:00:00"/>
    <x v="0"/>
    <s v="BW-11110"/>
    <x v="308"/>
    <x v="1"/>
    <s v="United States"/>
    <s v="Spokane"/>
    <x v="4"/>
    <n v="99207"/>
    <x v="1"/>
    <s v="FUR-CH-10002331"/>
    <x v="0"/>
    <x v="1"/>
    <x v="402"/>
    <x v="4446"/>
    <n v="2"/>
    <n v="0.2"/>
    <n v="7.119599999999906"/>
  </r>
  <r>
    <n v="6407"/>
    <s v="CA-2014-154074"/>
    <x v="3"/>
    <x v="515"/>
    <d v="2014-09-03T00:00:00"/>
    <x v="0"/>
    <s v="BW-11110"/>
    <x v="308"/>
    <x v="1"/>
    <s v="United States"/>
    <s v="Spokane"/>
    <x v="4"/>
    <n v="99207"/>
    <x v="1"/>
    <s v="OFF-ST-10002370"/>
    <x v="1"/>
    <x v="4"/>
    <x v="80"/>
    <x v="4447"/>
    <n v="7"/>
    <n v="0"/>
    <n v="43.421699999999994"/>
  </r>
  <r>
    <n v="6408"/>
    <s v="CA-2014-161774"/>
    <x v="3"/>
    <x v="304"/>
    <d v="2014-05-16T00:00:00"/>
    <x v="2"/>
    <s v="GT-14710"/>
    <x v="218"/>
    <x v="0"/>
    <s v="United States"/>
    <s v="Houston"/>
    <x v="5"/>
    <n v="77041"/>
    <x v="2"/>
    <s v="FUR-CH-10003981"/>
    <x v="0"/>
    <x v="1"/>
    <x v="1166"/>
    <x v="4448"/>
    <n v="5"/>
    <n v="0.3"/>
    <n v="-12.84900000000016"/>
  </r>
  <r>
    <n v="6409"/>
    <s v="CA-2014-161774"/>
    <x v="3"/>
    <x v="304"/>
    <d v="2014-05-16T00:00:00"/>
    <x v="2"/>
    <s v="GT-14710"/>
    <x v="218"/>
    <x v="0"/>
    <s v="United States"/>
    <s v="Houston"/>
    <x v="5"/>
    <n v="77041"/>
    <x v="2"/>
    <s v="OFF-AR-10001446"/>
    <x v="1"/>
    <x v="6"/>
    <x v="1152"/>
    <x v="849"/>
    <n v="5"/>
    <n v="0.2"/>
    <n v="5.7749999999999986"/>
  </r>
  <r>
    <n v="6410"/>
    <s v="CA-2014-161774"/>
    <x v="3"/>
    <x v="304"/>
    <d v="2014-05-16T00:00:00"/>
    <x v="2"/>
    <s v="GT-14710"/>
    <x v="218"/>
    <x v="0"/>
    <s v="United States"/>
    <s v="Houston"/>
    <x v="5"/>
    <n v="77041"/>
    <x v="2"/>
    <s v="OFF-PA-10000300"/>
    <x v="1"/>
    <x v="10"/>
    <x v="1766"/>
    <x v="1107"/>
    <n v="3"/>
    <n v="0.2"/>
    <n v="16.183799999999998"/>
  </r>
  <r>
    <n v="6411"/>
    <s v="CA-2014-161774"/>
    <x v="3"/>
    <x v="304"/>
    <d v="2014-05-16T00:00:00"/>
    <x v="2"/>
    <s v="GT-14710"/>
    <x v="218"/>
    <x v="0"/>
    <s v="United States"/>
    <s v="Houston"/>
    <x v="5"/>
    <n v="77041"/>
    <x v="2"/>
    <s v="TEC-PH-10004071"/>
    <x v="2"/>
    <x v="7"/>
    <x v="1537"/>
    <x v="465"/>
    <n v="1"/>
    <n v="0.2"/>
    <n v="0.69930000000000003"/>
  </r>
  <r>
    <n v="6412"/>
    <s v="CA-2014-161774"/>
    <x v="3"/>
    <x v="304"/>
    <d v="2014-05-16T00:00:00"/>
    <x v="2"/>
    <s v="GT-14710"/>
    <x v="218"/>
    <x v="0"/>
    <s v="United States"/>
    <s v="Houston"/>
    <x v="5"/>
    <n v="77041"/>
    <x v="2"/>
    <s v="OFF-PA-10003134"/>
    <x v="1"/>
    <x v="10"/>
    <x v="1663"/>
    <x v="4449"/>
    <n v="2"/>
    <n v="0.2"/>
    <n v="26.902399999999993"/>
  </r>
  <r>
    <n v="6413"/>
    <s v="CA-2014-151211"/>
    <x v="3"/>
    <x v="629"/>
    <d v="2014-08-24T00:00:00"/>
    <x v="1"/>
    <s v="AH-10120"/>
    <x v="571"/>
    <x v="2"/>
    <s v="United States"/>
    <s v="Louisville"/>
    <x v="0"/>
    <n v="40214"/>
    <x v="0"/>
    <s v="OFF-BI-10002735"/>
    <x v="1"/>
    <x v="8"/>
    <x v="141"/>
    <x v="4450"/>
    <n v="3"/>
    <n v="0"/>
    <n v="48.377100000000006"/>
  </r>
  <r>
    <n v="6414"/>
    <s v="CA-2014-151211"/>
    <x v="3"/>
    <x v="629"/>
    <d v="2014-08-24T00:00:00"/>
    <x v="1"/>
    <s v="AH-10120"/>
    <x v="571"/>
    <x v="2"/>
    <s v="United States"/>
    <s v="Louisville"/>
    <x v="0"/>
    <n v="40214"/>
    <x v="0"/>
    <s v="TEC-AC-10004510"/>
    <x v="2"/>
    <x v="11"/>
    <x v="944"/>
    <x v="1548"/>
    <n v="6"/>
    <n v="0"/>
    <n v="9.8159999999999954"/>
  </r>
  <r>
    <n v="6415"/>
    <s v="CA-2014-142671"/>
    <x v="3"/>
    <x v="468"/>
    <d v="2014-11-15T00:00:00"/>
    <x v="0"/>
    <s v="DR-12940"/>
    <x v="660"/>
    <x v="2"/>
    <s v="United States"/>
    <s v="Hollywood"/>
    <x v="2"/>
    <n v="33021"/>
    <x v="0"/>
    <s v="OFF-BI-10004099"/>
    <x v="1"/>
    <x v="8"/>
    <x v="1716"/>
    <x v="2828"/>
    <n v="5"/>
    <n v="0.7"/>
    <n v="-7.6799999999999962"/>
  </r>
  <r>
    <n v="6416"/>
    <s v="CA-2014-144750"/>
    <x v="3"/>
    <x v="170"/>
    <d v="2014-08-22T00:00:00"/>
    <x v="3"/>
    <s v="DL-13495"/>
    <x v="393"/>
    <x v="1"/>
    <s v="United States"/>
    <s v="Chandler"/>
    <x v="16"/>
    <n v="85224"/>
    <x v="1"/>
    <s v="OFF-PA-10003395"/>
    <x v="1"/>
    <x v="10"/>
    <x v="650"/>
    <x v="1148"/>
    <n v="1"/>
    <n v="0.2"/>
    <n v="29.357999999999997"/>
  </r>
  <r>
    <n v="6417"/>
    <s v="CA-2013-111976"/>
    <x v="0"/>
    <x v="387"/>
    <d v="2013-03-13T00:00:00"/>
    <x v="1"/>
    <s v="BD-11620"/>
    <x v="379"/>
    <x v="0"/>
    <s v="United States"/>
    <s v="Philadelphia"/>
    <x v="9"/>
    <n v="19120"/>
    <x v="3"/>
    <s v="TEC-PH-10002890"/>
    <x v="2"/>
    <x v="7"/>
    <x v="1387"/>
    <x v="4451"/>
    <n v="4"/>
    <n v="0.4"/>
    <n v="-25.334400000000002"/>
  </r>
  <r>
    <n v="6418"/>
    <s v="CA-2013-111976"/>
    <x v="0"/>
    <x v="387"/>
    <d v="2013-03-13T00:00:00"/>
    <x v="1"/>
    <s v="BD-11620"/>
    <x v="379"/>
    <x v="0"/>
    <s v="United States"/>
    <s v="Philadelphia"/>
    <x v="9"/>
    <n v="19120"/>
    <x v="3"/>
    <s v="OFF-FA-10004968"/>
    <x v="1"/>
    <x v="13"/>
    <x v="1010"/>
    <x v="4452"/>
    <n v="2"/>
    <n v="0.2"/>
    <n v="-1.3463999999999998"/>
  </r>
  <r>
    <n v="6419"/>
    <s v="CA-2013-140130"/>
    <x v="0"/>
    <x v="731"/>
    <d v="2013-11-06T00:00:00"/>
    <x v="1"/>
    <s v="HW-14935"/>
    <x v="304"/>
    <x v="1"/>
    <s v="United States"/>
    <s v="Tulsa"/>
    <x v="26"/>
    <n v="74133"/>
    <x v="2"/>
    <s v="OFF-SU-10001218"/>
    <x v="1"/>
    <x v="14"/>
    <x v="133"/>
    <x v="2138"/>
    <n v="2"/>
    <n v="0"/>
    <n v="6.1488000000000014"/>
  </r>
  <r>
    <n v="6420"/>
    <s v="CA-2013-140130"/>
    <x v="0"/>
    <x v="731"/>
    <d v="2013-11-06T00:00:00"/>
    <x v="1"/>
    <s v="HW-14935"/>
    <x v="304"/>
    <x v="1"/>
    <s v="United States"/>
    <s v="Tulsa"/>
    <x v="26"/>
    <n v="74133"/>
    <x v="2"/>
    <s v="FUR-CH-10002084"/>
    <x v="0"/>
    <x v="1"/>
    <x v="1240"/>
    <x v="2411"/>
    <n v="3"/>
    <n v="0"/>
    <n v="81.173400000000001"/>
  </r>
  <r>
    <n v="6421"/>
    <s v="CA-2013-140130"/>
    <x v="0"/>
    <x v="731"/>
    <d v="2013-11-06T00:00:00"/>
    <x v="1"/>
    <s v="HW-14935"/>
    <x v="304"/>
    <x v="1"/>
    <s v="United States"/>
    <s v="Tulsa"/>
    <x v="26"/>
    <n v="74133"/>
    <x v="2"/>
    <s v="OFF-AR-10004269"/>
    <x v="1"/>
    <x v="6"/>
    <x v="1541"/>
    <x v="714"/>
    <n v="3"/>
    <n v="0"/>
    <n v="3.4692000000000003"/>
  </r>
  <r>
    <n v="6422"/>
    <s v="CA-2013-140130"/>
    <x v="0"/>
    <x v="731"/>
    <d v="2013-11-06T00:00:00"/>
    <x v="1"/>
    <s v="HW-14935"/>
    <x v="304"/>
    <x v="1"/>
    <s v="United States"/>
    <s v="Tulsa"/>
    <x v="26"/>
    <n v="74133"/>
    <x v="2"/>
    <s v="OFF-ST-10001128"/>
    <x v="1"/>
    <x v="4"/>
    <x v="1418"/>
    <x v="743"/>
    <n v="3"/>
    <n v="0"/>
    <n v="9.9882000000000204"/>
  </r>
  <r>
    <n v="6423"/>
    <s v="CA-2011-159121"/>
    <x v="2"/>
    <x v="711"/>
    <d v="2011-08-01T00:00:00"/>
    <x v="1"/>
    <s v="JO-15145"/>
    <x v="705"/>
    <x v="1"/>
    <s v="United States"/>
    <s v="Draper"/>
    <x v="7"/>
    <n v="84020"/>
    <x v="1"/>
    <s v="TEC-AC-10002006"/>
    <x v="2"/>
    <x v="11"/>
    <x v="1078"/>
    <x v="4453"/>
    <n v="7"/>
    <n v="0"/>
    <n v="34.698299999999996"/>
  </r>
  <r>
    <n v="6424"/>
    <s v="CA-2012-149650"/>
    <x v="1"/>
    <x v="1040"/>
    <d v="2012-10-27T00:00:00"/>
    <x v="2"/>
    <s v="RD-19660"/>
    <x v="372"/>
    <x v="2"/>
    <s v="United States"/>
    <s v="Oakland"/>
    <x v="1"/>
    <n v="94601"/>
    <x v="1"/>
    <s v="FUR-CH-10003956"/>
    <x v="0"/>
    <x v="1"/>
    <x v="363"/>
    <x v="4454"/>
    <n v="8"/>
    <n v="0.2"/>
    <n v="-73.819200000000052"/>
  </r>
  <r>
    <n v="6425"/>
    <s v="CA-2014-115777"/>
    <x v="3"/>
    <x v="971"/>
    <d v="2014-08-25T00:00:00"/>
    <x v="1"/>
    <s v="DO-13645"/>
    <x v="770"/>
    <x v="0"/>
    <s v="United States"/>
    <s v="Lawrence"/>
    <x v="31"/>
    <n v="1841"/>
    <x v="3"/>
    <s v="OFF-PA-10000552"/>
    <x v="1"/>
    <x v="10"/>
    <x v="1532"/>
    <x v="541"/>
    <n v="3"/>
    <n v="0"/>
    <n v="9.3312000000000008"/>
  </r>
  <r>
    <n v="6426"/>
    <s v="CA-2013-143714"/>
    <x v="0"/>
    <x v="454"/>
    <d v="2013-05-28T00:00:00"/>
    <x v="1"/>
    <s v="CC-12370"/>
    <x v="666"/>
    <x v="0"/>
    <s v="United States"/>
    <s v="Philadelphia"/>
    <x v="9"/>
    <n v="19120"/>
    <x v="3"/>
    <s v="TEC-CO-10004722"/>
    <x v="2"/>
    <x v="16"/>
    <x v="1365"/>
    <x v="4455"/>
    <n v="4"/>
    <n v="0.4"/>
    <n v="1119.996799999999"/>
  </r>
  <r>
    <n v="6427"/>
    <s v="CA-2013-143714"/>
    <x v="0"/>
    <x v="454"/>
    <d v="2013-05-28T00:00:00"/>
    <x v="1"/>
    <s v="CC-12370"/>
    <x v="666"/>
    <x v="0"/>
    <s v="United States"/>
    <s v="Philadelphia"/>
    <x v="9"/>
    <n v="19120"/>
    <x v="3"/>
    <s v="OFF-BI-10004308"/>
    <x v="1"/>
    <x v="8"/>
    <x v="1767"/>
    <x v="4456"/>
    <n v="1"/>
    <n v="0.7"/>
    <n v="-4.1959999999999997"/>
  </r>
  <r>
    <n v="6428"/>
    <s v="CA-2013-143714"/>
    <x v="0"/>
    <x v="454"/>
    <d v="2013-05-28T00:00:00"/>
    <x v="1"/>
    <s v="CC-12370"/>
    <x v="666"/>
    <x v="0"/>
    <s v="United States"/>
    <s v="Philadelphia"/>
    <x v="9"/>
    <n v="19120"/>
    <x v="3"/>
    <s v="OFF-PA-10000029"/>
    <x v="1"/>
    <x v="10"/>
    <x v="803"/>
    <x v="563"/>
    <n v="2"/>
    <n v="0.2"/>
    <n v="3.6288"/>
  </r>
  <r>
    <n v="6429"/>
    <s v="CA-2013-143714"/>
    <x v="0"/>
    <x v="454"/>
    <d v="2013-05-28T00:00:00"/>
    <x v="1"/>
    <s v="CC-12370"/>
    <x v="666"/>
    <x v="0"/>
    <s v="United States"/>
    <s v="Philadelphia"/>
    <x v="9"/>
    <n v="19120"/>
    <x v="3"/>
    <s v="TEC-PH-10004080"/>
    <x v="2"/>
    <x v="7"/>
    <x v="1768"/>
    <x v="4457"/>
    <n v="3"/>
    <n v="0.4"/>
    <n v="-24.476399999999998"/>
  </r>
  <r>
    <n v="6430"/>
    <s v="CA-2011-165764"/>
    <x v="2"/>
    <x v="935"/>
    <d v="2011-11-07T00:00:00"/>
    <x v="1"/>
    <s v="SH-20395"/>
    <x v="129"/>
    <x v="0"/>
    <s v="United States"/>
    <s v="Jacksonville"/>
    <x v="3"/>
    <n v="28540"/>
    <x v="0"/>
    <s v="OFF-ST-10001558"/>
    <x v="1"/>
    <x v="4"/>
    <x v="712"/>
    <x v="3346"/>
    <n v="2"/>
    <n v="0.2"/>
    <n v="-1.6239999999999997"/>
  </r>
  <r>
    <n v="6431"/>
    <s v="CA-2011-165764"/>
    <x v="2"/>
    <x v="935"/>
    <d v="2011-11-07T00:00:00"/>
    <x v="1"/>
    <s v="SH-20395"/>
    <x v="129"/>
    <x v="0"/>
    <s v="United States"/>
    <s v="Jacksonville"/>
    <x v="3"/>
    <n v="28540"/>
    <x v="0"/>
    <s v="FUR-TA-10001768"/>
    <x v="0"/>
    <x v="3"/>
    <x v="114"/>
    <x v="4458"/>
    <n v="6"/>
    <n v="0.4"/>
    <n v="-299.26140000000009"/>
  </r>
  <r>
    <n v="6432"/>
    <s v="CA-2011-165764"/>
    <x v="2"/>
    <x v="935"/>
    <d v="2011-11-07T00:00:00"/>
    <x v="1"/>
    <s v="SH-20395"/>
    <x v="129"/>
    <x v="0"/>
    <s v="United States"/>
    <s v="Jacksonville"/>
    <x v="3"/>
    <n v="28540"/>
    <x v="0"/>
    <s v="OFF-BI-10002982"/>
    <x v="1"/>
    <x v="8"/>
    <x v="1258"/>
    <x v="4459"/>
    <n v="7"/>
    <n v="0.7"/>
    <n v="-10.487400000000001"/>
  </r>
  <r>
    <n v="6433"/>
    <s v="CA-2011-165764"/>
    <x v="2"/>
    <x v="935"/>
    <d v="2011-11-07T00:00:00"/>
    <x v="1"/>
    <s v="SH-20395"/>
    <x v="129"/>
    <x v="0"/>
    <s v="United States"/>
    <s v="Jacksonville"/>
    <x v="3"/>
    <n v="28540"/>
    <x v="0"/>
    <s v="FUR-FU-10001468"/>
    <x v="0"/>
    <x v="5"/>
    <x v="1280"/>
    <x v="4460"/>
    <n v="3"/>
    <n v="0.2"/>
    <n v="-51.29400000000004"/>
  </r>
  <r>
    <n v="6434"/>
    <s v="CA-2012-121405"/>
    <x v="1"/>
    <x v="1110"/>
    <d v="2012-04-04T00:00:00"/>
    <x v="1"/>
    <s v="FC-14335"/>
    <x v="712"/>
    <x v="1"/>
    <s v="United States"/>
    <s v="Chicago"/>
    <x v="10"/>
    <n v="60610"/>
    <x v="2"/>
    <s v="OFF-PA-10001838"/>
    <x v="1"/>
    <x v="10"/>
    <x v="999"/>
    <x v="4461"/>
    <n v="5"/>
    <n v="0.2"/>
    <n v="8.5259999999999998"/>
  </r>
  <r>
    <n v="6435"/>
    <s v="CA-2012-121405"/>
    <x v="1"/>
    <x v="1110"/>
    <d v="2012-04-04T00:00:00"/>
    <x v="1"/>
    <s v="FC-14335"/>
    <x v="712"/>
    <x v="1"/>
    <s v="United States"/>
    <s v="Chicago"/>
    <x v="10"/>
    <n v="60610"/>
    <x v="2"/>
    <s v="TEC-PH-10002890"/>
    <x v="2"/>
    <x v="7"/>
    <x v="1387"/>
    <x v="2171"/>
    <n v="5"/>
    <n v="0.2"/>
    <n v="13.571999999999996"/>
  </r>
  <r>
    <n v="6436"/>
    <s v="US-2014-116897"/>
    <x v="3"/>
    <x v="837"/>
    <d v="2014-05-30T00:00:00"/>
    <x v="2"/>
    <s v="JG-15160"/>
    <x v="506"/>
    <x v="0"/>
    <s v="United States"/>
    <s v="Pocatello"/>
    <x v="45"/>
    <n v="83201"/>
    <x v="1"/>
    <s v="FUR-FU-10004963"/>
    <x v="0"/>
    <x v="5"/>
    <x v="1434"/>
    <x v="768"/>
    <n v="4"/>
    <n v="0"/>
    <n v="14.700000000000003"/>
  </r>
  <r>
    <n v="6437"/>
    <s v="US-2014-116897"/>
    <x v="3"/>
    <x v="837"/>
    <d v="2014-05-30T00:00:00"/>
    <x v="2"/>
    <s v="JG-15160"/>
    <x v="506"/>
    <x v="0"/>
    <s v="United States"/>
    <s v="Pocatello"/>
    <x v="45"/>
    <n v="83201"/>
    <x v="1"/>
    <s v="OFF-ST-10000025"/>
    <x v="1"/>
    <x v="4"/>
    <x v="615"/>
    <x v="4462"/>
    <n v="5"/>
    <n v="0"/>
    <n v="28.628999999999962"/>
  </r>
  <r>
    <n v="6438"/>
    <s v="US-2014-116897"/>
    <x v="3"/>
    <x v="837"/>
    <d v="2014-05-30T00:00:00"/>
    <x v="2"/>
    <s v="JG-15160"/>
    <x v="506"/>
    <x v="0"/>
    <s v="United States"/>
    <s v="Pocatello"/>
    <x v="45"/>
    <n v="83201"/>
    <x v="1"/>
    <s v="TEC-PH-10004389"/>
    <x v="2"/>
    <x v="7"/>
    <x v="1422"/>
    <x v="214"/>
    <n v="3"/>
    <n v="0.2"/>
    <n v="22.678200000000018"/>
  </r>
  <r>
    <n v="6439"/>
    <s v="US-2014-113992"/>
    <x v="3"/>
    <x v="817"/>
    <d v="2014-12-20T00:00:00"/>
    <x v="1"/>
    <s v="LC-16885"/>
    <x v="62"/>
    <x v="0"/>
    <s v="United States"/>
    <s v="Plano"/>
    <x v="5"/>
    <n v="75023"/>
    <x v="2"/>
    <s v="FUR-TA-10000577"/>
    <x v="0"/>
    <x v="3"/>
    <x v="3"/>
    <x v="4463"/>
    <n v="4"/>
    <n v="0.3"/>
    <n v="-97.49879999999996"/>
  </r>
  <r>
    <n v="6440"/>
    <s v="CA-2011-166891"/>
    <x v="2"/>
    <x v="777"/>
    <d v="2011-10-06T00:00:00"/>
    <x v="2"/>
    <s v="CC-12220"/>
    <x v="417"/>
    <x v="0"/>
    <s v="United States"/>
    <s v="New York City"/>
    <x v="15"/>
    <n v="10024"/>
    <x v="3"/>
    <s v="FUR-CH-10003298"/>
    <x v="0"/>
    <x v="1"/>
    <x v="1567"/>
    <x v="4464"/>
    <n v="5"/>
    <n v="0.1"/>
    <n v="-6.5490000000000492"/>
  </r>
  <r>
    <n v="6441"/>
    <s v="CA-2013-101161"/>
    <x v="0"/>
    <x v="63"/>
    <d v="2013-10-21T00:00:00"/>
    <x v="1"/>
    <s v="BW-11110"/>
    <x v="308"/>
    <x v="1"/>
    <s v="United States"/>
    <s v="New York City"/>
    <x v="15"/>
    <n v="10024"/>
    <x v="3"/>
    <s v="OFF-AR-10001860"/>
    <x v="1"/>
    <x v="6"/>
    <x v="907"/>
    <x v="2890"/>
    <n v="5"/>
    <n v="0"/>
    <n v="12.492000000000001"/>
  </r>
  <r>
    <n v="6442"/>
    <s v="CA-2013-101161"/>
    <x v="0"/>
    <x v="63"/>
    <d v="2013-10-21T00:00:00"/>
    <x v="1"/>
    <s v="BW-11110"/>
    <x v="308"/>
    <x v="1"/>
    <s v="United States"/>
    <s v="New York City"/>
    <x v="15"/>
    <n v="10024"/>
    <x v="3"/>
    <s v="OFF-ST-10003123"/>
    <x v="1"/>
    <x v="4"/>
    <x v="1268"/>
    <x v="4191"/>
    <n v="3"/>
    <n v="0"/>
    <n v="23.968799999999998"/>
  </r>
  <r>
    <n v="6443"/>
    <s v="CA-2013-101161"/>
    <x v="0"/>
    <x v="63"/>
    <d v="2013-10-21T00:00:00"/>
    <x v="1"/>
    <s v="BW-11110"/>
    <x v="308"/>
    <x v="1"/>
    <s v="United States"/>
    <s v="New York City"/>
    <x v="15"/>
    <n v="10024"/>
    <x v="3"/>
    <s v="OFF-PA-10001295"/>
    <x v="1"/>
    <x v="10"/>
    <x v="1211"/>
    <x v="2479"/>
    <n v="2"/>
    <n v="0"/>
    <n v="18.211199999999998"/>
  </r>
  <r>
    <n v="6444"/>
    <s v="CA-2013-101161"/>
    <x v="0"/>
    <x v="63"/>
    <d v="2013-10-21T00:00:00"/>
    <x v="1"/>
    <s v="BW-11110"/>
    <x v="308"/>
    <x v="1"/>
    <s v="United States"/>
    <s v="New York City"/>
    <x v="15"/>
    <n v="10024"/>
    <x v="3"/>
    <s v="OFF-LA-10000407"/>
    <x v="1"/>
    <x v="2"/>
    <x v="1486"/>
    <x v="1691"/>
    <n v="5"/>
    <n v="0"/>
    <n v="11.454000000000001"/>
  </r>
  <r>
    <n v="6445"/>
    <s v="CA-2013-101161"/>
    <x v="0"/>
    <x v="63"/>
    <d v="2013-10-21T00:00:00"/>
    <x v="1"/>
    <s v="BW-11110"/>
    <x v="308"/>
    <x v="1"/>
    <s v="United States"/>
    <s v="New York City"/>
    <x v="15"/>
    <n v="10024"/>
    <x v="3"/>
    <s v="FUR-FU-10003535"/>
    <x v="0"/>
    <x v="5"/>
    <x v="888"/>
    <x v="4465"/>
    <n v="3"/>
    <n v="0"/>
    <n v="33.726600000000005"/>
  </r>
  <r>
    <n v="6446"/>
    <s v="CA-2012-151785"/>
    <x v="1"/>
    <x v="616"/>
    <d v="2012-03-10T00:00:00"/>
    <x v="1"/>
    <s v="JJ-15445"/>
    <x v="370"/>
    <x v="0"/>
    <s v="United States"/>
    <s v="Chicago"/>
    <x v="10"/>
    <n v="60623"/>
    <x v="2"/>
    <s v="OFF-FA-10000611"/>
    <x v="1"/>
    <x v="13"/>
    <x v="1065"/>
    <x v="4466"/>
    <n v="6"/>
    <n v="0.2"/>
    <n v="2.4863999999999997"/>
  </r>
  <r>
    <n v="6447"/>
    <s v="US-2014-119816"/>
    <x v="3"/>
    <x v="168"/>
    <d v="2014-03-07T00:00:00"/>
    <x v="0"/>
    <s v="TT-21460"/>
    <x v="499"/>
    <x v="2"/>
    <s v="United States"/>
    <s v="Houston"/>
    <x v="5"/>
    <n v="77095"/>
    <x v="2"/>
    <s v="FUR-FU-10004848"/>
    <x v="0"/>
    <x v="5"/>
    <x v="28"/>
    <x v="4467"/>
    <n v="5"/>
    <n v="0.6"/>
    <n v="-77.625"/>
  </r>
  <r>
    <n v="6448"/>
    <s v="US-2014-119816"/>
    <x v="3"/>
    <x v="168"/>
    <d v="2014-03-07T00:00:00"/>
    <x v="0"/>
    <s v="TT-21460"/>
    <x v="499"/>
    <x v="2"/>
    <s v="United States"/>
    <s v="Houston"/>
    <x v="5"/>
    <n v="77095"/>
    <x v="2"/>
    <s v="OFF-LA-10002381"/>
    <x v="1"/>
    <x v="2"/>
    <x v="1079"/>
    <x v="4468"/>
    <n v="1"/>
    <n v="0.2"/>
    <n v="0.86239999999999983"/>
  </r>
  <r>
    <n v="6449"/>
    <s v="US-2014-119816"/>
    <x v="3"/>
    <x v="168"/>
    <d v="2014-03-07T00:00:00"/>
    <x v="0"/>
    <s v="TT-21460"/>
    <x v="499"/>
    <x v="2"/>
    <s v="United States"/>
    <s v="Houston"/>
    <x v="5"/>
    <n v="77095"/>
    <x v="2"/>
    <s v="OFF-ST-10000918"/>
    <x v="1"/>
    <x v="4"/>
    <x v="372"/>
    <x v="525"/>
    <n v="1"/>
    <n v="0.2"/>
    <n v="0.65399999999999947"/>
  </r>
  <r>
    <n v="6450"/>
    <s v="CA-2012-156510"/>
    <x v="1"/>
    <x v="12"/>
    <d v="2012-09-29T00:00:00"/>
    <x v="1"/>
    <s v="EH-13990"/>
    <x v="552"/>
    <x v="0"/>
    <s v="United States"/>
    <s v="Meriden"/>
    <x v="29"/>
    <n v="6450"/>
    <x v="3"/>
    <s v="OFF-BI-10000822"/>
    <x v="1"/>
    <x v="8"/>
    <x v="958"/>
    <x v="4469"/>
    <n v="2"/>
    <n v="0"/>
    <n v="5.1647999999999996"/>
  </r>
  <r>
    <n v="6451"/>
    <s v="CA-2012-156510"/>
    <x v="1"/>
    <x v="12"/>
    <d v="2012-09-29T00:00:00"/>
    <x v="1"/>
    <s v="EH-13990"/>
    <x v="552"/>
    <x v="0"/>
    <s v="United States"/>
    <s v="Meriden"/>
    <x v="29"/>
    <n v="6450"/>
    <x v="3"/>
    <s v="OFF-PA-10002222"/>
    <x v="1"/>
    <x v="10"/>
    <x v="389"/>
    <x v="1846"/>
    <n v="2"/>
    <n v="0"/>
    <n v="21.012799999999999"/>
  </r>
  <r>
    <n v="6452"/>
    <s v="CA-2012-156510"/>
    <x v="1"/>
    <x v="12"/>
    <d v="2012-09-29T00:00:00"/>
    <x v="1"/>
    <s v="EH-13990"/>
    <x v="552"/>
    <x v="0"/>
    <s v="United States"/>
    <s v="Meriden"/>
    <x v="29"/>
    <n v="6450"/>
    <x v="3"/>
    <s v="OFF-AR-10004930"/>
    <x v="1"/>
    <x v="6"/>
    <x v="87"/>
    <x v="4470"/>
    <n v="1"/>
    <n v="0"/>
    <n v="2.2109999999999994"/>
  </r>
  <r>
    <n v="6453"/>
    <s v="US-2012-110261"/>
    <x v="1"/>
    <x v="546"/>
    <d v="2012-12-23T00:00:00"/>
    <x v="0"/>
    <s v="PR-18880"/>
    <x v="701"/>
    <x v="0"/>
    <s v="United States"/>
    <s v="Glenview"/>
    <x v="10"/>
    <n v="60025"/>
    <x v="2"/>
    <s v="TEC-PH-10001750"/>
    <x v="2"/>
    <x v="7"/>
    <x v="968"/>
    <x v="3180"/>
    <n v="3"/>
    <n v="0.2"/>
    <n v="13.857900000000008"/>
  </r>
  <r>
    <n v="6454"/>
    <s v="CA-2012-125710"/>
    <x v="1"/>
    <x v="1049"/>
    <d v="2012-10-13T00:00:00"/>
    <x v="1"/>
    <s v="BT-11680"/>
    <x v="537"/>
    <x v="0"/>
    <s v="United States"/>
    <s v="Houston"/>
    <x v="5"/>
    <n v="77036"/>
    <x v="2"/>
    <s v="OFF-AR-10000657"/>
    <x v="1"/>
    <x v="6"/>
    <x v="1518"/>
    <x v="4471"/>
    <n v="2"/>
    <n v="0.2"/>
    <n v="0.55899999999999961"/>
  </r>
  <r>
    <n v="6455"/>
    <s v="CA-2014-161102"/>
    <x v="3"/>
    <x v="689"/>
    <d v="2014-08-04T00:00:00"/>
    <x v="2"/>
    <s v="EC-14050"/>
    <x v="685"/>
    <x v="0"/>
    <s v="United States"/>
    <s v="San Francisco"/>
    <x v="1"/>
    <n v="94110"/>
    <x v="1"/>
    <s v="OFF-ST-10003442"/>
    <x v="1"/>
    <x v="4"/>
    <x v="86"/>
    <x v="403"/>
    <n v="2"/>
    <n v="0"/>
    <n v="15.2712"/>
  </r>
  <r>
    <n v="6456"/>
    <s v="CA-2014-161102"/>
    <x v="3"/>
    <x v="689"/>
    <d v="2014-08-04T00:00:00"/>
    <x v="2"/>
    <s v="EC-14050"/>
    <x v="685"/>
    <x v="0"/>
    <s v="United States"/>
    <s v="San Francisco"/>
    <x v="1"/>
    <n v="94110"/>
    <x v="1"/>
    <s v="FUR-FU-10003142"/>
    <x v="0"/>
    <x v="5"/>
    <x v="1201"/>
    <x v="3322"/>
    <n v="7"/>
    <n v="0"/>
    <n v="11.457599999999998"/>
  </r>
  <r>
    <n v="6457"/>
    <s v="CA-2011-110065"/>
    <x v="2"/>
    <x v="79"/>
    <d v="2011-08-11T00:00:00"/>
    <x v="1"/>
    <s v="SP-20650"/>
    <x v="70"/>
    <x v="1"/>
    <s v="United States"/>
    <s v="New York City"/>
    <x v="15"/>
    <n v="10009"/>
    <x v="3"/>
    <s v="TEC-PH-10002468"/>
    <x v="2"/>
    <x v="7"/>
    <x v="1210"/>
    <x v="4472"/>
    <n v="1"/>
    <n v="0"/>
    <n v="36.717300000000009"/>
  </r>
  <r>
    <n v="6458"/>
    <s v="CA-2011-110065"/>
    <x v="2"/>
    <x v="79"/>
    <d v="2011-08-11T00:00:00"/>
    <x v="1"/>
    <s v="SP-20650"/>
    <x v="70"/>
    <x v="1"/>
    <s v="United States"/>
    <s v="New York City"/>
    <x v="15"/>
    <n v="10009"/>
    <x v="3"/>
    <s v="OFF-AR-10004165"/>
    <x v="1"/>
    <x v="6"/>
    <x v="1588"/>
    <x v="4473"/>
    <n v="7"/>
    <n v="0"/>
    <n v="7.0224000000000011"/>
  </r>
  <r>
    <n v="6459"/>
    <s v="US-2014-133361"/>
    <x v="3"/>
    <x v="304"/>
    <d v="2014-05-18T00:00:00"/>
    <x v="2"/>
    <s v="AJ-10780"/>
    <x v="321"/>
    <x v="1"/>
    <s v="United States"/>
    <s v="Baltimore"/>
    <x v="39"/>
    <n v="21215"/>
    <x v="3"/>
    <s v="OFF-AR-10001919"/>
    <x v="1"/>
    <x v="6"/>
    <x v="853"/>
    <x v="1061"/>
    <n v="2"/>
    <n v="0"/>
    <n v="1.0903999999999998"/>
  </r>
  <r>
    <n v="6460"/>
    <s v="US-2014-133361"/>
    <x v="3"/>
    <x v="304"/>
    <d v="2014-05-18T00:00:00"/>
    <x v="2"/>
    <s v="AJ-10780"/>
    <x v="321"/>
    <x v="1"/>
    <s v="United States"/>
    <s v="Baltimore"/>
    <x v="39"/>
    <n v="21215"/>
    <x v="3"/>
    <s v="OFF-AR-10003045"/>
    <x v="1"/>
    <x v="6"/>
    <x v="420"/>
    <x v="456"/>
    <n v="5"/>
    <n v="0"/>
    <n v="6.6150000000000002"/>
  </r>
  <r>
    <n v="6461"/>
    <s v="US-2014-133361"/>
    <x v="3"/>
    <x v="304"/>
    <d v="2014-05-18T00:00:00"/>
    <x v="2"/>
    <s v="AJ-10780"/>
    <x v="321"/>
    <x v="1"/>
    <s v="United States"/>
    <s v="Baltimore"/>
    <x v="39"/>
    <n v="21215"/>
    <x v="3"/>
    <s v="OFF-AR-10003338"/>
    <x v="1"/>
    <x v="6"/>
    <x v="1430"/>
    <x v="4474"/>
    <n v="5"/>
    <n v="0"/>
    <n v="9.3000000000000007"/>
  </r>
  <r>
    <n v="6462"/>
    <s v="US-2014-133361"/>
    <x v="3"/>
    <x v="304"/>
    <d v="2014-05-18T00:00:00"/>
    <x v="2"/>
    <s v="AJ-10780"/>
    <x v="321"/>
    <x v="1"/>
    <s v="United States"/>
    <s v="Baltimore"/>
    <x v="39"/>
    <n v="21215"/>
    <x v="3"/>
    <s v="TEC-AC-10003280"/>
    <x v="2"/>
    <x v="11"/>
    <x v="1028"/>
    <x v="1324"/>
    <n v="3"/>
    <n v="0"/>
    <n v="18.893699999999995"/>
  </r>
  <r>
    <n v="6463"/>
    <s v="US-2014-133361"/>
    <x v="3"/>
    <x v="304"/>
    <d v="2014-05-18T00:00:00"/>
    <x v="2"/>
    <s v="AJ-10780"/>
    <x v="321"/>
    <x v="1"/>
    <s v="United States"/>
    <s v="Baltimore"/>
    <x v="39"/>
    <n v="21215"/>
    <x v="3"/>
    <s v="FUR-CH-10003298"/>
    <x v="0"/>
    <x v="1"/>
    <x v="1567"/>
    <x v="0"/>
    <n v="2"/>
    <n v="0"/>
    <n v="23.576399999999978"/>
  </r>
  <r>
    <n v="6464"/>
    <s v="US-2014-133361"/>
    <x v="3"/>
    <x v="304"/>
    <d v="2014-05-18T00:00:00"/>
    <x v="2"/>
    <s v="AJ-10780"/>
    <x v="321"/>
    <x v="1"/>
    <s v="United States"/>
    <s v="Baltimore"/>
    <x v="39"/>
    <n v="21215"/>
    <x v="3"/>
    <s v="OFF-LA-10004544"/>
    <x v="1"/>
    <x v="2"/>
    <x v="197"/>
    <x v="3066"/>
    <n v="5"/>
    <n v="0"/>
    <n v="37"/>
  </r>
  <r>
    <n v="6465"/>
    <s v="US-2013-155404"/>
    <x v="0"/>
    <x v="897"/>
    <d v="2013-09-29T00:00:00"/>
    <x v="1"/>
    <s v="AS-10630"/>
    <x v="357"/>
    <x v="2"/>
    <s v="United States"/>
    <s v="Louisville"/>
    <x v="0"/>
    <n v="40214"/>
    <x v="0"/>
    <s v="FUR-FU-10004586"/>
    <x v="0"/>
    <x v="5"/>
    <x v="1473"/>
    <x v="2537"/>
    <n v="2"/>
    <n v="0"/>
    <n v="6.3743999999999996"/>
  </r>
  <r>
    <n v="6466"/>
    <s v="CA-2012-114503"/>
    <x v="1"/>
    <x v="50"/>
    <d v="2012-11-17T00:00:00"/>
    <x v="1"/>
    <s v="AA-10375"/>
    <x v="211"/>
    <x v="0"/>
    <s v="United States"/>
    <s v="Lebanon"/>
    <x v="18"/>
    <n v="37087"/>
    <x v="0"/>
    <s v="OFF-ST-10003572"/>
    <x v="1"/>
    <x v="4"/>
    <x v="1735"/>
    <x v="4475"/>
    <n v="6"/>
    <n v="0.2"/>
    <n v="6.3719999999999999"/>
  </r>
  <r>
    <n v="6467"/>
    <s v="CA-2014-153080"/>
    <x v="3"/>
    <x v="1053"/>
    <d v="2014-05-26T00:00:00"/>
    <x v="0"/>
    <s v="EH-13945"/>
    <x v="13"/>
    <x v="0"/>
    <s v="United States"/>
    <s v="Los Angeles"/>
    <x v="1"/>
    <n v="90008"/>
    <x v="1"/>
    <s v="TEC-AC-10002331"/>
    <x v="2"/>
    <x v="11"/>
    <x v="1582"/>
    <x v="3776"/>
    <n v="7"/>
    <n v="0"/>
    <n v="25.330199999999998"/>
  </r>
  <r>
    <n v="6468"/>
    <s v="CA-2013-163804"/>
    <x v="0"/>
    <x v="499"/>
    <d v="2013-12-09T00:00:00"/>
    <x v="1"/>
    <s v="DB-13270"/>
    <x v="489"/>
    <x v="2"/>
    <s v="United States"/>
    <s v="Providence"/>
    <x v="34"/>
    <n v="2908"/>
    <x v="3"/>
    <s v="OFF-ST-10000142"/>
    <x v="1"/>
    <x v="4"/>
    <x v="399"/>
    <x v="4476"/>
    <n v="5"/>
    <n v="0"/>
    <n v="582.23199999999997"/>
  </r>
  <r>
    <n v="6469"/>
    <s v="CA-2013-163804"/>
    <x v="0"/>
    <x v="499"/>
    <d v="2013-12-09T00:00:00"/>
    <x v="1"/>
    <s v="DB-13270"/>
    <x v="489"/>
    <x v="2"/>
    <s v="United States"/>
    <s v="Providence"/>
    <x v="34"/>
    <n v="2908"/>
    <x v="3"/>
    <s v="TEC-PH-10000441"/>
    <x v="2"/>
    <x v="7"/>
    <x v="1046"/>
    <x v="3211"/>
    <n v="5"/>
    <n v="0"/>
    <n v="176.38600000000002"/>
  </r>
  <r>
    <n v="6470"/>
    <s v="CA-2013-163804"/>
    <x v="0"/>
    <x v="499"/>
    <d v="2013-12-09T00:00:00"/>
    <x v="1"/>
    <s v="DB-13270"/>
    <x v="489"/>
    <x v="2"/>
    <s v="United States"/>
    <s v="Providence"/>
    <x v="34"/>
    <n v="2908"/>
    <x v="3"/>
    <s v="FUR-FU-10004864"/>
    <x v="0"/>
    <x v="5"/>
    <x v="1710"/>
    <x v="4477"/>
    <n v="6"/>
    <n v="0"/>
    <n v="23.898600000000002"/>
  </r>
  <r>
    <n v="6471"/>
    <s v="CA-2012-108532"/>
    <x v="1"/>
    <x v="1111"/>
    <d v="2012-09-02T00:00:00"/>
    <x v="1"/>
    <s v="CC-12100"/>
    <x v="385"/>
    <x v="2"/>
    <s v="United States"/>
    <s v="Detroit"/>
    <x v="12"/>
    <n v="48234"/>
    <x v="2"/>
    <s v="TEC-PH-10001750"/>
    <x v="2"/>
    <x v="7"/>
    <x v="968"/>
    <x v="203"/>
    <n v="2"/>
    <n v="0"/>
    <n v="35.634600000000006"/>
  </r>
  <r>
    <n v="6472"/>
    <s v="CA-2012-108532"/>
    <x v="1"/>
    <x v="1111"/>
    <d v="2012-09-02T00:00:00"/>
    <x v="1"/>
    <s v="CC-12100"/>
    <x v="385"/>
    <x v="2"/>
    <s v="United States"/>
    <s v="Detroit"/>
    <x v="12"/>
    <n v="48234"/>
    <x v="2"/>
    <s v="TEC-AC-10004510"/>
    <x v="2"/>
    <x v="11"/>
    <x v="944"/>
    <x v="4478"/>
    <n v="7"/>
    <n v="0"/>
    <n v="11.451999999999995"/>
  </r>
  <r>
    <n v="6473"/>
    <s v="CA-2011-151897"/>
    <x v="2"/>
    <x v="571"/>
    <d v="2011-06-10T00:00:00"/>
    <x v="1"/>
    <s v="VT-21700"/>
    <x v="725"/>
    <x v="2"/>
    <s v="United States"/>
    <s v="Houston"/>
    <x v="5"/>
    <n v="77070"/>
    <x v="2"/>
    <s v="OFF-LA-10001074"/>
    <x v="1"/>
    <x v="2"/>
    <x v="297"/>
    <x v="318"/>
    <n v="10"/>
    <n v="0.2"/>
    <n v="33.830999999999989"/>
  </r>
  <r>
    <n v="6474"/>
    <s v="CA-2013-113292"/>
    <x v="0"/>
    <x v="196"/>
    <d v="2013-03-21T00:00:00"/>
    <x v="0"/>
    <s v="DB-13060"/>
    <x v="72"/>
    <x v="0"/>
    <s v="United States"/>
    <s v="Columbia"/>
    <x v="18"/>
    <n v="38401"/>
    <x v="0"/>
    <s v="OFF-AP-10003590"/>
    <x v="1"/>
    <x v="9"/>
    <x v="947"/>
    <x v="4479"/>
    <n v="3"/>
    <n v="0.2"/>
    <n v="87.180000000000092"/>
  </r>
  <r>
    <n v="6475"/>
    <s v="CA-2011-149524"/>
    <x v="2"/>
    <x v="1112"/>
    <d v="2011-01-16T00:00:00"/>
    <x v="2"/>
    <s v="BS-11590"/>
    <x v="29"/>
    <x v="1"/>
    <s v="United States"/>
    <s v="Philadelphia"/>
    <x v="9"/>
    <n v="19140"/>
    <x v="3"/>
    <s v="FUR-BO-10003433"/>
    <x v="0"/>
    <x v="0"/>
    <x v="911"/>
    <x v="1168"/>
    <n v="4"/>
    <n v="0.5"/>
    <n v="-53.285600000000009"/>
  </r>
  <r>
    <n v="6476"/>
    <s v="CA-2014-140872"/>
    <x v="3"/>
    <x v="95"/>
    <d v="2014-06-11T00:00:00"/>
    <x v="1"/>
    <s v="NR-18550"/>
    <x v="749"/>
    <x v="0"/>
    <s v="United States"/>
    <s v="Pembroke Pines"/>
    <x v="2"/>
    <n v="33024"/>
    <x v="0"/>
    <s v="OFF-BI-10002432"/>
    <x v="1"/>
    <x v="8"/>
    <x v="866"/>
    <x v="4480"/>
    <n v="3"/>
    <n v="0.7"/>
    <n v="-3.4913999999999987"/>
  </r>
  <r>
    <n v="6477"/>
    <s v="CA-2014-140872"/>
    <x v="3"/>
    <x v="95"/>
    <d v="2014-06-11T00:00:00"/>
    <x v="1"/>
    <s v="NR-18550"/>
    <x v="749"/>
    <x v="0"/>
    <s v="United States"/>
    <s v="Pembroke Pines"/>
    <x v="2"/>
    <n v="33024"/>
    <x v="0"/>
    <s v="OFF-AP-10003622"/>
    <x v="1"/>
    <x v="9"/>
    <x v="188"/>
    <x v="4481"/>
    <n v="2"/>
    <n v="0.2"/>
    <n v="0.58499999999999974"/>
  </r>
  <r>
    <n v="6478"/>
    <s v="CA-2014-140872"/>
    <x v="3"/>
    <x v="95"/>
    <d v="2014-06-11T00:00:00"/>
    <x v="1"/>
    <s v="NR-18550"/>
    <x v="749"/>
    <x v="0"/>
    <s v="United States"/>
    <s v="Pembroke Pines"/>
    <x v="2"/>
    <n v="33024"/>
    <x v="0"/>
    <s v="TEC-AC-10003832"/>
    <x v="2"/>
    <x v="11"/>
    <x v="216"/>
    <x v="4482"/>
    <n v="1"/>
    <n v="0.2"/>
    <n v="-2.5749000000000279"/>
  </r>
  <r>
    <n v="6479"/>
    <s v="CA-2014-140872"/>
    <x v="3"/>
    <x v="95"/>
    <d v="2014-06-11T00:00:00"/>
    <x v="1"/>
    <s v="NR-18550"/>
    <x v="749"/>
    <x v="0"/>
    <s v="United States"/>
    <s v="Pembroke Pines"/>
    <x v="2"/>
    <n v="33024"/>
    <x v="0"/>
    <s v="OFF-PA-10000809"/>
    <x v="1"/>
    <x v="10"/>
    <x v="1124"/>
    <x v="12"/>
    <n v="3"/>
    <n v="0.2"/>
    <n v="5.4432"/>
  </r>
  <r>
    <n v="6480"/>
    <s v="CA-2014-140872"/>
    <x v="3"/>
    <x v="95"/>
    <d v="2014-06-11T00:00:00"/>
    <x v="1"/>
    <s v="NR-18550"/>
    <x v="749"/>
    <x v="0"/>
    <s v="United States"/>
    <s v="Pembroke Pines"/>
    <x v="2"/>
    <n v="33024"/>
    <x v="0"/>
    <s v="TEC-PH-10000441"/>
    <x v="2"/>
    <x v="7"/>
    <x v="1046"/>
    <x v="4483"/>
    <n v="5"/>
    <n v="0.2"/>
    <n v="50.396000000000015"/>
  </r>
  <r>
    <n v="6481"/>
    <s v="CA-2014-140872"/>
    <x v="3"/>
    <x v="95"/>
    <d v="2014-06-11T00:00:00"/>
    <x v="1"/>
    <s v="NR-18550"/>
    <x v="749"/>
    <x v="0"/>
    <s v="United States"/>
    <s v="Pembroke Pines"/>
    <x v="2"/>
    <n v="33024"/>
    <x v="0"/>
    <s v="OFF-AP-10002287"/>
    <x v="1"/>
    <x v="9"/>
    <x v="1274"/>
    <x v="4484"/>
    <n v="7"/>
    <n v="0.2"/>
    <n v="1.8353999999999999"/>
  </r>
  <r>
    <n v="6482"/>
    <s v="CA-2014-140872"/>
    <x v="3"/>
    <x v="95"/>
    <d v="2014-06-11T00:00:00"/>
    <x v="1"/>
    <s v="NR-18550"/>
    <x v="749"/>
    <x v="0"/>
    <s v="United States"/>
    <s v="Pembroke Pines"/>
    <x v="2"/>
    <n v="33024"/>
    <x v="0"/>
    <s v="FUR-BO-10002824"/>
    <x v="0"/>
    <x v="0"/>
    <x v="410"/>
    <x v="475"/>
    <n v="2"/>
    <n v="0.2"/>
    <n v="0"/>
  </r>
  <r>
    <n v="6483"/>
    <s v="CA-2014-140872"/>
    <x v="3"/>
    <x v="95"/>
    <d v="2014-06-11T00:00:00"/>
    <x v="1"/>
    <s v="NR-18550"/>
    <x v="749"/>
    <x v="0"/>
    <s v="United States"/>
    <s v="Pembroke Pines"/>
    <x v="2"/>
    <n v="33024"/>
    <x v="0"/>
    <s v="TEC-AC-10002942"/>
    <x v="2"/>
    <x v="11"/>
    <x v="1597"/>
    <x v="4485"/>
    <n v="2"/>
    <n v="0.2"/>
    <n v="-4.1400000000000077"/>
  </r>
  <r>
    <n v="6484"/>
    <s v="CA-2014-113908"/>
    <x v="3"/>
    <x v="95"/>
    <d v="2014-06-10T00:00:00"/>
    <x v="1"/>
    <s v="KN-16390"/>
    <x v="471"/>
    <x v="1"/>
    <s v="United States"/>
    <s v="New York City"/>
    <x v="15"/>
    <n v="10011"/>
    <x v="3"/>
    <s v="FUR-TA-10001932"/>
    <x v="0"/>
    <x v="3"/>
    <x v="840"/>
    <x v="4486"/>
    <n v="2"/>
    <n v="0.4"/>
    <n v="-115.43040000000002"/>
  </r>
  <r>
    <n v="6485"/>
    <s v="CA-2014-113908"/>
    <x v="3"/>
    <x v="95"/>
    <d v="2014-06-10T00:00:00"/>
    <x v="1"/>
    <s v="KN-16390"/>
    <x v="471"/>
    <x v="1"/>
    <s v="United States"/>
    <s v="New York City"/>
    <x v="15"/>
    <n v="10011"/>
    <x v="3"/>
    <s v="TEC-MA-10003173"/>
    <x v="2"/>
    <x v="15"/>
    <x v="1706"/>
    <x v="4487"/>
    <n v="6"/>
    <n v="0"/>
    <n v="36.183599999999991"/>
  </r>
  <r>
    <n v="6486"/>
    <s v="CA-2014-113908"/>
    <x v="3"/>
    <x v="95"/>
    <d v="2014-06-10T00:00:00"/>
    <x v="1"/>
    <s v="KN-16390"/>
    <x v="471"/>
    <x v="1"/>
    <s v="United States"/>
    <s v="New York City"/>
    <x v="15"/>
    <n v="10011"/>
    <x v="3"/>
    <s v="OFF-PA-10004156"/>
    <x v="1"/>
    <x v="10"/>
    <x v="743"/>
    <x v="1568"/>
    <n v="4"/>
    <n v="0"/>
    <n v="22.226399999999998"/>
  </r>
  <r>
    <n v="6487"/>
    <s v="CA-2012-120621"/>
    <x v="1"/>
    <x v="1113"/>
    <d v="2012-03-26T00:00:00"/>
    <x v="1"/>
    <s v="JW-16075"/>
    <x v="493"/>
    <x v="0"/>
    <s v="United States"/>
    <s v="Jacksonville"/>
    <x v="3"/>
    <n v="28540"/>
    <x v="0"/>
    <s v="OFF-AP-10002945"/>
    <x v="1"/>
    <x v="9"/>
    <x v="225"/>
    <x v="4488"/>
    <n v="4"/>
    <n v="0.2"/>
    <n v="156.33799999999997"/>
  </r>
  <r>
    <n v="6488"/>
    <s v="CA-2012-120621"/>
    <x v="1"/>
    <x v="1113"/>
    <d v="2012-03-26T00:00:00"/>
    <x v="1"/>
    <s v="JW-16075"/>
    <x v="493"/>
    <x v="0"/>
    <s v="United States"/>
    <s v="Jacksonville"/>
    <x v="3"/>
    <n v="28540"/>
    <x v="0"/>
    <s v="OFF-BI-10000948"/>
    <x v="1"/>
    <x v="8"/>
    <x v="1373"/>
    <x v="4489"/>
    <n v="3"/>
    <n v="0.7"/>
    <n v="-9.8462999999999994"/>
  </r>
  <r>
    <n v="6489"/>
    <s v="CA-2012-120621"/>
    <x v="1"/>
    <x v="1113"/>
    <d v="2012-03-26T00:00:00"/>
    <x v="1"/>
    <s v="JW-16075"/>
    <x v="493"/>
    <x v="0"/>
    <s v="United States"/>
    <s v="Jacksonville"/>
    <x v="3"/>
    <n v="28540"/>
    <x v="0"/>
    <s v="OFF-PA-10002254"/>
    <x v="1"/>
    <x v="10"/>
    <x v="145"/>
    <x v="4490"/>
    <n v="14"/>
    <n v="0.2"/>
    <n v="96.023199999999974"/>
  </r>
  <r>
    <n v="6490"/>
    <s v="US-2014-148866"/>
    <x v="3"/>
    <x v="20"/>
    <d v="2014-09-25T00:00:00"/>
    <x v="1"/>
    <s v="JM-15535"/>
    <x v="341"/>
    <x v="0"/>
    <s v="United States"/>
    <s v="New York City"/>
    <x v="15"/>
    <n v="10011"/>
    <x v="3"/>
    <s v="OFF-PA-10004782"/>
    <x v="1"/>
    <x v="10"/>
    <x v="1413"/>
    <x v="56"/>
    <n v="5"/>
    <n v="0"/>
    <n v="15.552000000000001"/>
  </r>
  <r>
    <n v="6491"/>
    <s v="CA-2011-149594"/>
    <x v="2"/>
    <x v="1114"/>
    <d v="2011-09-19T00:00:00"/>
    <x v="1"/>
    <s v="MF-18250"/>
    <x v="751"/>
    <x v="1"/>
    <s v="United States"/>
    <s v="Philadelphia"/>
    <x v="9"/>
    <n v="19120"/>
    <x v="3"/>
    <s v="FUR-FU-10000222"/>
    <x v="0"/>
    <x v="5"/>
    <x v="591"/>
    <x v="4491"/>
    <n v="4"/>
    <n v="0.2"/>
    <n v="16.889599999999998"/>
  </r>
  <r>
    <n v="6492"/>
    <s v="CA-2013-113845"/>
    <x v="0"/>
    <x v="73"/>
    <d v="2013-11-26T00:00:00"/>
    <x v="1"/>
    <s v="FA-14230"/>
    <x v="135"/>
    <x v="1"/>
    <s v="United States"/>
    <s v="Orlando"/>
    <x v="2"/>
    <n v="32839"/>
    <x v="0"/>
    <s v="FUR-BO-10004695"/>
    <x v="0"/>
    <x v="0"/>
    <x v="198"/>
    <x v="4492"/>
    <n v="2"/>
    <n v="0.2"/>
    <n v="10.858799999999974"/>
  </r>
  <r>
    <n v="6493"/>
    <s v="CA-2013-113845"/>
    <x v="0"/>
    <x v="73"/>
    <d v="2013-11-26T00:00:00"/>
    <x v="1"/>
    <s v="FA-14230"/>
    <x v="135"/>
    <x v="1"/>
    <s v="United States"/>
    <s v="Orlando"/>
    <x v="2"/>
    <n v="32839"/>
    <x v="0"/>
    <s v="OFF-ST-10003327"/>
    <x v="1"/>
    <x v="4"/>
    <x v="333"/>
    <x v="4493"/>
    <n v="5"/>
    <n v="0.2"/>
    <n v="4.4684999999999953"/>
  </r>
  <r>
    <n v="6494"/>
    <s v="CA-2013-113845"/>
    <x v="0"/>
    <x v="73"/>
    <d v="2013-11-26T00:00:00"/>
    <x v="1"/>
    <s v="FA-14230"/>
    <x v="135"/>
    <x v="1"/>
    <s v="United States"/>
    <s v="Orlando"/>
    <x v="2"/>
    <n v="32839"/>
    <x v="0"/>
    <s v="TEC-PH-10003357"/>
    <x v="2"/>
    <x v="7"/>
    <x v="1062"/>
    <x v="4494"/>
    <n v="4"/>
    <n v="0.2"/>
    <n v="24.476800000000004"/>
  </r>
  <r>
    <n v="6495"/>
    <s v="CA-2014-111262"/>
    <x v="3"/>
    <x v="960"/>
    <d v="2014-11-02T00:00:00"/>
    <x v="0"/>
    <s v="KH-16510"/>
    <x v="168"/>
    <x v="0"/>
    <s v="United States"/>
    <s v="Houston"/>
    <x v="5"/>
    <n v="77095"/>
    <x v="2"/>
    <s v="TEC-AC-10002167"/>
    <x v="2"/>
    <x v="11"/>
    <x v="46"/>
    <x v="734"/>
    <n v="2"/>
    <n v="0.2"/>
    <n v="-2.6999999999999993"/>
  </r>
  <r>
    <n v="6496"/>
    <s v="CA-2014-111262"/>
    <x v="3"/>
    <x v="960"/>
    <d v="2014-11-02T00:00:00"/>
    <x v="0"/>
    <s v="KH-16510"/>
    <x v="168"/>
    <x v="0"/>
    <s v="United States"/>
    <s v="Houston"/>
    <x v="5"/>
    <n v="77095"/>
    <x v="2"/>
    <s v="OFF-PA-10001937"/>
    <x v="1"/>
    <x v="10"/>
    <x v="286"/>
    <x v="12"/>
    <n v="3"/>
    <n v="0.2"/>
    <n v="5.4432"/>
  </r>
  <r>
    <n v="6497"/>
    <s v="CA-2014-111262"/>
    <x v="3"/>
    <x v="960"/>
    <d v="2014-11-02T00:00:00"/>
    <x v="0"/>
    <s v="KH-16510"/>
    <x v="168"/>
    <x v="0"/>
    <s v="United States"/>
    <s v="Houston"/>
    <x v="5"/>
    <n v="77095"/>
    <x v="2"/>
    <s v="TEC-AC-10004510"/>
    <x v="2"/>
    <x v="11"/>
    <x v="944"/>
    <x v="2689"/>
    <n v="2"/>
    <n v="0.2"/>
    <n v="-3.272000000000002"/>
  </r>
  <r>
    <n v="6498"/>
    <s v="CA-2012-103135"/>
    <x v="1"/>
    <x v="1115"/>
    <d v="2012-07-28T00:00:00"/>
    <x v="1"/>
    <s v="SS-20515"/>
    <x v="776"/>
    <x v="2"/>
    <s v="United States"/>
    <s v="Louisville"/>
    <x v="0"/>
    <n v="40214"/>
    <x v="0"/>
    <s v="FUR-FU-10001487"/>
    <x v="0"/>
    <x v="5"/>
    <x v="5"/>
    <x v="167"/>
    <n v="3"/>
    <n v="0"/>
    <n v="6.0725999999999987"/>
  </r>
  <r>
    <n v="6499"/>
    <s v="CA-2012-103135"/>
    <x v="1"/>
    <x v="1115"/>
    <d v="2012-07-28T00:00:00"/>
    <x v="1"/>
    <s v="SS-20515"/>
    <x v="776"/>
    <x v="2"/>
    <s v="United States"/>
    <s v="Louisville"/>
    <x v="0"/>
    <n v="40214"/>
    <x v="0"/>
    <s v="OFF-BI-10000069"/>
    <x v="1"/>
    <x v="8"/>
    <x v="486"/>
    <x v="4495"/>
    <n v="9"/>
    <n v="0"/>
    <n v="62.14139999999999"/>
  </r>
  <r>
    <n v="6500"/>
    <s v="CA-2012-103135"/>
    <x v="1"/>
    <x v="1115"/>
    <d v="2012-07-28T00:00:00"/>
    <x v="1"/>
    <s v="SS-20515"/>
    <x v="776"/>
    <x v="2"/>
    <s v="United States"/>
    <s v="Louisville"/>
    <x v="0"/>
    <n v="40214"/>
    <x v="0"/>
    <s v="TEC-AC-10003289"/>
    <x v="2"/>
    <x v="11"/>
    <x v="1209"/>
    <x v="4496"/>
    <n v="14"/>
    <n v="0"/>
    <n v="64.367799999999988"/>
  </r>
  <r>
    <n v="6501"/>
    <s v="CA-2012-103135"/>
    <x v="1"/>
    <x v="1115"/>
    <d v="2012-07-28T00:00:00"/>
    <x v="1"/>
    <s v="SS-20515"/>
    <x v="776"/>
    <x v="2"/>
    <s v="United States"/>
    <s v="Louisville"/>
    <x v="0"/>
    <n v="40214"/>
    <x v="0"/>
    <s v="OFF-BI-10000069"/>
    <x v="1"/>
    <x v="8"/>
    <x v="486"/>
    <x v="4497"/>
    <n v="6"/>
    <n v="0"/>
    <n v="41.427599999999991"/>
  </r>
  <r>
    <n v="6502"/>
    <s v="CA-2011-129147"/>
    <x v="2"/>
    <x v="981"/>
    <d v="2011-11-06T00:00:00"/>
    <x v="1"/>
    <s v="LC-17050"/>
    <x v="702"/>
    <x v="0"/>
    <s v="United States"/>
    <s v="Medina"/>
    <x v="24"/>
    <n v="44256"/>
    <x v="3"/>
    <s v="TEC-PH-10001299"/>
    <x v="2"/>
    <x v="7"/>
    <x v="1480"/>
    <x v="2651"/>
    <n v="6"/>
    <n v="0.4"/>
    <n v="-107.99280000000002"/>
  </r>
  <r>
    <n v="6503"/>
    <s v="CA-2011-129147"/>
    <x v="2"/>
    <x v="981"/>
    <d v="2011-11-06T00:00:00"/>
    <x v="1"/>
    <s v="LC-17050"/>
    <x v="702"/>
    <x v="0"/>
    <s v="United States"/>
    <s v="Medina"/>
    <x v="24"/>
    <n v="44256"/>
    <x v="3"/>
    <s v="TEC-PH-10001552"/>
    <x v="2"/>
    <x v="7"/>
    <x v="178"/>
    <x v="4498"/>
    <n v="7"/>
    <n v="0.4"/>
    <n v="-10.046400000000002"/>
  </r>
  <r>
    <n v="6504"/>
    <s v="CA-2011-129147"/>
    <x v="2"/>
    <x v="981"/>
    <d v="2011-11-06T00:00:00"/>
    <x v="1"/>
    <s v="LC-17050"/>
    <x v="702"/>
    <x v="0"/>
    <s v="United States"/>
    <s v="Medina"/>
    <x v="24"/>
    <n v="44256"/>
    <x v="3"/>
    <s v="OFF-BI-10001098"/>
    <x v="1"/>
    <x v="8"/>
    <x v="405"/>
    <x v="4499"/>
    <n v="3"/>
    <n v="0.7"/>
    <n v="-13.4694"/>
  </r>
  <r>
    <n v="6505"/>
    <s v="CA-2014-128265"/>
    <x v="3"/>
    <x v="701"/>
    <d v="2014-11-23T00:00:00"/>
    <x v="0"/>
    <s v="VW-21775"/>
    <x v="100"/>
    <x v="1"/>
    <s v="United States"/>
    <s v="New York City"/>
    <x v="15"/>
    <n v="10011"/>
    <x v="3"/>
    <s v="OFF-ST-10000142"/>
    <x v="1"/>
    <x v="4"/>
    <x v="399"/>
    <x v="1439"/>
    <n v="3"/>
    <n v="0"/>
    <n v="349.33919999999995"/>
  </r>
  <r>
    <n v="6506"/>
    <s v="CA-2013-152331"/>
    <x v="0"/>
    <x v="190"/>
    <d v="2013-07-01T00:00:00"/>
    <x v="1"/>
    <s v="LD-16855"/>
    <x v="777"/>
    <x v="1"/>
    <s v="United States"/>
    <s v="Chicago"/>
    <x v="10"/>
    <n v="60653"/>
    <x v="2"/>
    <s v="OFF-AR-10001547"/>
    <x v="1"/>
    <x v="6"/>
    <x v="147"/>
    <x v="4500"/>
    <n v="3"/>
    <n v="0.2"/>
    <n v="0.46409999999999996"/>
  </r>
  <r>
    <n v="6507"/>
    <s v="US-2013-128909"/>
    <x v="0"/>
    <x v="790"/>
    <d v="2013-10-12T00:00:00"/>
    <x v="0"/>
    <s v="SP-20545"/>
    <x v="259"/>
    <x v="1"/>
    <s v="United States"/>
    <s v="Philadelphia"/>
    <x v="9"/>
    <n v="19143"/>
    <x v="3"/>
    <s v="OFF-PA-10001593"/>
    <x v="1"/>
    <x v="10"/>
    <x v="1755"/>
    <x v="4501"/>
    <n v="4"/>
    <n v="0.2"/>
    <n v="5.9799999999999986"/>
  </r>
  <r>
    <n v="6508"/>
    <s v="US-2013-128909"/>
    <x v="0"/>
    <x v="790"/>
    <d v="2013-10-12T00:00:00"/>
    <x v="0"/>
    <s v="SP-20545"/>
    <x v="259"/>
    <x v="1"/>
    <s v="United States"/>
    <s v="Philadelphia"/>
    <x v="9"/>
    <n v="19143"/>
    <x v="3"/>
    <s v="FUR-FU-10004071"/>
    <x v="0"/>
    <x v="5"/>
    <x v="570"/>
    <x v="4502"/>
    <n v="4"/>
    <n v="0.2"/>
    <n v="-24.962399999999988"/>
  </r>
  <r>
    <n v="6509"/>
    <s v="CA-2014-102197"/>
    <x v="3"/>
    <x v="698"/>
    <d v="2014-12-27T00:00:00"/>
    <x v="1"/>
    <s v="DK-13150"/>
    <x v="83"/>
    <x v="1"/>
    <s v="United States"/>
    <s v="New York City"/>
    <x v="15"/>
    <n v="10009"/>
    <x v="3"/>
    <s v="OFF-PA-10001970"/>
    <x v="1"/>
    <x v="10"/>
    <x v="361"/>
    <x v="1007"/>
    <n v="5"/>
    <n v="0"/>
    <n v="137.15100000000001"/>
  </r>
  <r>
    <n v="6510"/>
    <s v="CA-2014-102197"/>
    <x v="3"/>
    <x v="698"/>
    <d v="2014-12-27T00:00:00"/>
    <x v="1"/>
    <s v="DK-13150"/>
    <x v="83"/>
    <x v="1"/>
    <s v="United States"/>
    <s v="New York City"/>
    <x v="15"/>
    <n v="10009"/>
    <x v="3"/>
    <s v="OFF-BI-10001524"/>
    <x v="1"/>
    <x v="8"/>
    <x v="298"/>
    <x v="4503"/>
    <n v="3"/>
    <n v="0.2"/>
    <n v="17.623199999999997"/>
  </r>
  <r>
    <n v="6511"/>
    <s v="CA-2014-102197"/>
    <x v="3"/>
    <x v="698"/>
    <d v="2014-12-27T00:00:00"/>
    <x v="1"/>
    <s v="DK-13150"/>
    <x v="83"/>
    <x v="1"/>
    <s v="United States"/>
    <s v="New York City"/>
    <x v="15"/>
    <n v="10009"/>
    <x v="3"/>
    <s v="OFF-PA-10004156"/>
    <x v="1"/>
    <x v="10"/>
    <x v="743"/>
    <x v="887"/>
    <n v="3"/>
    <n v="0"/>
    <n v="16.669799999999999"/>
  </r>
  <r>
    <n v="6512"/>
    <s v="CA-2014-167640"/>
    <x v="3"/>
    <x v="904"/>
    <d v="2014-03-11T00:00:00"/>
    <x v="1"/>
    <s v="FC-14245"/>
    <x v="763"/>
    <x v="2"/>
    <s v="United States"/>
    <s v="San Francisco"/>
    <x v="1"/>
    <n v="94109"/>
    <x v="1"/>
    <s v="OFF-AR-10003158"/>
    <x v="1"/>
    <x v="6"/>
    <x v="696"/>
    <x v="1708"/>
    <n v="6"/>
    <n v="0"/>
    <n v="8.1191999999999993"/>
  </r>
  <r>
    <n v="6513"/>
    <s v="CA-2014-167640"/>
    <x v="3"/>
    <x v="904"/>
    <d v="2014-03-11T00:00:00"/>
    <x v="1"/>
    <s v="FC-14245"/>
    <x v="763"/>
    <x v="2"/>
    <s v="United States"/>
    <s v="San Francisco"/>
    <x v="1"/>
    <n v="94109"/>
    <x v="1"/>
    <s v="OFF-LA-10004559"/>
    <x v="1"/>
    <x v="2"/>
    <x v="1340"/>
    <x v="132"/>
    <n v="4"/>
    <n v="0"/>
    <n v="5.6448"/>
  </r>
  <r>
    <n v="6514"/>
    <s v="CA-2014-167640"/>
    <x v="3"/>
    <x v="904"/>
    <d v="2014-03-11T00:00:00"/>
    <x v="1"/>
    <s v="FC-14245"/>
    <x v="763"/>
    <x v="2"/>
    <s v="United States"/>
    <s v="San Francisco"/>
    <x v="1"/>
    <n v="94109"/>
    <x v="1"/>
    <s v="OFF-PA-10001033"/>
    <x v="1"/>
    <x v="10"/>
    <x v="1500"/>
    <x v="2357"/>
    <n v="7"/>
    <n v="0"/>
    <n v="140.59569999999999"/>
  </r>
  <r>
    <n v="6515"/>
    <s v="CA-2014-167640"/>
    <x v="3"/>
    <x v="904"/>
    <d v="2014-03-11T00:00:00"/>
    <x v="1"/>
    <s v="FC-14245"/>
    <x v="763"/>
    <x v="2"/>
    <s v="United States"/>
    <s v="San Francisco"/>
    <x v="1"/>
    <n v="94109"/>
    <x v="1"/>
    <s v="TEC-PH-10001336"/>
    <x v="2"/>
    <x v="7"/>
    <x v="941"/>
    <x v="4504"/>
    <n v="2"/>
    <n v="0.2"/>
    <n v="23.218199999999996"/>
  </r>
  <r>
    <n v="6516"/>
    <s v="US-2014-116652"/>
    <x v="3"/>
    <x v="175"/>
    <d v="2014-09-20T00:00:00"/>
    <x v="1"/>
    <s v="RD-19480"/>
    <x v="502"/>
    <x v="0"/>
    <s v="United States"/>
    <s v="San Francisco"/>
    <x v="1"/>
    <n v="94122"/>
    <x v="1"/>
    <s v="FUR-CH-10002961"/>
    <x v="0"/>
    <x v="1"/>
    <x v="939"/>
    <x v="287"/>
    <n v="3"/>
    <n v="0.2"/>
    <n v="0"/>
  </r>
  <r>
    <n v="6517"/>
    <s v="US-2014-116652"/>
    <x v="3"/>
    <x v="175"/>
    <d v="2014-09-20T00:00:00"/>
    <x v="1"/>
    <s v="RD-19480"/>
    <x v="502"/>
    <x v="0"/>
    <s v="United States"/>
    <s v="San Francisco"/>
    <x v="1"/>
    <n v="94122"/>
    <x v="1"/>
    <s v="FUR-FU-10001488"/>
    <x v="0"/>
    <x v="5"/>
    <x v="1040"/>
    <x v="4505"/>
    <n v="5"/>
    <n v="0"/>
    <n v="105.97999999999999"/>
  </r>
  <r>
    <n v="6518"/>
    <s v="US-2014-116652"/>
    <x v="3"/>
    <x v="175"/>
    <d v="2014-09-20T00:00:00"/>
    <x v="1"/>
    <s v="RD-19480"/>
    <x v="502"/>
    <x v="0"/>
    <s v="United States"/>
    <s v="San Francisco"/>
    <x v="1"/>
    <n v="94122"/>
    <x v="1"/>
    <s v="OFF-AR-10001915"/>
    <x v="1"/>
    <x v="6"/>
    <x v="1048"/>
    <x v="4506"/>
    <n v="10"/>
    <n v="0"/>
    <n v="41.706000000000003"/>
  </r>
  <r>
    <n v="6519"/>
    <s v="US-2014-116652"/>
    <x v="3"/>
    <x v="175"/>
    <d v="2014-09-20T00:00:00"/>
    <x v="1"/>
    <s v="RD-19480"/>
    <x v="502"/>
    <x v="0"/>
    <s v="United States"/>
    <s v="San Francisco"/>
    <x v="1"/>
    <n v="94122"/>
    <x v="1"/>
    <s v="OFF-AP-10001205"/>
    <x v="1"/>
    <x v="9"/>
    <x v="1285"/>
    <x v="4507"/>
    <n v="2"/>
    <n v="0"/>
    <n v="30.508800000000008"/>
  </r>
  <r>
    <n v="6520"/>
    <s v="US-2014-116652"/>
    <x v="3"/>
    <x v="175"/>
    <d v="2014-09-20T00:00:00"/>
    <x v="1"/>
    <s v="RD-19480"/>
    <x v="502"/>
    <x v="0"/>
    <s v="United States"/>
    <s v="San Francisco"/>
    <x v="1"/>
    <n v="94122"/>
    <x v="1"/>
    <s v="OFF-BI-10004528"/>
    <x v="1"/>
    <x v="8"/>
    <x v="468"/>
    <x v="3794"/>
    <n v="1"/>
    <n v="0.2"/>
    <n v="0.83999999999999975"/>
  </r>
  <r>
    <n v="6521"/>
    <s v="CA-2014-138289"/>
    <x v="3"/>
    <x v="1034"/>
    <d v="2014-01-19T00:00:00"/>
    <x v="0"/>
    <s v="AR-10540"/>
    <x v="481"/>
    <x v="0"/>
    <s v="United States"/>
    <s v="Jackson"/>
    <x v="12"/>
    <n v="49201"/>
    <x v="2"/>
    <s v="OFF-BI-10004995"/>
    <x v="1"/>
    <x v="8"/>
    <x v="313"/>
    <x v="4508"/>
    <n v="4"/>
    <n v="0"/>
    <n v="2504.2215999999999"/>
  </r>
  <r>
    <n v="6522"/>
    <s v="CA-2014-138289"/>
    <x v="3"/>
    <x v="1034"/>
    <d v="2014-01-19T00:00:00"/>
    <x v="0"/>
    <s v="AR-10540"/>
    <x v="481"/>
    <x v="0"/>
    <s v="United States"/>
    <s v="Jackson"/>
    <x v="12"/>
    <n v="49201"/>
    <x v="2"/>
    <s v="FUR-CH-10004626"/>
    <x v="0"/>
    <x v="1"/>
    <x v="1697"/>
    <x v="3722"/>
    <n v="3"/>
    <n v="0"/>
    <n v="72.640799999999999"/>
  </r>
  <r>
    <n v="6523"/>
    <s v="CA-2014-138289"/>
    <x v="3"/>
    <x v="1034"/>
    <d v="2014-01-19T00:00:00"/>
    <x v="0"/>
    <s v="AR-10540"/>
    <x v="481"/>
    <x v="0"/>
    <s v="United States"/>
    <s v="Jackson"/>
    <x v="12"/>
    <n v="49201"/>
    <x v="2"/>
    <s v="OFF-PA-10001260"/>
    <x v="1"/>
    <x v="10"/>
    <x v="1769"/>
    <x v="4509"/>
    <n v="7"/>
    <n v="0"/>
    <n v="25.231499999999997"/>
  </r>
  <r>
    <n v="6524"/>
    <s v="CA-2013-129308"/>
    <x v="0"/>
    <x v="274"/>
    <d v="2013-07-14T00:00:00"/>
    <x v="1"/>
    <s v="CC-12100"/>
    <x v="385"/>
    <x v="2"/>
    <s v="United States"/>
    <s v="Philadelphia"/>
    <x v="9"/>
    <n v="19120"/>
    <x v="3"/>
    <s v="OFF-LA-10002945"/>
    <x v="1"/>
    <x v="2"/>
    <x v="1603"/>
    <x v="1973"/>
    <n v="2"/>
    <n v="0.2"/>
    <n v="3.2759999999999994"/>
  </r>
  <r>
    <n v="6525"/>
    <s v="CA-2013-129308"/>
    <x v="0"/>
    <x v="274"/>
    <d v="2013-07-14T00:00:00"/>
    <x v="1"/>
    <s v="CC-12100"/>
    <x v="385"/>
    <x v="2"/>
    <s v="United States"/>
    <s v="Philadelphia"/>
    <x v="9"/>
    <n v="19120"/>
    <x v="3"/>
    <s v="TEC-PH-10002310"/>
    <x v="2"/>
    <x v="7"/>
    <x v="950"/>
    <x v="4510"/>
    <n v="1"/>
    <n v="0.4"/>
    <n v="-12.998700000000007"/>
  </r>
  <r>
    <n v="6526"/>
    <s v="CA-2013-129308"/>
    <x v="0"/>
    <x v="274"/>
    <d v="2013-07-14T00:00:00"/>
    <x v="1"/>
    <s v="CC-12100"/>
    <x v="385"/>
    <x v="2"/>
    <s v="United States"/>
    <s v="Philadelphia"/>
    <x v="9"/>
    <n v="19120"/>
    <x v="3"/>
    <s v="OFF-BI-10001525"/>
    <x v="1"/>
    <x v="8"/>
    <x v="31"/>
    <x v="3517"/>
    <n v="5"/>
    <n v="0.7"/>
    <n v="-4.7625000000000011"/>
  </r>
  <r>
    <n v="6527"/>
    <s v="CA-2013-129308"/>
    <x v="0"/>
    <x v="274"/>
    <d v="2013-07-14T00:00:00"/>
    <x v="1"/>
    <s v="CC-12100"/>
    <x v="385"/>
    <x v="2"/>
    <s v="United States"/>
    <s v="Philadelphia"/>
    <x v="9"/>
    <n v="19120"/>
    <x v="3"/>
    <s v="OFF-BI-10001308"/>
    <x v="1"/>
    <x v="8"/>
    <x v="1351"/>
    <x v="4511"/>
    <n v="5"/>
    <n v="0.7"/>
    <n v="-7.8500000000000014"/>
  </r>
  <r>
    <n v="6528"/>
    <s v="CA-2013-157791"/>
    <x v="0"/>
    <x v="443"/>
    <d v="2013-12-29T00:00:00"/>
    <x v="0"/>
    <s v="CA-11965"/>
    <x v="662"/>
    <x v="1"/>
    <s v="United States"/>
    <s v="Warwick"/>
    <x v="34"/>
    <n v="2886"/>
    <x v="3"/>
    <s v="TEC-CO-10002095"/>
    <x v="2"/>
    <x v="16"/>
    <x v="610"/>
    <x v="4117"/>
    <n v="4"/>
    <n v="0"/>
    <n v="899.98199999999997"/>
  </r>
  <r>
    <n v="6529"/>
    <s v="CA-2011-146864"/>
    <x v="2"/>
    <x v="1091"/>
    <d v="2011-12-26T00:00:00"/>
    <x v="1"/>
    <s v="BT-11530"/>
    <x v="404"/>
    <x v="2"/>
    <s v="United States"/>
    <s v="New York City"/>
    <x v="15"/>
    <n v="10024"/>
    <x v="3"/>
    <s v="OFF-ST-10004946"/>
    <x v="1"/>
    <x v="4"/>
    <x v="1770"/>
    <x v="4512"/>
    <n v="4"/>
    <n v="0"/>
    <n v="56.26400000000001"/>
  </r>
  <r>
    <n v="6530"/>
    <s v="CA-2011-103744"/>
    <x v="2"/>
    <x v="1116"/>
    <d v="2011-02-28T00:00:00"/>
    <x v="1"/>
    <s v="MG-17875"/>
    <x v="675"/>
    <x v="2"/>
    <s v="United States"/>
    <s v="El Paso"/>
    <x v="5"/>
    <n v="79907"/>
    <x v="2"/>
    <s v="OFF-LA-10004425"/>
    <x v="1"/>
    <x v="2"/>
    <x v="33"/>
    <x v="4513"/>
    <n v="3"/>
    <n v="0.2"/>
    <n v="2.3409000000000004"/>
  </r>
  <r>
    <n v="6531"/>
    <s v="CA-2011-103744"/>
    <x v="2"/>
    <x v="1116"/>
    <d v="2011-02-28T00:00:00"/>
    <x v="1"/>
    <s v="MG-17875"/>
    <x v="675"/>
    <x v="2"/>
    <s v="United States"/>
    <s v="El Paso"/>
    <x v="5"/>
    <n v="79907"/>
    <x v="2"/>
    <s v="OFF-BI-10000320"/>
    <x v="1"/>
    <x v="8"/>
    <x v="768"/>
    <x v="4514"/>
    <n v="3"/>
    <n v="0.8"/>
    <n v="-6.8633999999999986"/>
  </r>
  <r>
    <n v="6532"/>
    <s v="US-2014-107384"/>
    <x v="3"/>
    <x v="769"/>
    <d v="2014-12-09T00:00:00"/>
    <x v="1"/>
    <s v="TP-21130"/>
    <x v="236"/>
    <x v="0"/>
    <s v="United States"/>
    <s v="Rochester"/>
    <x v="11"/>
    <n v="55901"/>
    <x v="2"/>
    <s v="OFF-AR-10001315"/>
    <x v="1"/>
    <x v="6"/>
    <x v="1020"/>
    <x v="3454"/>
    <n v="5"/>
    <n v="0"/>
    <n v="2.5519999999999996"/>
  </r>
  <r>
    <n v="6533"/>
    <s v="US-2014-107384"/>
    <x v="3"/>
    <x v="769"/>
    <d v="2014-12-09T00:00:00"/>
    <x v="1"/>
    <s v="TP-21130"/>
    <x v="236"/>
    <x v="0"/>
    <s v="United States"/>
    <s v="Rochester"/>
    <x v="11"/>
    <n v="55901"/>
    <x v="2"/>
    <s v="TEC-AC-10004595"/>
    <x v="2"/>
    <x v="11"/>
    <x v="1760"/>
    <x v="4515"/>
    <n v="1"/>
    <n v="0"/>
    <n v="29.988"/>
  </r>
  <r>
    <n v="6534"/>
    <s v="US-2014-107384"/>
    <x v="3"/>
    <x v="769"/>
    <d v="2014-12-09T00:00:00"/>
    <x v="1"/>
    <s v="TP-21130"/>
    <x v="236"/>
    <x v="0"/>
    <s v="United States"/>
    <s v="Rochester"/>
    <x v="11"/>
    <n v="55901"/>
    <x v="2"/>
    <s v="TEC-AC-10001539"/>
    <x v="2"/>
    <x v="11"/>
    <x v="1576"/>
    <x v="4516"/>
    <n v="5"/>
    <n v="0"/>
    <n v="143.982"/>
  </r>
  <r>
    <n v="6535"/>
    <s v="CA-2011-128209"/>
    <x v="2"/>
    <x v="664"/>
    <d v="2011-11-22T00:00:00"/>
    <x v="1"/>
    <s v="GT-14710"/>
    <x v="218"/>
    <x v="0"/>
    <s v="United States"/>
    <s v="Buffalo"/>
    <x v="15"/>
    <n v="14215"/>
    <x v="3"/>
    <s v="OFF-BI-10001359"/>
    <x v="1"/>
    <x v="8"/>
    <x v="1153"/>
    <x v="4517"/>
    <n v="3"/>
    <n v="0.2"/>
    <n v="726.56189999999981"/>
  </r>
  <r>
    <n v="6536"/>
    <s v="CA-2011-128209"/>
    <x v="2"/>
    <x v="664"/>
    <d v="2011-11-22T00:00:00"/>
    <x v="1"/>
    <s v="GT-14710"/>
    <x v="218"/>
    <x v="0"/>
    <s v="United States"/>
    <s v="Buffalo"/>
    <x v="15"/>
    <n v="14215"/>
    <x v="3"/>
    <s v="FUR-BO-10002213"/>
    <x v="0"/>
    <x v="0"/>
    <x v="1223"/>
    <x v="4518"/>
    <n v="10"/>
    <n v="0.2"/>
    <n v="-50.098000000000297"/>
  </r>
  <r>
    <n v="6537"/>
    <s v="CA-2011-169684"/>
    <x v="2"/>
    <x v="22"/>
    <d v="2011-10-23T00:00:00"/>
    <x v="2"/>
    <s v="FH-14365"/>
    <x v="92"/>
    <x v="1"/>
    <s v="United States"/>
    <s v="Knoxville"/>
    <x v="18"/>
    <n v="37918"/>
    <x v="0"/>
    <s v="FUR-TA-10003008"/>
    <x v="0"/>
    <x v="3"/>
    <x v="946"/>
    <x v="4238"/>
    <n v="3"/>
    <n v="0.4"/>
    <n v="-147.8655"/>
  </r>
  <r>
    <n v="6538"/>
    <s v="CA-2011-169684"/>
    <x v="2"/>
    <x v="22"/>
    <d v="2011-10-23T00:00:00"/>
    <x v="2"/>
    <s v="FH-14365"/>
    <x v="92"/>
    <x v="1"/>
    <s v="United States"/>
    <s v="Knoxville"/>
    <x v="18"/>
    <n v="37918"/>
    <x v="0"/>
    <s v="OFF-ST-10000934"/>
    <x v="1"/>
    <x v="4"/>
    <x v="352"/>
    <x v="2066"/>
    <n v="3"/>
    <n v="0.2"/>
    <n v="-24.588000000000001"/>
  </r>
  <r>
    <n v="6539"/>
    <s v="CA-2012-109862"/>
    <x v="1"/>
    <x v="969"/>
    <d v="2012-10-30T00:00:00"/>
    <x v="1"/>
    <s v="HK-14890"/>
    <x v="96"/>
    <x v="1"/>
    <s v="United States"/>
    <s v="Newark"/>
    <x v="13"/>
    <n v="19711"/>
    <x v="3"/>
    <s v="TEC-PH-10004042"/>
    <x v="2"/>
    <x v="7"/>
    <x v="553"/>
    <x v="4519"/>
    <n v="1"/>
    <n v="0"/>
    <n v="41.337400000000002"/>
  </r>
  <r>
    <n v="6540"/>
    <s v="CA-2012-109862"/>
    <x v="1"/>
    <x v="969"/>
    <d v="2012-10-30T00:00:00"/>
    <x v="1"/>
    <s v="HK-14890"/>
    <x v="96"/>
    <x v="1"/>
    <s v="United States"/>
    <s v="Newark"/>
    <x v="13"/>
    <n v="19711"/>
    <x v="3"/>
    <s v="FUR-CH-10002439"/>
    <x v="0"/>
    <x v="1"/>
    <x v="1316"/>
    <x v="4520"/>
    <n v="5"/>
    <n v="0"/>
    <n v="75.686000000000007"/>
  </r>
  <r>
    <n v="6541"/>
    <s v="US-2014-107888"/>
    <x v="3"/>
    <x v="673"/>
    <d v="2014-11-20T00:00:00"/>
    <x v="2"/>
    <s v="CC-12220"/>
    <x v="417"/>
    <x v="0"/>
    <s v="United States"/>
    <s v="Seattle"/>
    <x v="4"/>
    <n v="98103"/>
    <x v="1"/>
    <s v="OFF-PA-10001363"/>
    <x v="1"/>
    <x v="10"/>
    <x v="1616"/>
    <x v="4521"/>
    <n v="6"/>
    <n v="0"/>
    <n v="34.629599999999996"/>
  </r>
  <r>
    <n v="6542"/>
    <s v="US-2014-107888"/>
    <x v="3"/>
    <x v="673"/>
    <d v="2014-11-20T00:00:00"/>
    <x v="2"/>
    <s v="CC-12220"/>
    <x v="417"/>
    <x v="0"/>
    <s v="United States"/>
    <s v="Seattle"/>
    <x v="4"/>
    <n v="98103"/>
    <x v="1"/>
    <s v="FUR-FU-10003394"/>
    <x v="0"/>
    <x v="5"/>
    <x v="578"/>
    <x v="1839"/>
    <n v="2"/>
    <n v="0"/>
    <n v="23.786399999999986"/>
  </r>
  <r>
    <n v="6543"/>
    <s v="US-2014-107888"/>
    <x v="3"/>
    <x v="673"/>
    <d v="2014-11-20T00:00:00"/>
    <x v="2"/>
    <s v="CC-12220"/>
    <x v="417"/>
    <x v="0"/>
    <s v="United States"/>
    <s v="Seattle"/>
    <x v="4"/>
    <n v="98103"/>
    <x v="1"/>
    <s v="TEC-PH-10003171"/>
    <x v="2"/>
    <x v="7"/>
    <x v="1495"/>
    <x v="4220"/>
    <n v="3"/>
    <n v="0.2"/>
    <n v="10.787999999999997"/>
  </r>
  <r>
    <n v="6544"/>
    <s v="US-2014-107888"/>
    <x v="3"/>
    <x v="673"/>
    <d v="2014-11-20T00:00:00"/>
    <x v="2"/>
    <s v="CC-12220"/>
    <x v="417"/>
    <x v="0"/>
    <s v="United States"/>
    <s v="Seattle"/>
    <x v="4"/>
    <n v="98103"/>
    <x v="1"/>
    <s v="OFF-ST-10003123"/>
    <x v="1"/>
    <x v="4"/>
    <x v="1268"/>
    <x v="3304"/>
    <n v="1"/>
    <n v="0"/>
    <n v="7.9895999999999994"/>
  </r>
  <r>
    <n v="6545"/>
    <s v="US-2014-154872"/>
    <x v="3"/>
    <x v="304"/>
    <d v="2014-05-19T00:00:00"/>
    <x v="1"/>
    <s v="DP-13000"/>
    <x v="24"/>
    <x v="0"/>
    <s v="United States"/>
    <s v="Cleveland"/>
    <x v="24"/>
    <n v="44105"/>
    <x v="3"/>
    <s v="OFF-BI-10003007"/>
    <x v="1"/>
    <x v="8"/>
    <x v="1542"/>
    <x v="4522"/>
    <n v="5"/>
    <n v="0.7"/>
    <n v="-46.53600000000003"/>
  </r>
  <r>
    <n v="6546"/>
    <s v="US-2014-154872"/>
    <x v="3"/>
    <x v="304"/>
    <d v="2014-05-19T00:00:00"/>
    <x v="1"/>
    <s v="DP-13000"/>
    <x v="24"/>
    <x v="0"/>
    <s v="United States"/>
    <s v="Cleveland"/>
    <x v="24"/>
    <n v="44105"/>
    <x v="3"/>
    <s v="OFF-LA-10000973"/>
    <x v="1"/>
    <x v="2"/>
    <x v="826"/>
    <x v="1325"/>
    <n v="2"/>
    <n v="0.2"/>
    <n v="1.764"/>
  </r>
  <r>
    <n v="6547"/>
    <s v="US-2014-154872"/>
    <x v="3"/>
    <x v="304"/>
    <d v="2014-05-19T00:00:00"/>
    <x v="1"/>
    <s v="DP-13000"/>
    <x v="24"/>
    <x v="0"/>
    <s v="United States"/>
    <s v="Cleveland"/>
    <x v="24"/>
    <n v="44105"/>
    <x v="3"/>
    <s v="OFF-PA-10000483"/>
    <x v="1"/>
    <x v="10"/>
    <x v="1672"/>
    <x v="1636"/>
    <n v="1"/>
    <n v="0.2"/>
    <n v="7.7449999999999983"/>
  </r>
  <r>
    <n v="6548"/>
    <s v="CA-2011-113880"/>
    <x v="2"/>
    <x v="72"/>
    <d v="2011-03-05T00:00:00"/>
    <x v="1"/>
    <s v="VF-21715"/>
    <x v="665"/>
    <x v="2"/>
    <s v="United States"/>
    <s v="Elmhurst"/>
    <x v="10"/>
    <n v="60126"/>
    <x v="2"/>
    <s v="FUR-CH-10000863"/>
    <x v="0"/>
    <x v="1"/>
    <x v="83"/>
    <x v="4523"/>
    <n v="6"/>
    <n v="0.3"/>
    <n v="-172.11720000000003"/>
  </r>
  <r>
    <n v="6549"/>
    <s v="CA-2011-113880"/>
    <x v="2"/>
    <x v="72"/>
    <d v="2011-03-05T00:00:00"/>
    <x v="1"/>
    <s v="VF-21715"/>
    <x v="665"/>
    <x v="2"/>
    <s v="United States"/>
    <s v="Elmhurst"/>
    <x v="10"/>
    <n v="60126"/>
    <x v="2"/>
    <s v="OFF-PA-10003036"/>
    <x v="1"/>
    <x v="10"/>
    <x v="1730"/>
    <x v="1133"/>
    <n v="3"/>
    <n v="0.2"/>
    <n v="5.6783999999999981"/>
  </r>
  <r>
    <n v="6550"/>
    <s v="US-2012-164966"/>
    <x v="1"/>
    <x v="117"/>
    <d v="2012-08-01T00:00:00"/>
    <x v="2"/>
    <s v="GH-14410"/>
    <x v="689"/>
    <x v="2"/>
    <s v="United States"/>
    <s v="Lakeville"/>
    <x v="11"/>
    <n v="55044"/>
    <x v="2"/>
    <s v="FUR-CH-10002304"/>
    <x v="0"/>
    <x v="1"/>
    <x v="782"/>
    <x v="4524"/>
    <n v="6"/>
    <n v="0"/>
    <n v="38.970000000000006"/>
  </r>
  <r>
    <n v="6551"/>
    <s v="CA-2012-126739"/>
    <x v="1"/>
    <x v="549"/>
    <d v="2012-11-03T00:00:00"/>
    <x v="0"/>
    <s v="JH-16180"/>
    <x v="423"/>
    <x v="0"/>
    <s v="United States"/>
    <s v="New York City"/>
    <x v="15"/>
    <n v="10035"/>
    <x v="3"/>
    <s v="FUR-CH-10000422"/>
    <x v="0"/>
    <x v="1"/>
    <x v="1432"/>
    <x v="4525"/>
    <n v="4"/>
    <n v="0.1"/>
    <n v="21.837600000000023"/>
  </r>
  <r>
    <n v="6552"/>
    <s v="CA-2014-161578"/>
    <x v="3"/>
    <x v="819"/>
    <d v="2014-12-22T00:00:00"/>
    <x v="0"/>
    <s v="RB-19465"/>
    <x v="46"/>
    <x v="2"/>
    <s v="United States"/>
    <s v="Los Angeles"/>
    <x v="1"/>
    <n v="90036"/>
    <x v="1"/>
    <s v="OFF-PA-10002986"/>
    <x v="1"/>
    <x v="10"/>
    <x v="477"/>
    <x v="522"/>
    <n v="2"/>
    <n v="0"/>
    <n v="6.4127999999999998"/>
  </r>
  <r>
    <n v="6553"/>
    <s v="CA-2014-161578"/>
    <x v="3"/>
    <x v="819"/>
    <d v="2014-12-22T00:00:00"/>
    <x v="0"/>
    <s v="RB-19465"/>
    <x v="46"/>
    <x v="2"/>
    <s v="United States"/>
    <s v="Los Angeles"/>
    <x v="1"/>
    <n v="90036"/>
    <x v="1"/>
    <s v="OFF-ST-10002289"/>
    <x v="1"/>
    <x v="4"/>
    <x v="951"/>
    <x v="1237"/>
    <n v="5"/>
    <n v="0"/>
    <n v="7.9449999999999932"/>
  </r>
  <r>
    <n v="6554"/>
    <s v="CA-2011-137092"/>
    <x v="2"/>
    <x v="22"/>
    <d v="2011-10-22T00:00:00"/>
    <x v="0"/>
    <s v="LS-16975"/>
    <x v="60"/>
    <x v="2"/>
    <s v="United States"/>
    <s v="Chicago"/>
    <x v="10"/>
    <n v="60653"/>
    <x v="2"/>
    <s v="TEC-AC-10001606"/>
    <x v="2"/>
    <x v="11"/>
    <x v="585"/>
    <x v="1895"/>
    <n v="4"/>
    <n v="0.2"/>
    <n v="71.992800000000003"/>
  </r>
  <r>
    <n v="6555"/>
    <s v="CA-2011-137092"/>
    <x v="2"/>
    <x v="22"/>
    <d v="2011-10-22T00:00:00"/>
    <x v="0"/>
    <s v="LS-16975"/>
    <x v="60"/>
    <x v="2"/>
    <s v="United States"/>
    <s v="Chicago"/>
    <x v="10"/>
    <n v="60653"/>
    <x v="2"/>
    <s v="OFF-ST-10003805"/>
    <x v="1"/>
    <x v="4"/>
    <x v="1651"/>
    <x v="4526"/>
    <n v="3"/>
    <n v="0.2"/>
    <n v="31.582499999999953"/>
  </r>
  <r>
    <n v="6556"/>
    <s v="CA-2011-137092"/>
    <x v="2"/>
    <x v="22"/>
    <d v="2011-10-22T00:00:00"/>
    <x v="0"/>
    <s v="LS-16975"/>
    <x v="60"/>
    <x v="2"/>
    <s v="United States"/>
    <s v="Chicago"/>
    <x v="10"/>
    <n v="60653"/>
    <x v="2"/>
    <s v="OFF-PA-10002109"/>
    <x v="1"/>
    <x v="10"/>
    <x v="1771"/>
    <x v="4527"/>
    <n v="1"/>
    <n v="0.2"/>
    <n v="1.2375999999999996"/>
  </r>
  <r>
    <n v="6557"/>
    <s v="CA-2011-137092"/>
    <x v="2"/>
    <x v="22"/>
    <d v="2011-10-22T00:00:00"/>
    <x v="0"/>
    <s v="LS-16975"/>
    <x v="60"/>
    <x v="2"/>
    <s v="United States"/>
    <s v="Chicago"/>
    <x v="10"/>
    <n v="60653"/>
    <x v="2"/>
    <s v="OFF-BI-10000632"/>
    <x v="1"/>
    <x v="8"/>
    <x v="1288"/>
    <x v="4528"/>
    <n v="1"/>
    <n v="0.8"/>
    <n v="-14.759400000000003"/>
  </r>
  <r>
    <n v="6558"/>
    <s v="CA-2011-137092"/>
    <x v="2"/>
    <x v="22"/>
    <d v="2011-10-22T00:00:00"/>
    <x v="0"/>
    <s v="LS-16975"/>
    <x v="60"/>
    <x v="2"/>
    <s v="United States"/>
    <s v="Chicago"/>
    <x v="10"/>
    <n v="60653"/>
    <x v="2"/>
    <s v="OFF-LA-10003510"/>
    <x v="1"/>
    <x v="2"/>
    <x v="575"/>
    <x v="4529"/>
    <n v="1"/>
    <n v="0.2"/>
    <n v="7.9378000000000002"/>
  </r>
  <r>
    <n v="6559"/>
    <s v="CA-2012-166947"/>
    <x v="1"/>
    <x v="1117"/>
    <d v="2012-06-10T00:00:00"/>
    <x v="1"/>
    <s v="EB-13750"/>
    <x v="494"/>
    <x v="1"/>
    <s v="United States"/>
    <s v="Buffalo"/>
    <x v="15"/>
    <n v="14215"/>
    <x v="3"/>
    <s v="FUR-CH-10004997"/>
    <x v="0"/>
    <x v="1"/>
    <x v="494"/>
    <x v="4530"/>
    <n v="9"/>
    <n v="0.1"/>
    <n v="169.18200000000004"/>
  </r>
  <r>
    <n v="6560"/>
    <s v="CA-2013-160941"/>
    <x v="0"/>
    <x v="658"/>
    <d v="2013-07-27T00:00:00"/>
    <x v="1"/>
    <s v="DK-12835"/>
    <x v="460"/>
    <x v="1"/>
    <s v="United States"/>
    <s v="Roseville"/>
    <x v="1"/>
    <n v="95661"/>
    <x v="1"/>
    <s v="OFF-EN-10003001"/>
    <x v="1"/>
    <x v="12"/>
    <x v="955"/>
    <x v="4531"/>
    <n v="5"/>
    <n v="0"/>
    <n v="197.35299999999998"/>
  </r>
  <r>
    <n v="6561"/>
    <s v="CA-2013-160941"/>
    <x v="0"/>
    <x v="658"/>
    <d v="2013-07-27T00:00:00"/>
    <x v="1"/>
    <s v="DK-12835"/>
    <x v="460"/>
    <x v="1"/>
    <s v="United States"/>
    <s v="Roseville"/>
    <x v="1"/>
    <n v="95661"/>
    <x v="1"/>
    <s v="OFF-LA-10003766"/>
    <x v="1"/>
    <x v="2"/>
    <x v="360"/>
    <x v="982"/>
    <n v="1"/>
    <n v="0"/>
    <n v="1.512"/>
  </r>
  <r>
    <n v="6562"/>
    <s v="CA-2014-144680"/>
    <x v="3"/>
    <x v="185"/>
    <d v="2014-04-03T00:00:00"/>
    <x v="2"/>
    <s v="SC-20260"/>
    <x v="609"/>
    <x v="1"/>
    <s v="United States"/>
    <s v="Arlington"/>
    <x v="5"/>
    <n v="76017"/>
    <x v="2"/>
    <s v="OFF-AP-10003040"/>
    <x v="1"/>
    <x v="9"/>
    <x v="723"/>
    <x v="4532"/>
    <n v="5"/>
    <n v="0.8"/>
    <n v="-90.774000000000029"/>
  </r>
  <r>
    <n v="6563"/>
    <s v="CA-2011-166086"/>
    <x v="2"/>
    <x v="1118"/>
    <d v="2011-05-12T00:00:00"/>
    <x v="1"/>
    <s v="CT-11995"/>
    <x v="564"/>
    <x v="0"/>
    <s v="United States"/>
    <s v="Lawrence"/>
    <x v="31"/>
    <n v="1841"/>
    <x v="3"/>
    <s v="OFF-BI-10001078"/>
    <x v="1"/>
    <x v="8"/>
    <x v="61"/>
    <x v="4533"/>
    <n v="3"/>
    <n v="0"/>
    <n v="7.9085999999999999"/>
  </r>
  <r>
    <n v="6564"/>
    <s v="CA-2011-166086"/>
    <x v="2"/>
    <x v="1118"/>
    <d v="2011-05-12T00:00:00"/>
    <x v="1"/>
    <s v="CT-11995"/>
    <x v="564"/>
    <x v="0"/>
    <s v="United States"/>
    <s v="Lawrence"/>
    <x v="31"/>
    <n v="1841"/>
    <x v="3"/>
    <s v="FUR-TA-10003469"/>
    <x v="0"/>
    <x v="3"/>
    <x v="1564"/>
    <x v="4534"/>
    <n v="2"/>
    <n v="0.3"/>
    <n v="-38.849999999999994"/>
  </r>
  <r>
    <n v="6565"/>
    <s v="CA-2011-166086"/>
    <x v="2"/>
    <x v="1118"/>
    <d v="2011-05-12T00:00:00"/>
    <x v="1"/>
    <s v="CT-11995"/>
    <x v="564"/>
    <x v="0"/>
    <s v="United States"/>
    <s v="Lawrence"/>
    <x v="31"/>
    <n v="1841"/>
    <x v="3"/>
    <s v="OFF-AR-10002578"/>
    <x v="1"/>
    <x v="6"/>
    <x v="665"/>
    <x v="880"/>
    <n v="3"/>
    <n v="0"/>
    <n v="2.5055999999999998"/>
  </r>
  <r>
    <n v="6566"/>
    <s v="CA-2011-166086"/>
    <x v="2"/>
    <x v="1118"/>
    <d v="2011-05-12T00:00:00"/>
    <x v="1"/>
    <s v="CT-11995"/>
    <x v="564"/>
    <x v="0"/>
    <s v="United States"/>
    <s v="Lawrence"/>
    <x v="31"/>
    <n v="1841"/>
    <x v="3"/>
    <s v="FUR-CH-10004675"/>
    <x v="0"/>
    <x v="1"/>
    <x v="629"/>
    <x v="1739"/>
    <n v="4"/>
    <n v="0"/>
    <n v="244.24959999999999"/>
  </r>
  <r>
    <n v="6567"/>
    <s v="CA-2014-131282"/>
    <x v="3"/>
    <x v="1119"/>
    <d v="2014-02-09T00:00:00"/>
    <x v="0"/>
    <s v="CB-12025"/>
    <x v="90"/>
    <x v="0"/>
    <s v="United States"/>
    <s v="Waco"/>
    <x v="5"/>
    <n v="76706"/>
    <x v="2"/>
    <s v="OFF-BI-10004632"/>
    <x v="1"/>
    <x v="8"/>
    <x v="564"/>
    <x v="4535"/>
    <n v="4"/>
    <n v="0.8"/>
    <n v="-426.9860000000001"/>
  </r>
  <r>
    <n v="6568"/>
    <s v="CA-2014-131282"/>
    <x v="3"/>
    <x v="1119"/>
    <d v="2014-02-09T00:00:00"/>
    <x v="0"/>
    <s v="CB-12025"/>
    <x v="90"/>
    <x v="0"/>
    <s v="United States"/>
    <s v="Waco"/>
    <x v="5"/>
    <n v="76706"/>
    <x v="2"/>
    <s v="OFF-AR-10003087"/>
    <x v="1"/>
    <x v="6"/>
    <x v="33"/>
    <x v="4536"/>
    <n v="5"/>
    <n v="0.2"/>
    <n v="0.71199999999999974"/>
  </r>
  <r>
    <n v="6569"/>
    <s v="CA-2011-100678"/>
    <x v="2"/>
    <x v="891"/>
    <d v="2011-04-22T00:00:00"/>
    <x v="1"/>
    <s v="KM-16720"/>
    <x v="27"/>
    <x v="0"/>
    <s v="United States"/>
    <s v="Houston"/>
    <x v="5"/>
    <n v="77095"/>
    <x v="2"/>
    <s v="OFF-AR-10001868"/>
    <x v="1"/>
    <x v="6"/>
    <x v="59"/>
    <x v="3794"/>
    <n v="2"/>
    <n v="0.2"/>
    <n v="1.008"/>
  </r>
  <r>
    <n v="6570"/>
    <s v="CA-2011-100678"/>
    <x v="2"/>
    <x v="891"/>
    <d v="2011-04-22T00:00:00"/>
    <x v="1"/>
    <s v="KM-16720"/>
    <x v="27"/>
    <x v="0"/>
    <s v="United States"/>
    <s v="Houston"/>
    <x v="5"/>
    <n v="77095"/>
    <x v="2"/>
    <s v="FUR-CH-10002602"/>
    <x v="0"/>
    <x v="1"/>
    <x v="288"/>
    <x v="2613"/>
    <n v="3"/>
    <n v="0.3"/>
    <n v="-18.117599999999996"/>
  </r>
  <r>
    <n v="6571"/>
    <s v="CA-2011-100678"/>
    <x v="2"/>
    <x v="891"/>
    <d v="2011-04-22T00:00:00"/>
    <x v="1"/>
    <s v="KM-16720"/>
    <x v="27"/>
    <x v="0"/>
    <s v="United States"/>
    <s v="Houston"/>
    <x v="5"/>
    <n v="77095"/>
    <x v="2"/>
    <s v="OFF-EN-10000056"/>
    <x v="1"/>
    <x v="12"/>
    <x v="627"/>
    <x v="842"/>
    <n v="3"/>
    <n v="0.2"/>
    <n v="50.40629999999998"/>
  </r>
  <r>
    <n v="6572"/>
    <s v="CA-2011-100678"/>
    <x v="2"/>
    <x v="891"/>
    <d v="2011-04-22T00:00:00"/>
    <x v="1"/>
    <s v="KM-16720"/>
    <x v="27"/>
    <x v="0"/>
    <s v="United States"/>
    <s v="Houston"/>
    <x v="5"/>
    <n v="77095"/>
    <x v="2"/>
    <s v="TEC-AC-10000474"/>
    <x v="2"/>
    <x v="11"/>
    <x v="1501"/>
    <x v="2671"/>
    <n v="3"/>
    <n v="0.2"/>
    <n v="28.496999999999957"/>
  </r>
  <r>
    <n v="6573"/>
    <s v="CA-2013-161543"/>
    <x v="0"/>
    <x v="1120"/>
    <d v="2013-05-17T00:00:00"/>
    <x v="1"/>
    <s v="RD-19720"/>
    <x v="742"/>
    <x v="0"/>
    <s v="United States"/>
    <s v="Seattle"/>
    <x v="4"/>
    <n v="98105"/>
    <x v="1"/>
    <s v="OFF-PA-10003971"/>
    <x v="1"/>
    <x v="10"/>
    <x v="1272"/>
    <x v="493"/>
    <n v="2"/>
    <n v="0"/>
    <n v="5.8604000000000003"/>
  </r>
  <r>
    <n v="6574"/>
    <s v="CA-2013-160535"/>
    <x v="0"/>
    <x v="881"/>
    <d v="2013-12-01T00:00:00"/>
    <x v="1"/>
    <s v="BP-11050"/>
    <x v="771"/>
    <x v="1"/>
    <s v="United States"/>
    <s v="Plainfield"/>
    <x v="30"/>
    <n v="7060"/>
    <x v="3"/>
    <s v="OFF-ST-10000689"/>
    <x v="1"/>
    <x v="4"/>
    <x v="421"/>
    <x v="1626"/>
    <n v="4"/>
    <n v="0"/>
    <n v="67.608000000000004"/>
  </r>
  <r>
    <n v="6575"/>
    <s v="CA-2013-160535"/>
    <x v="0"/>
    <x v="881"/>
    <d v="2013-12-01T00:00:00"/>
    <x v="1"/>
    <s v="BP-11050"/>
    <x v="771"/>
    <x v="1"/>
    <s v="United States"/>
    <s v="Plainfield"/>
    <x v="30"/>
    <n v="7060"/>
    <x v="3"/>
    <s v="TEC-MA-10004255"/>
    <x v="2"/>
    <x v="15"/>
    <x v="1772"/>
    <x v="4537"/>
    <n v="8"/>
    <n v="0"/>
    <n v="118.37040000000002"/>
  </r>
  <r>
    <n v="6576"/>
    <s v="CA-2014-123085"/>
    <x v="3"/>
    <x v="448"/>
    <d v="2014-03-09T00:00:00"/>
    <x v="1"/>
    <s v="EJ-13720"/>
    <x v="719"/>
    <x v="0"/>
    <s v="United States"/>
    <s v="Los Angeles"/>
    <x v="1"/>
    <n v="90008"/>
    <x v="1"/>
    <s v="TEC-AC-10000990"/>
    <x v="2"/>
    <x v="11"/>
    <x v="1522"/>
    <x v="4538"/>
    <n v="8"/>
    <n v="0"/>
    <n v="440.76480000000004"/>
  </r>
  <r>
    <n v="6577"/>
    <s v="CA-2014-123085"/>
    <x v="3"/>
    <x v="448"/>
    <d v="2014-03-09T00:00:00"/>
    <x v="1"/>
    <s v="EJ-13720"/>
    <x v="719"/>
    <x v="0"/>
    <s v="United States"/>
    <s v="Los Angeles"/>
    <x v="1"/>
    <n v="90008"/>
    <x v="1"/>
    <s v="FUR-CH-10003968"/>
    <x v="0"/>
    <x v="1"/>
    <x v="56"/>
    <x v="3011"/>
    <n v="3"/>
    <n v="0.2"/>
    <n v="-17.035200000000003"/>
  </r>
  <r>
    <n v="6578"/>
    <s v="CA-2012-153752"/>
    <x v="1"/>
    <x v="401"/>
    <d v="2012-12-11T00:00:00"/>
    <x v="0"/>
    <s v="RO-19780"/>
    <x v="197"/>
    <x v="0"/>
    <s v="United States"/>
    <s v="Arlington"/>
    <x v="17"/>
    <n v="22204"/>
    <x v="0"/>
    <s v="TEC-PH-10001615"/>
    <x v="2"/>
    <x v="7"/>
    <x v="1108"/>
    <x v="2131"/>
    <n v="6"/>
    <n v="0"/>
    <n v="50.442599999999977"/>
  </r>
  <r>
    <n v="6579"/>
    <s v="CA-2011-103660"/>
    <x v="2"/>
    <x v="55"/>
    <d v="2011-08-30T00:00:00"/>
    <x v="1"/>
    <s v="MW-18220"/>
    <x v="596"/>
    <x v="0"/>
    <s v="United States"/>
    <s v="Seattle"/>
    <x v="4"/>
    <n v="98103"/>
    <x v="1"/>
    <s v="TEC-PH-10000895"/>
    <x v="2"/>
    <x v="7"/>
    <x v="1128"/>
    <x v="4539"/>
    <n v="7"/>
    <n v="0.2"/>
    <n v="75.595799999999997"/>
  </r>
  <r>
    <n v="6580"/>
    <s v="CA-2013-169887"/>
    <x v="0"/>
    <x v="332"/>
    <d v="2013-10-23T00:00:00"/>
    <x v="3"/>
    <s v="MS-17530"/>
    <x v="652"/>
    <x v="0"/>
    <s v="United States"/>
    <s v="Seattle"/>
    <x v="4"/>
    <n v="98105"/>
    <x v="1"/>
    <s v="OFF-PA-10003001"/>
    <x v="1"/>
    <x v="10"/>
    <x v="1064"/>
    <x v="3890"/>
    <n v="1"/>
    <n v="0"/>
    <n v="3.2063999999999999"/>
  </r>
  <r>
    <n v="6581"/>
    <s v="CA-2013-169887"/>
    <x v="0"/>
    <x v="332"/>
    <d v="2013-10-23T00:00:00"/>
    <x v="3"/>
    <s v="MS-17530"/>
    <x v="652"/>
    <x v="0"/>
    <s v="United States"/>
    <s v="Seattle"/>
    <x v="4"/>
    <n v="98105"/>
    <x v="1"/>
    <s v="OFF-AR-10002766"/>
    <x v="1"/>
    <x v="6"/>
    <x v="1041"/>
    <x v="484"/>
    <n v="3"/>
    <n v="0"/>
    <n v="2.2517999999999998"/>
  </r>
  <r>
    <n v="6582"/>
    <s v="CA-2013-169887"/>
    <x v="0"/>
    <x v="332"/>
    <d v="2013-10-23T00:00:00"/>
    <x v="3"/>
    <s v="MS-17530"/>
    <x v="652"/>
    <x v="0"/>
    <s v="United States"/>
    <s v="Seattle"/>
    <x v="4"/>
    <n v="98105"/>
    <x v="1"/>
    <s v="FUR-FU-10003095"/>
    <x v="0"/>
    <x v="5"/>
    <x v="1773"/>
    <x v="3113"/>
    <n v="3"/>
    <n v="0"/>
    <n v="30.581999999999987"/>
  </r>
  <r>
    <n v="6583"/>
    <s v="CA-2013-148516"/>
    <x v="0"/>
    <x v="1121"/>
    <d v="2013-08-12T00:00:00"/>
    <x v="1"/>
    <s v="DW-13585"/>
    <x v="61"/>
    <x v="1"/>
    <s v="United States"/>
    <s v="Edmonds"/>
    <x v="4"/>
    <n v="98026"/>
    <x v="1"/>
    <s v="TEC-AC-10003610"/>
    <x v="2"/>
    <x v="11"/>
    <x v="598"/>
    <x v="690"/>
    <n v="3"/>
    <n v="0"/>
    <n v="86.385600000000011"/>
  </r>
  <r>
    <n v="6584"/>
    <s v="CA-2014-104731"/>
    <x v="3"/>
    <x v="246"/>
    <d v="2014-07-28T00:00:00"/>
    <x v="1"/>
    <s v="AM-10705"/>
    <x v="562"/>
    <x v="0"/>
    <s v="United States"/>
    <s v="Salem"/>
    <x v="17"/>
    <n v="24153"/>
    <x v="0"/>
    <s v="OFF-AR-10003727"/>
    <x v="1"/>
    <x v="6"/>
    <x v="1362"/>
    <x v="3113"/>
    <n v="6"/>
    <n v="0"/>
    <n v="29.562599999999986"/>
  </r>
  <r>
    <n v="6585"/>
    <s v="CA-2014-104731"/>
    <x v="3"/>
    <x v="246"/>
    <d v="2014-07-28T00:00:00"/>
    <x v="1"/>
    <s v="AM-10705"/>
    <x v="562"/>
    <x v="0"/>
    <s v="United States"/>
    <s v="Salem"/>
    <x v="17"/>
    <n v="24153"/>
    <x v="0"/>
    <s v="TEC-PH-10002660"/>
    <x v="2"/>
    <x v="7"/>
    <x v="697"/>
    <x v="1081"/>
    <n v="4"/>
    <n v="0"/>
    <n v="67.990000000000009"/>
  </r>
  <r>
    <n v="6586"/>
    <s v="CA-2014-104731"/>
    <x v="3"/>
    <x v="246"/>
    <d v="2014-07-28T00:00:00"/>
    <x v="1"/>
    <s v="AM-10705"/>
    <x v="562"/>
    <x v="0"/>
    <s v="United States"/>
    <s v="Salem"/>
    <x v="17"/>
    <n v="24153"/>
    <x v="0"/>
    <s v="FUR-FU-10003274"/>
    <x v="0"/>
    <x v="5"/>
    <x v="245"/>
    <x v="3454"/>
    <n v="5"/>
    <n v="0"/>
    <n v="3.8720000000000003"/>
  </r>
  <r>
    <n v="6587"/>
    <s v="CA-2014-104731"/>
    <x v="3"/>
    <x v="246"/>
    <d v="2014-07-28T00:00:00"/>
    <x v="1"/>
    <s v="AM-10705"/>
    <x v="562"/>
    <x v="0"/>
    <s v="United States"/>
    <s v="Salem"/>
    <x v="17"/>
    <n v="24153"/>
    <x v="0"/>
    <s v="OFF-AR-10003829"/>
    <x v="1"/>
    <x v="6"/>
    <x v="934"/>
    <x v="1209"/>
    <n v="6"/>
    <n v="0"/>
    <n v="5.7071999999999976"/>
  </r>
  <r>
    <n v="6588"/>
    <s v="CA-2014-104731"/>
    <x v="3"/>
    <x v="246"/>
    <d v="2014-07-28T00:00:00"/>
    <x v="1"/>
    <s v="AM-10705"/>
    <x v="562"/>
    <x v="0"/>
    <s v="United States"/>
    <s v="Salem"/>
    <x v="17"/>
    <n v="24153"/>
    <x v="0"/>
    <s v="FUR-BO-10003441"/>
    <x v="0"/>
    <x v="0"/>
    <x v="705"/>
    <x v="3367"/>
    <n v="3"/>
    <n v="0"/>
    <n v="69.67619999999998"/>
  </r>
  <r>
    <n v="6589"/>
    <s v="CA-2014-104731"/>
    <x v="3"/>
    <x v="246"/>
    <d v="2014-07-28T00:00:00"/>
    <x v="1"/>
    <s v="AM-10705"/>
    <x v="562"/>
    <x v="0"/>
    <s v="United States"/>
    <s v="Salem"/>
    <x v="17"/>
    <n v="24153"/>
    <x v="0"/>
    <s v="OFF-BI-10003355"/>
    <x v="1"/>
    <x v="8"/>
    <x v="586"/>
    <x v="1830"/>
    <n v="3"/>
    <n v="0"/>
    <n v="7.1712000000000007"/>
  </r>
  <r>
    <n v="6590"/>
    <s v="CA-2014-104731"/>
    <x v="3"/>
    <x v="246"/>
    <d v="2014-07-28T00:00:00"/>
    <x v="1"/>
    <s v="AM-10705"/>
    <x v="562"/>
    <x v="0"/>
    <s v="United States"/>
    <s v="Salem"/>
    <x v="17"/>
    <n v="24153"/>
    <x v="0"/>
    <s v="OFF-SU-10003505"/>
    <x v="1"/>
    <x v="14"/>
    <x v="408"/>
    <x v="4540"/>
    <n v="2"/>
    <n v="0"/>
    <n v="11.585999999999984"/>
  </r>
  <r>
    <n v="6591"/>
    <s v="CA-2011-164749"/>
    <x v="2"/>
    <x v="893"/>
    <d v="2011-03-26T00:00:00"/>
    <x v="2"/>
    <s v="BG-11740"/>
    <x v="696"/>
    <x v="0"/>
    <s v="United States"/>
    <s v="Delray Beach"/>
    <x v="2"/>
    <n v="33445"/>
    <x v="0"/>
    <s v="OFF-LA-10004484"/>
    <x v="1"/>
    <x v="2"/>
    <x v="612"/>
    <x v="4541"/>
    <n v="3"/>
    <n v="0.2"/>
    <n v="3.2213999999999996"/>
  </r>
  <r>
    <n v="6592"/>
    <s v="CA-2012-103716"/>
    <x v="1"/>
    <x v="28"/>
    <d v="2012-05-06T00:00:00"/>
    <x v="1"/>
    <s v="KB-16585"/>
    <x v="10"/>
    <x v="1"/>
    <s v="United States"/>
    <s v="San Francisco"/>
    <x v="1"/>
    <n v="94110"/>
    <x v="1"/>
    <s v="OFF-AR-10000658"/>
    <x v="1"/>
    <x v="6"/>
    <x v="328"/>
    <x v="1637"/>
    <n v="3"/>
    <n v="0"/>
    <n v="9.702"/>
  </r>
  <r>
    <n v="6593"/>
    <s v="CA-2012-103716"/>
    <x v="1"/>
    <x v="28"/>
    <d v="2012-05-06T00:00:00"/>
    <x v="1"/>
    <s v="KB-16585"/>
    <x v="10"/>
    <x v="1"/>
    <s v="United States"/>
    <s v="San Francisco"/>
    <x v="1"/>
    <n v="94110"/>
    <x v="1"/>
    <s v="TEC-PH-10000347"/>
    <x v="2"/>
    <x v="7"/>
    <x v="495"/>
    <x v="4542"/>
    <n v="5"/>
    <n v="0.2"/>
    <n v="1.7324999999999999"/>
  </r>
  <r>
    <n v="6594"/>
    <s v="CA-2013-126795"/>
    <x v="0"/>
    <x v="900"/>
    <d v="2013-06-17T00:00:00"/>
    <x v="0"/>
    <s v="GT-14710"/>
    <x v="218"/>
    <x v="0"/>
    <s v="United States"/>
    <s v="New York City"/>
    <x v="15"/>
    <n v="10024"/>
    <x v="3"/>
    <s v="OFF-BI-10001989"/>
    <x v="1"/>
    <x v="8"/>
    <x v="537"/>
    <x v="3295"/>
    <n v="2"/>
    <n v="0.2"/>
    <n v="11.748799999999997"/>
  </r>
  <r>
    <n v="6595"/>
    <s v="CA-2012-146290"/>
    <x v="1"/>
    <x v="124"/>
    <d v="2012-05-11T00:00:00"/>
    <x v="1"/>
    <s v="SV-20815"/>
    <x v="458"/>
    <x v="1"/>
    <s v="United States"/>
    <s v="Indianapolis"/>
    <x v="14"/>
    <n v="46203"/>
    <x v="2"/>
    <s v="OFF-AR-10001897"/>
    <x v="1"/>
    <x v="6"/>
    <x v="640"/>
    <x v="4543"/>
    <n v="7"/>
    <n v="0"/>
    <n v="35.260400000000004"/>
  </r>
  <r>
    <n v="6596"/>
    <s v="CA-2014-157112"/>
    <x v="3"/>
    <x v="756"/>
    <d v="2014-04-27T00:00:00"/>
    <x v="2"/>
    <s v="GG-14650"/>
    <x v="55"/>
    <x v="1"/>
    <s v="United States"/>
    <s v="Columbus"/>
    <x v="24"/>
    <n v="43229"/>
    <x v="3"/>
    <s v="OFF-BI-10000285"/>
    <x v="1"/>
    <x v="8"/>
    <x v="456"/>
    <x v="4544"/>
    <n v="5"/>
    <n v="0.7"/>
    <n v="-7.8399999999999963"/>
  </r>
  <r>
    <n v="6597"/>
    <s v="CA-2014-157112"/>
    <x v="3"/>
    <x v="756"/>
    <d v="2014-04-27T00:00:00"/>
    <x v="2"/>
    <s v="GG-14650"/>
    <x v="55"/>
    <x v="1"/>
    <s v="United States"/>
    <s v="Columbus"/>
    <x v="24"/>
    <n v="43229"/>
    <x v="3"/>
    <s v="OFF-PA-10001804"/>
    <x v="1"/>
    <x v="10"/>
    <x v="128"/>
    <x v="758"/>
    <n v="1"/>
    <n v="0.2"/>
    <n v="1.8703999999999998"/>
  </r>
  <r>
    <n v="6598"/>
    <s v="CA-2011-169257"/>
    <x v="2"/>
    <x v="571"/>
    <d v="2011-06-12T00:00:00"/>
    <x v="1"/>
    <s v="SV-20785"/>
    <x v="647"/>
    <x v="0"/>
    <s v="United States"/>
    <s v="Jacksonville"/>
    <x v="2"/>
    <n v="32216"/>
    <x v="0"/>
    <s v="OFF-BI-10002557"/>
    <x v="1"/>
    <x v="8"/>
    <x v="246"/>
    <x v="4545"/>
    <n v="1"/>
    <n v="0.7"/>
    <n v="-0.9099999999999997"/>
  </r>
  <r>
    <n v="6599"/>
    <s v="CA-2011-169257"/>
    <x v="2"/>
    <x v="571"/>
    <d v="2011-06-12T00:00:00"/>
    <x v="1"/>
    <s v="SV-20785"/>
    <x v="647"/>
    <x v="0"/>
    <s v="United States"/>
    <s v="Jacksonville"/>
    <x v="2"/>
    <n v="32216"/>
    <x v="0"/>
    <s v="OFF-PA-10002319"/>
    <x v="1"/>
    <x v="10"/>
    <x v="1391"/>
    <x v="4546"/>
    <n v="2"/>
    <n v="0.2"/>
    <n v="22.480800000000002"/>
  </r>
  <r>
    <n v="6600"/>
    <s v="CA-2011-154095"/>
    <x v="2"/>
    <x v="266"/>
    <d v="2011-12-07T00:00:00"/>
    <x v="1"/>
    <s v="ON-18715"/>
    <x v="21"/>
    <x v="1"/>
    <s v="United States"/>
    <s v="Clinton"/>
    <x v="39"/>
    <n v="20735"/>
    <x v="3"/>
    <s v="FUR-FU-10003849"/>
    <x v="0"/>
    <x v="5"/>
    <x v="521"/>
    <x v="3318"/>
    <n v="3"/>
    <n v="0"/>
    <n v="23.680799999999998"/>
  </r>
  <r>
    <n v="6601"/>
    <s v="CA-2011-154095"/>
    <x v="2"/>
    <x v="266"/>
    <d v="2011-12-07T00:00:00"/>
    <x v="1"/>
    <s v="ON-18715"/>
    <x v="21"/>
    <x v="1"/>
    <s v="United States"/>
    <s v="Clinton"/>
    <x v="39"/>
    <n v="20735"/>
    <x v="3"/>
    <s v="OFF-PA-10002923"/>
    <x v="1"/>
    <x v="10"/>
    <x v="1417"/>
    <x v="678"/>
    <n v="3"/>
    <n v="0"/>
    <n v="73.41"/>
  </r>
  <r>
    <n v="6602"/>
    <s v="CA-2011-154095"/>
    <x v="2"/>
    <x v="266"/>
    <d v="2011-12-07T00:00:00"/>
    <x v="1"/>
    <s v="ON-18715"/>
    <x v="21"/>
    <x v="1"/>
    <s v="United States"/>
    <s v="Clinton"/>
    <x v="39"/>
    <n v="20735"/>
    <x v="3"/>
    <s v="FUR-CH-10004754"/>
    <x v="0"/>
    <x v="1"/>
    <x v="1123"/>
    <x v="4547"/>
    <n v="8"/>
    <n v="0"/>
    <n v="64.756799999999998"/>
  </r>
  <r>
    <n v="6603"/>
    <s v="CA-2011-154095"/>
    <x v="2"/>
    <x v="266"/>
    <d v="2011-12-07T00:00:00"/>
    <x v="1"/>
    <s v="ON-18715"/>
    <x v="21"/>
    <x v="1"/>
    <s v="United States"/>
    <s v="Clinton"/>
    <x v="39"/>
    <n v="20735"/>
    <x v="3"/>
    <s v="OFF-LA-10000634"/>
    <x v="1"/>
    <x v="2"/>
    <x v="283"/>
    <x v="1203"/>
    <n v="6"/>
    <n v="0"/>
    <n v="7.2035999999999998"/>
  </r>
  <r>
    <n v="6604"/>
    <s v="CA-2014-146346"/>
    <x v="3"/>
    <x v="46"/>
    <d v="2014-06-21T00:00:00"/>
    <x v="2"/>
    <s v="RA-19945"/>
    <x v="362"/>
    <x v="0"/>
    <s v="United States"/>
    <s v="Commerce City"/>
    <x v="22"/>
    <n v="80022"/>
    <x v="1"/>
    <s v="OFF-ST-10001418"/>
    <x v="1"/>
    <x v="4"/>
    <x v="870"/>
    <x v="1770"/>
    <n v="3"/>
    <n v="0.2"/>
    <n v="-32.929200000000002"/>
  </r>
  <r>
    <n v="6605"/>
    <s v="CA-2013-148852"/>
    <x v="0"/>
    <x v="439"/>
    <d v="2013-06-01T00:00:00"/>
    <x v="1"/>
    <s v="SV-20785"/>
    <x v="647"/>
    <x v="0"/>
    <s v="United States"/>
    <s v="Santa Ana"/>
    <x v="1"/>
    <n v="92704"/>
    <x v="1"/>
    <s v="OFF-FA-10003467"/>
    <x v="1"/>
    <x v="13"/>
    <x v="489"/>
    <x v="4095"/>
    <n v="3"/>
    <n v="0"/>
    <n v="0"/>
  </r>
  <r>
    <n v="6606"/>
    <s v="CA-2013-148852"/>
    <x v="0"/>
    <x v="439"/>
    <d v="2013-06-01T00:00:00"/>
    <x v="1"/>
    <s v="SV-20785"/>
    <x v="647"/>
    <x v="0"/>
    <s v="United States"/>
    <s v="Santa Ana"/>
    <x v="1"/>
    <n v="92704"/>
    <x v="1"/>
    <s v="OFF-PA-10001293"/>
    <x v="1"/>
    <x v="10"/>
    <x v="987"/>
    <x v="1568"/>
    <n v="7"/>
    <n v="0"/>
    <n v="21.772800000000004"/>
  </r>
  <r>
    <n v="6607"/>
    <s v="CA-2013-148852"/>
    <x v="0"/>
    <x v="439"/>
    <d v="2013-06-01T00:00:00"/>
    <x v="1"/>
    <s v="SV-20785"/>
    <x v="647"/>
    <x v="0"/>
    <s v="United States"/>
    <s v="Santa Ana"/>
    <x v="1"/>
    <n v="92704"/>
    <x v="1"/>
    <s v="TEC-PH-10003885"/>
    <x v="2"/>
    <x v="7"/>
    <x v="772"/>
    <x v="2005"/>
    <n v="4"/>
    <n v="0.2"/>
    <n v="23.756399999999985"/>
  </r>
  <r>
    <n v="6608"/>
    <s v="CA-2013-148852"/>
    <x v="0"/>
    <x v="439"/>
    <d v="2013-06-01T00:00:00"/>
    <x v="1"/>
    <s v="SV-20785"/>
    <x v="647"/>
    <x v="0"/>
    <s v="United States"/>
    <s v="Santa Ana"/>
    <x v="1"/>
    <n v="92704"/>
    <x v="1"/>
    <s v="FUR-CH-10004860"/>
    <x v="0"/>
    <x v="1"/>
    <x v="210"/>
    <x v="4548"/>
    <n v="6"/>
    <n v="0.2"/>
    <n v="-84.823200000000071"/>
  </r>
  <r>
    <n v="6609"/>
    <s v="CA-2013-148852"/>
    <x v="0"/>
    <x v="439"/>
    <d v="2013-06-01T00:00:00"/>
    <x v="1"/>
    <s v="SV-20785"/>
    <x v="647"/>
    <x v="0"/>
    <s v="United States"/>
    <s v="Santa Ana"/>
    <x v="1"/>
    <n v="92704"/>
    <x v="1"/>
    <s v="TEC-MA-10002428"/>
    <x v="2"/>
    <x v="15"/>
    <x v="1498"/>
    <x v="4549"/>
    <n v="3"/>
    <n v="0.2"/>
    <n v="116.24249999999996"/>
  </r>
  <r>
    <n v="6610"/>
    <s v="US-2012-118906"/>
    <x v="1"/>
    <x v="366"/>
    <d v="2012-03-10T00:00:00"/>
    <x v="3"/>
    <s v="KB-16585"/>
    <x v="10"/>
    <x v="1"/>
    <s v="United States"/>
    <s v="Clinton"/>
    <x v="39"/>
    <n v="20735"/>
    <x v="3"/>
    <s v="OFF-ST-10002406"/>
    <x v="1"/>
    <x v="4"/>
    <x v="324"/>
    <x v="4550"/>
    <n v="6"/>
    <n v="0"/>
    <n v="25.149600000000007"/>
  </r>
  <r>
    <n v="6611"/>
    <s v="CA-2013-168921"/>
    <x v="0"/>
    <x v="201"/>
    <d v="2013-10-23T00:00:00"/>
    <x v="2"/>
    <s v="AG-10495"/>
    <x v="122"/>
    <x v="1"/>
    <s v="United States"/>
    <s v="Los Angeles"/>
    <x v="1"/>
    <n v="90049"/>
    <x v="1"/>
    <s v="OFF-BI-10004209"/>
    <x v="1"/>
    <x v="8"/>
    <x v="1206"/>
    <x v="1768"/>
    <n v="3"/>
    <n v="0.2"/>
    <n v="6.0299999999999994"/>
  </r>
  <r>
    <n v="6612"/>
    <s v="CA-2012-107678"/>
    <x v="1"/>
    <x v="1122"/>
    <d v="2012-04-28T00:00:00"/>
    <x v="1"/>
    <s v="JK-16090"/>
    <x v="765"/>
    <x v="0"/>
    <s v="United States"/>
    <s v="Louisville"/>
    <x v="0"/>
    <n v="40214"/>
    <x v="0"/>
    <s v="FUR-CH-10001891"/>
    <x v="0"/>
    <x v="1"/>
    <x v="265"/>
    <x v="2843"/>
    <n v="2"/>
    <n v="0"/>
    <n v="51.829200000000014"/>
  </r>
  <r>
    <n v="6613"/>
    <s v="CA-2012-107678"/>
    <x v="1"/>
    <x v="1122"/>
    <d v="2012-04-28T00:00:00"/>
    <x v="1"/>
    <s v="JK-16090"/>
    <x v="765"/>
    <x v="0"/>
    <s v="United States"/>
    <s v="Louisville"/>
    <x v="0"/>
    <n v="40214"/>
    <x v="0"/>
    <s v="OFF-BI-10002215"/>
    <x v="1"/>
    <x v="8"/>
    <x v="20"/>
    <x v="4039"/>
    <n v="3"/>
    <n v="0"/>
    <n v="9.7979999999999983"/>
  </r>
  <r>
    <n v="6614"/>
    <s v="CA-2012-107678"/>
    <x v="1"/>
    <x v="1122"/>
    <d v="2012-04-28T00:00:00"/>
    <x v="1"/>
    <s v="JK-16090"/>
    <x v="765"/>
    <x v="0"/>
    <s v="United States"/>
    <s v="Louisville"/>
    <x v="0"/>
    <n v="40214"/>
    <x v="0"/>
    <s v="TEC-PH-10002103"/>
    <x v="2"/>
    <x v="7"/>
    <x v="534"/>
    <x v="4551"/>
    <n v="5"/>
    <n v="0"/>
    <n v="131.58600000000001"/>
  </r>
  <r>
    <n v="6615"/>
    <s v="CA-2012-107678"/>
    <x v="1"/>
    <x v="1122"/>
    <d v="2012-04-28T00:00:00"/>
    <x v="1"/>
    <s v="JK-16090"/>
    <x v="765"/>
    <x v="0"/>
    <s v="United States"/>
    <s v="Louisville"/>
    <x v="0"/>
    <n v="40214"/>
    <x v="0"/>
    <s v="FUR-FU-10003394"/>
    <x v="0"/>
    <x v="5"/>
    <x v="578"/>
    <x v="664"/>
    <n v="3"/>
    <n v="0"/>
    <n v="35.679599999999979"/>
  </r>
  <r>
    <n v="6616"/>
    <s v="CA-2013-123512"/>
    <x v="0"/>
    <x v="26"/>
    <d v="2013-06-20T00:00:00"/>
    <x v="2"/>
    <s v="MV-18190"/>
    <x v="160"/>
    <x v="0"/>
    <s v="United States"/>
    <s v="Los Angeles"/>
    <x v="1"/>
    <n v="90045"/>
    <x v="1"/>
    <s v="FUR-BO-10004218"/>
    <x v="0"/>
    <x v="0"/>
    <x v="1584"/>
    <x v="4175"/>
    <n v="2"/>
    <n v="0.15"/>
    <n v="14.097999999999999"/>
  </r>
  <r>
    <n v="6617"/>
    <s v="CA-2013-123512"/>
    <x v="0"/>
    <x v="26"/>
    <d v="2013-06-20T00:00:00"/>
    <x v="2"/>
    <s v="MV-18190"/>
    <x v="160"/>
    <x v="0"/>
    <s v="United States"/>
    <s v="Los Angeles"/>
    <x v="1"/>
    <n v="90045"/>
    <x v="1"/>
    <s v="OFF-LA-10000081"/>
    <x v="1"/>
    <x v="2"/>
    <x v="1321"/>
    <x v="3923"/>
    <n v="6"/>
    <n v="0"/>
    <n v="10.799999999999999"/>
  </r>
  <r>
    <n v="6618"/>
    <s v="CA-2013-123512"/>
    <x v="0"/>
    <x v="26"/>
    <d v="2013-06-20T00:00:00"/>
    <x v="2"/>
    <s v="MV-18190"/>
    <x v="160"/>
    <x v="0"/>
    <s v="United States"/>
    <s v="Los Angeles"/>
    <x v="1"/>
    <n v="90045"/>
    <x v="1"/>
    <s v="OFF-PA-10001497"/>
    <x v="1"/>
    <x v="10"/>
    <x v="1746"/>
    <x v="1547"/>
    <n v="4"/>
    <n v="0"/>
    <n v="107.7216"/>
  </r>
  <r>
    <n v="6619"/>
    <s v="US-2014-167402"/>
    <x v="3"/>
    <x v="1123"/>
    <d v="2014-01-19T00:00:00"/>
    <x v="0"/>
    <s v="CP-12085"/>
    <x v="434"/>
    <x v="1"/>
    <s v="United States"/>
    <s v="Springfield"/>
    <x v="25"/>
    <n v="65807"/>
    <x v="2"/>
    <s v="OFF-PA-10004983"/>
    <x v="1"/>
    <x v="10"/>
    <x v="1323"/>
    <x v="56"/>
    <n v="5"/>
    <n v="0"/>
    <n v="15.552000000000001"/>
  </r>
  <r>
    <n v="6620"/>
    <s v="US-2014-167402"/>
    <x v="3"/>
    <x v="1123"/>
    <d v="2014-01-19T00:00:00"/>
    <x v="0"/>
    <s v="CP-12085"/>
    <x v="434"/>
    <x v="1"/>
    <s v="United States"/>
    <s v="Springfield"/>
    <x v="25"/>
    <n v="65807"/>
    <x v="2"/>
    <s v="OFF-AR-10004010"/>
    <x v="1"/>
    <x v="6"/>
    <x v="1734"/>
    <x v="4552"/>
    <n v="6"/>
    <n v="0"/>
    <n v="54.584400000000002"/>
  </r>
  <r>
    <n v="6621"/>
    <s v="US-2014-167402"/>
    <x v="3"/>
    <x v="1123"/>
    <d v="2014-01-19T00:00:00"/>
    <x v="0"/>
    <s v="CP-12085"/>
    <x v="434"/>
    <x v="1"/>
    <s v="United States"/>
    <s v="Springfield"/>
    <x v="25"/>
    <n v="65807"/>
    <x v="2"/>
    <s v="OFF-SU-10002881"/>
    <x v="1"/>
    <x v="14"/>
    <x v="461"/>
    <x v="2635"/>
    <n v="5"/>
    <n v="0"/>
    <n v="83.281000000000063"/>
  </r>
  <r>
    <n v="6622"/>
    <s v="US-2014-167402"/>
    <x v="3"/>
    <x v="1123"/>
    <d v="2014-01-19T00:00:00"/>
    <x v="0"/>
    <s v="CP-12085"/>
    <x v="434"/>
    <x v="1"/>
    <s v="United States"/>
    <s v="Springfield"/>
    <x v="25"/>
    <n v="65807"/>
    <x v="2"/>
    <s v="FUR-BO-10001608"/>
    <x v="0"/>
    <x v="0"/>
    <x v="1523"/>
    <x v="3724"/>
    <n v="3"/>
    <n v="0"/>
    <n v="53.235000000000014"/>
  </r>
  <r>
    <n v="6623"/>
    <s v="CA-2011-130449"/>
    <x v="2"/>
    <x v="1124"/>
    <d v="2011-09-09T00:00:00"/>
    <x v="2"/>
    <s v="VP-21760"/>
    <x v="778"/>
    <x v="1"/>
    <s v="United States"/>
    <s v="San Francisco"/>
    <x v="1"/>
    <n v="94109"/>
    <x v="1"/>
    <s v="FUR-FU-10001487"/>
    <x v="0"/>
    <x v="5"/>
    <x v="5"/>
    <x v="3739"/>
    <n v="6"/>
    <n v="0"/>
    <n v="12.145199999999997"/>
  </r>
  <r>
    <n v="6624"/>
    <s v="CA-2011-130449"/>
    <x v="2"/>
    <x v="1124"/>
    <d v="2011-09-09T00:00:00"/>
    <x v="2"/>
    <s v="VP-21760"/>
    <x v="778"/>
    <x v="1"/>
    <s v="United States"/>
    <s v="San Francisco"/>
    <x v="1"/>
    <n v="94109"/>
    <x v="1"/>
    <s v="OFF-LA-10001934"/>
    <x v="1"/>
    <x v="2"/>
    <x v="568"/>
    <x v="2037"/>
    <n v="8"/>
    <n v="0"/>
    <n v="27.485599999999998"/>
  </r>
  <r>
    <n v="6625"/>
    <s v="CA-2012-141250"/>
    <x v="1"/>
    <x v="1125"/>
    <d v="2012-01-23T00:00:00"/>
    <x v="1"/>
    <s v="PM-18940"/>
    <x v="400"/>
    <x v="0"/>
    <s v="United States"/>
    <s v="Texas City"/>
    <x v="5"/>
    <n v="77590"/>
    <x v="2"/>
    <s v="FUR-TA-10002855"/>
    <x v="0"/>
    <x v="3"/>
    <x v="1189"/>
    <x v="4553"/>
    <n v="1"/>
    <n v="0.3"/>
    <n v="-13.170600000000007"/>
  </r>
  <r>
    <n v="6626"/>
    <s v="CA-2012-141250"/>
    <x v="1"/>
    <x v="1125"/>
    <d v="2012-01-23T00:00:00"/>
    <x v="1"/>
    <s v="PM-18940"/>
    <x v="400"/>
    <x v="0"/>
    <s v="United States"/>
    <s v="Texas City"/>
    <x v="5"/>
    <n v="77590"/>
    <x v="2"/>
    <s v="FUR-CH-10004875"/>
    <x v="0"/>
    <x v="1"/>
    <x v="1436"/>
    <x v="4554"/>
    <n v="4"/>
    <n v="0.3"/>
    <n v="-8.5416000000000025"/>
  </r>
  <r>
    <n v="6627"/>
    <s v="CA-2011-145541"/>
    <x v="2"/>
    <x v="637"/>
    <d v="2011-12-21T00:00:00"/>
    <x v="1"/>
    <s v="TB-21400"/>
    <x v="483"/>
    <x v="0"/>
    <s v="United States"/>
    <s v="New York City"/>
    <x v="15"/>
    <n v="10024"/>
    <x v="3"/>
    <s v="TEC-MA-10001127"/>
    <x v="2"/>
    <x v="15"/>
    <x v="1610"/>
    <x v="4555"/>
    <n v="4"/>
    <n v="0"/>
    <n v="2239.9871999999996"/>
  </r>
  <r>
    <n v="6628"/>
    <s v="CA-2011-138513"/>
    <x v="2"/>
    <x v="235"/>
    <d v="2011-05-27T00:00:00"/>
    <x v="1"/>
    <s v="EH-13990"/>
    <x v="552"/>
    <x v="0"/>
    <s v="United States"/>
    <s v="Bellevue"/>
    <x v="4"/>
    <n v="98006"/>
    <x v="1"/>
    <s v="OFF-PA-10003177"/>
    <x v="1"/>
    <x v="10"/>
    <x v="89"/>
    <x v="91"/>
    <n v="2"/>
    <n v="0"/>
    <n v="6.2208000000000006"/>
  </r>
  <r>
    <n v="6629"/>
    <s v="CA-2012-135489"/>
    <x v="1"/>
    <x v="444"/>
    <d v="2012-09-22T00:00:00"/>
    <x v="0"/>
    <s v="GW-14605"/>
    <x v="543"/>
    <x v="0"/>
    <s v="United States"/>
    <s v="New York City"/>
    <x v="15"/>
    <n v="10024"/>
    <x v="3"/>
    <s v="TEC-PH-10000011"/>
    <x v="2"/>
    <x v="7"/>
    <x v="220"/>
    <x v="4496"/>
    <n v="14"/>
    <n v="0"/>
    <n v="134.33279999999996"/>
  </r>
  <r>
    <n v="6630"/>
    <s v="CA-2012-125696"/>
    <x v="1"/>
    <x v="653"/>
    <d v="2012-10-06T00:00:00"/>
    <x v="1"/>
    <s v="NP-18685"/>
    <x v="472"/>
    <x v="2"/>
    <s v="United States"/>
    <s v="Wilson"/>
    <x v="3"/>
    <n v="27893"/>
    <x v="0"/>
    <s v="OFF-BI-10001757"/>
    <x v="1"/>
    <x v="8"/>
    <x v="1158"/>
    <x v="4556"/>
    <n v="5"/>
    <n v="0.7"/>
    <n v="-5.4120000000000008"/>
  </r>
  <r>
    <n v="6631"/>
    <s v="CA-2013-105081"/>
    <x v="0"/>
    <x v="591"/>
    <d v="2013-12-31T00:00:00"/>
    <x v="1"/>
    <s v="JE-15715"/>
    <x v="555"/>
    <x v="0"/>
    <s v="United States"/>
    <s v="Seattle"/>
    <x v="4"/>
    <n v="98115"/>
    <x v="1"/>
    <s v="FUR-CH-10000847"/>
    <x v="0"/>
    <x v="1"/>
    <x v="986"/>
    <x v="327"/>
    <n v="3"/>
    <n v="0.2"/>
    <n v="52.376399999999961"/>
  </r>
  <r>
    <n v="6632"/>
    <s v="CA-2013-105081"/>
    <x v="0"/>
    <x v="591"/>
    <d v="2013-12-31T00:00:00"/>
    <x v="1"/>
    <s v="JE-15715"/>
    <x v="555"/>
    <x v="0"/>
    <s v="United States"/>
    <s v="Seattle"/>
    <x v="4"/>
    <n v="98115"/>
    <x v="1"/>
    <s v="FUR-TA-10001307"/>
    <x v="0"/>
    <x v="3"/>
    <x v="1090"/>
    <x v="4557"/>
    <n v="5"/>
    <n v="0"/>
    <n v="629.01"/>
  </r>
  <r>
    <n v="6633"/>
    <s v="US-2013-146857"/>
    <x v="0"/>
    <x v="715"/>
    <d v="2013-05-09T00:00:00"/>
    <x v="0"/>
    <s v="BE-11455"/>
    <x v="534"/>
    <x v="2"/>
    <s v="United States"/>
    <s v="Springfield"/>
    <x v="25"/>
    <n v="65807"/>
    <x v="2"/>
    <s v="OFF-AP-10001205"/>
    <x v="1"/>
    <x v="9"/>
    <x v="1285"/>
    <x v="4558"/>
    <n v="1"/>
    <n v="0"/>
    <n v="15.254400000000004"/>
  </r>
  <r>
    <n v="6634"/>
    <s v="CA-2013-166275"/>
    <x v="0"/>
    <x v="1057"/>
    <d v="2013-10-25T00:00:00"/>
    <x v="3"/>
    <s v="SS-20590"/>
    <x v="196"/>
    <x v="0"/>
    <s v="United States"/>
    <s v="San Francisco"/>
    <x v="1"/>
    <n v="94109"/>
    <x v="1"/>
    <s v="TEC-AC-10001838"/>
    <x v="2"/>
    <x v="11"/>
    <x v="645"/>
    <x v="4559"/>
    <n v="1"/>
    <n v="0"/>
    <n v="85.995700000000014"/>
  </r>
  <r>
    <n v="6635"/>
    <s v="CA-2014-144498"/>
    <x v="3"/>
    <x v="636"/>
    <d v="2014-05-07T00:00:00"/>
    <x v="3"/>
    <s v="MB-18085"/>
    <x v="469"/>
    <x v="0"/>
    <s v="United States"/>
    <s v="Charlotte"/>
    <x v="3"/>
    <n v="28205"/>
    <x v="0"/>
    <s v="OFF-BI-10003982"/>
    <x v="1"/>
    <x v="8"/>
    <x v="346"/>
    <x v="4560"/>
    <n v="11"/>
    <n v="0.7"/>
    <n v="-52.548099999999991"/>
  </r>
  <r>
    <n v="6636"/>
    <s v="CA-2014-144498"/>
    <x v="3"/>
    <x v="636"/>
    <d v="2014-05-07T00:00:00"/>
    <x v="3"/>
    <s v="MB-18085"/>
    <x v="469"/>
    <x v="0"/>
    <s v="United States"/>
    <s v="Charlotte"/>
    <x v="3"/>
    <n v="28205"/>
    <x v="0"/>
    <s v="TEC-PH-10004977"/>
    <x v="2"/>
    <x v="7"/>
    <x v="34"/>
    <x v="2536"/>
    <n v="4"/>
    <n v="0.2"/>
    <n v="70.55639999999994"/>
  </r>
  <r>
    <n v="6637"/>
    <s v="CA-2014-144498"/>
    <x v="3"/>
    <x v="636"/>
    <d v="2014-05-07T00:00:00"/>
    <x v="3"/>
    <s v="MB-18085"/>
    <x v="469"/>
    <x v="0"/>
    <s v="United States"/>
    <s v="Charlotte"/>
    <x v="3"/>
    <n v="28205"/>
    <x v="0"/>
    <s v="OFF-LA-10003510"/>
    <x v="1"/>
    <x v="2"/>
    <x v="575"/>
    <x v="4561"/>
    <n v="5"/>
    <n v="0.2"/>
    <n v="39.689000000000007"/>
  </r>
  <r>
    <n v="6638"/>
    <s v="CA-2014-103352"/>
    <x v="3"/>
    <x v="344"/>
    <d v="2014-12-01T00:00:00"/>
    <x v="0"/>
    <s v="RP-19390"/>
    <x v="261"/>
    <x v="0"/>
    <s v="United States"/>
    <s v="New York City"/>
    <x v="15"/>
    <n v="10011"/>
    <x v="3"/>
    <s v="OFF-AR-10001573"/>
    <x v="1"/>
    <x v="6"/>
    <x v="368"/>
    <x v="4562"/>
    <n v="3"/>
    <n v="0"/>
    <n v="2.027099999999999"/>
  </r>
  <r>
    <n v="6639"/>
    <s v="CA-2014-103352"/>
    <x v="3"/>
    <x v="344"/>
    <d v="2014-12-01T00:00:00"/>
    <x v="0"/>
    <s v="RP-19390"/>
    <x v="261"/>
    <x v="0"/>
    <s v="United States"/>
    <s v="New York City"/>
    <x v="15"/>
    <n v="10011"/>
    <x v="3"/>
    <s v="OFF-BI-10001196"/>
    <x v="1"/>
    <x v="8"/>
    <x v="1381"/>
    <x v="588"/>
    <n v="6"/>
    <n v="0.2"/>
    <n v="36.255599999999994"/>
  </r>
  <r>
    <n v="6640"/>
    <s v="CA-2011-108609"/>
    <x v="2"/>
    <x v="656"/>
    <d v="2011-11-02T00:00:00"/>
    <x v="0"/>
    <s v="AJ-10780"/>
    <x v="321"/>
    <x v="1"/>
    <s v="United States"/>
    <s v="Lorain"/>
    <x v="24"/>
    <n v="44052"/>
    <x v="3"/>
    <s v="FUR-TA-10003954"/>
    <x v="0"/>
    <x v="3"/>
    <x v="1208"/>
    <x v="4563"/>
    <n v="8"/>
    <n v="0.4"/>
    <n v="-734.52639999999997"/>
  </r>
  <r>
    <n v="6641"/>
    <s v="CA-2014-128328"/>
    <x v="3"/>
    <x v="485"/>
    <d v="2014-08-10T00:00:00"/>
    <x v="1"/>
    <s v="PO-18865"/>
    <x v="22"/>
    <x v="0"/>
    <s v="United States"/>
    <s v="Indianapolis"/>
    <x v="14"/>
    <n v="46203"/>
    <x v="2"/>
    <s v="OFF-BI-10001989"/>
    <x v="1"/>
    <x v="8"/>
    <x v="537"/>
    <x v="4564"/>
    <n v="6"/>
    <n v="0"/>
    <n v="60.422399999999996"/>
  </r>
  <r>
    <n v="6642"/>
    <s v="CA-2014-128328"/>
    <x v="3"/>
    <x v="485"/>
    <d v="2014-08-10T00:00:00"/>
    <x v="1"/>
    <s v="PO-18865"/>
    <x v="22"/>
    <x v="0"/>
    <s v="United States"/>
    <s v="Indianapolis"/>
    <x v="14"/>
    <n v="46203"/>
    <x v="2"/>
    <s v="TEC-AC-10001714"/>
    <x v="2"/>
    <x v="11"/>
    <x v="678"/>
    <x v="4565"/>
    <n v="2"/>
    <n v="0"/>
    <n v="29.518599999999999"/>
  </r>
  <r>
    <n v="6643"/>
    <s v="CA-2014-128328"/>
    <x v="3"/>
    <x v="485"/>
    <d v="2014-08-10T00:00:00"/>
    <x v="1"/>
    <s v="PO-18865"/>
    <x v="22"/>
    <x v="0"/>
    <s v="United States"/>
    <s v="Indianapolis"/>
    <x v="14"/>
    <n v="46203"/>
    <x v="2"/>
    <s v="OFF-LA-10003498"/>
    <x v="1"/>
    <x v="2"/>
    <x v="1740"/>
    <x v="4566"/>
    <n v="9"/>
    <n v="0"/>
    <n v="66.600000000000009"/>
  </r>
  <r>
    <n v="6644"/>
    <s v="US-2012-156496"/>
    <x v="1"/>
    <x v="544"/>
    <d v="2012-08-16T00:00:00"/>
    <x v="1"/>
    <s v="WB-21850"/>
    <x v="576"/>
    <x v="0"/>
    <s v="United States"/>
    <s v="Redmond"/>
    <x v="21"/>
    <n v="97756"/>
    <x v="1"/>
    <s v="TEC-PH-10000576"/>
    <x v="2"/>
    <x v="7"/>
    <x v="807"/>
    <x v="2313"/>
    <n v="4"/>
    <n v="0.2"/>
    <n v="38.357200000000006"/>
  </r>
  <r>
    <n v="6645"/>
    <s v="US-2012-156496"/>
    <x v="1"/>
    <x v="544"/>
    <d v="2012-08-16T00:00:00"/>
    <x v="1"/>
    <s v="WB-21850"/>
    <x v="576"/>
    <x v="0"/>
    <s v="United States"/>
    <s v="Redmond"/>
    <x v="21"/>
    <n v="97756"/>
    <x v="1"/>
    <s v="TEC-PH-10004188"/>
    <x v="2"/>
    <x v="7"/>
    <x v="763"/>
    <x v="4567"/>
    <n v="7"/>
    <n v="0.2"/>
    <n v="-31.487400000000001"/>
  </r>
  <r>
    <n v="6646"/>
    <s v="US-2012-156496"/>
    <x v="1"/>
    <x v="544"/>
    <d v="2012-08-16T00:00:00"/>
    <x v="1"/>
    <s v="WB-21850"/>
    <x v="576"/>
    <x v="0"/>
    <s v="United States"/>
    <s v="Redmond"/>
    <x v="21"/>
    <n v="97756"/>
    <x v="1"/>
    <s v="OFF-AP-10001469"/>
    <x v="1"/>
    <x v="9"/>
    <x v="581"/>
    <x v="4568"/>
    <n v="4"/>
    <n v="0.2"/>
    <n v="15.015599999999985"/>
  </r>
  <r>
    <n v="6647"/>
    <s v="US-2013-127334"/>
    <x v="0"/>
    <x v="272"/>
    <d v="2013-12-22T00:00:00"/>
    <x v="1"/>
    <s v="MP-18175"/>
    <x v="486"/>
    <x v="2"/>
    <s v="United States"/>
    <s v="Springfield"/>
    <x v="21"/>
    <n v="97477"/>
    <x v="1"/>
    <s v="FUR-TA-10003473"/>
    <x v="0"/>
    <x v="3"/>
    <x v="214"/>
    <x v="4569"/>
    <n v="3"/>
    <n v="0.5"/>
    <n v="-304.66529999999989"/>
  </r>
  <r>
    <n v="6648"/>
    <s v="US-2013-127334"/>
    <x v="0"/>
    <x v="272"/>
    <d v="2013-12-22T00:00:00"/>
    <x v="1"/>
    <s v="MP-18175"/>
    <x v="486"/>
    <x v="2"/>
    <s v="United States"/>
    <s v="Springfield"/>
    <x v="21"/>
    <n v="97477"/>
    <x v="1"/>
    <s v="OFF-AP-10001205"/>
    <x v="1"/>
    <x v="9"/>
    <x v="1285"/>
    <x v="2802"/>
    <n v="2"/>
    <n v="0.2"/>
    <n v="8.7168000000000063"/>
  </r>
  <r>
    <n v="6649"/>
    <s v="US-2014-124779"/>
    <x v="3"/>
    <x v="565"/>
    <d v="2014-09-12T00:00:00"/>
    <x v="2"/>
    <s v="BF-11020"/>
    <x v="292"/>
    <x v="1"/>
    <s v="United States"/>
    <s v="Arlington"/>
    <x v="5"/>
    <n v="76017"/>
    <x v="2"/>
    <s v="OFF-BI-10002429"/>
    <x v="1"/>
    <x v="8"/>
    <x v="467"/>
    <x v="511"/>
    <n v="7"/>
    <n v="0.8"/>
    <n v="-68.185600000000022"/>
  </r>
  <r>
    <n v="6650"/>
    <s v="US-2014-124779"/>
    <x v="3"/>
    <x v="565"/>
    <d v="2014-09-12T00:00:00"/>
    <x v="2"/>
    <s v="BF-11020"/>
    <x v="292"/>
    <x v="1"/>
    <s v="United States"/>
    <s v="Arlington"/>
    <x v="5"/>
    <n v="76017"/>
    <x v="2"/>
    <s v="TEC-CO-10001943"/>
    <x v="2"/>
    <x v="16"/>
    <x v="1666"/>
    <x v="4570"/>
    <n v="2"/>
    <n v="0.2"/>
    <n v="107.99459999999999"/>
  </r>
  <r>
    <n v="6651"/>
    <s v="US-2014-124779"/>
    <x v="3"/>
    <x v="565"/>
    <d v="2014-09-12T00:00:00"/>
    <x v="2"/>
    <s v="BF-11020"/>
    <x v="292"/>
    <x v="1"/>
    <s v="United States"/>
    <s v="Arlington"/>
    <x v="5"/>
    <n v="76017"/>
    <x v="2"/>
    <s v="OFF-FA-10004854"/>
    <x v="1"/>
    <x v="13"/>
    <x v="268"/>
    <x v="1962"/>
    <n v="5"/>
    <n v="0.2"/>
    <n v="15.498000000000001"/>
  </r>
  <r>
    <n v="6652"/>
    <s v="US-2014-124779"/>
    <x v="3"/>
    <x v="565"/>
    <d v="2014-09-12T00:00:00"/>
    <x v="2"/>
    <s v="BF-11020"/>
    <x v="292"/>
    <x v="1"/>
    <s v="United States"/>
    <s v="Arlington"/>
    <x v="5"/>
    <n v="76017"/>
    <x v="2"/>
    <s v="FUR-FU-10001095"/>
    <x v="0"/>
    <x v="5"/>
    <x v="741"/>
    <x v="4571"/>
    <n v="2"/>
    <n v="0.6"/>
    <n v="-11.651199999999999"/>
  </r>
  <r>
    <n v="6653"/>
    <s v="US-2014-124779"/>
    <x v="3"/>
    <x v="565"/>
    <d v="2014-09-12T00:00:00"/>
    <x v="2"/>
    <s v="BF-11020"/>
    <x v="292"/>
    <x v="1"/>
    <s v="United States"/>
    <s v="Arlington"/>
    <x v="5"/>
    <n v="76017"/>
    <x v="2"/>
    <s v="OFF-PA-10000061"/>
    <x v="1"/>
    <x v="10"/>
    <x v="179"/>
    <x v="561"/>
    <n v="4"/>
    <n v="0.2"/>
    <n v="7.2576000000000001"/>
  </r>
  <r>
    <n v="6654"/>
    <s v="US-2014-124779"/>
    <x v="3"/>
    <x v="565"/>
    <d v="2014-09-12T00:00:00"/>
    <x v="2"/>
    <s v="BF-11020"/>
    <x v="292"/>
    <x v="1"/>
    <s v="United States"/>
    <s v="Arlington"/>
    <x v="5"/>
    <n v="76017"/>
    <x v="2"/>
    <s v="FUR-CH-10003535"/>
    <x v="0"/>
    <x v="1"/>
    <x v="1513"/>
    <x v="4572"/>
    <n v="5"/>
    <n v="0.3"/>
    <n v="-39.636999999999993"/>
  </r>
  <r>
    <n v="6655"/>
    <s v="CA-2014-135937"/>
    <x v="3"/>
    <x v="297"/>
    <d v="2014-02-28T00:00:00"/>
    <x v="1"/>
    <s v="KM-16375"/>
    <x v="454"/>
    <x v="2"/>
    <s v="United States"/>
    <s v="Gilbert"/>
    <x v="16"/>
    <n v="85234"/>
    <x v="1"/>
    <s v="TEC-PH-10004447"/>
    <x v="2"/>
    <x v="7"/>
    <x v="857"/>
    <x v="3844"/>
    <n v="3"/>
    <n v="0.2"/>
    <n v="25.018199999999993"/>
  </r>
  <r>
    <n v="6656"/>
    <s v="CA-2014-135937"/>
    <x v="3"/>
    <x v="297"/>
    <d v="2014-02-28T00:00:00"/>
    <x v="1"/>
    <s v="KM-16375"/>
    <x v="454"/>
    <x v="2"/>
    <s v="United States"/>
    <s v="Gilbert"/>
    <x v="16"/>
    <n v="85234"/>
    <x v="1"/>
    <s v="TEC-AC-10001114"/>
    <x v="2"/>
    <x v="11"/>
    <x v="1202"/>
    <x v="4573"/>
    <n v="1"/>
    <n v="0.2"/>
    <n v="4.7987999999999964"/>
  </r>
  <r>
    <n v="6657"/>
    <s v="CA-2014-135937"/>
    <x v="3"/>
    <x v="297"/>
    <d v="2014-02-28T00:00:00"/>
    <x v="1"/>
    <s v="KM-16375"/>
    <x v="454"/>
    <x v="2"/>
    <s v="United States"/>
    <s v="Gilbert"/>
    <x v="16"/>
    <n v="85234"/>
    <x v="1"/>
    <s v="OFF-ST-10000563"/>
    <x v="1"/>
    <x v="4"/>
    <x v="894"/>
    <x v="4351"/>
    <n v="2"/>
    <n v="0.2"/>
    <n v="-6.3960000000000008"/>
  </r>
  <r>
    <n v="6658"/>
    <s v="CA-2014-135937"/>
    <x v="3"/>
    <x v="297"/>
    <d v="2014-02-28T00:00:00"/>
    <x v="1"/>
    <s v="KM-16375"/>
    <x v="454"/>
    <x v="2"/>
    <s v="United States"/>
    <s v="Gilbert"/>
    <x v="16"/>
    <n v="85234"/>
    <x v="1"/>
    <s v="OFF-EN-10004846"/>
    <x v="1"/>
    <x v="12"/>
    <x v="1488"/>
    <x v="3024"/>
    <n v="5"/>
    <n v="0.2"/>
    <n v="3.8570000000000002"/>
  </r>
  <r>
    <n v="6659"/>
    <s v="CA-2014-135937"/>
    <x v="3"/>
    <x v="297"/>
    <d v="2014-02-28T00:00:00"/>
    <x v="1"/>
    <s v="KM-16375"/>
    <x v="454"/>
    <x v="2"/>
    <s v="United States"/>
    <s v="Gilbert"/>
    <x v="16"/>
    <n v="85234"/>
    <x v="1"/>
    <s v="FUR-FU-10002253"/>
    <x v="0"/>
    <x v="5"/>
    <x v="587"/>
    <x v="4574"/>
    <n v="2"/>
    <n v="0.2"/>
    <n v="16.317200000000003"/>
  </r>
  <r>
    <n v="6660"/>
    <s v="CA-2014-135937"/>
    <x v="3"/>
    <x v="297"/>
    <d v="2014-02-28T00:00:00"/>
    <x v="1"/>
    <s v="KM-16375"/>
    <x v="454"/>
    <x v="2"/>
    <s v="United States"/>
    <s v="Gilbert"/>
    <x v="16"/>
    <n v="85234"/>
    <x v="1"/>
    <s v="FUR-TA-10001039"/>
    <x v="0"/>
    <x v="3"/>
    <x v="824"/>
    <x v="4575"/>
    <n v="9"/>
    <n v="0.5"/>
    <n v="-185.71679999999998"/>
  </r>
  <r>
    <n v="6661"/>
    <s v="CA-2012-129322"/>
    <x v="1"/>
    <x v="816"/>
    <d v="2012-08-10T00:00:00"/>
    <x v="0"/>
    <s v="DB-13405"/>
    <x v="591"/>
    <x v="0"/>
    <s v="United States"/>
    <s v="Lawrence"/>
    <x v="31"/>
    <n v="1841"/>
    <x v="3"/>
    <s v="OFF-AR-10004587"/>
    <x v="1"/>
    <x v="6"/>
    <x v="1624"/>
    <x v="4576"/>
    <n v="2"/>
    <n v="0"/>
    <n v="11.897999999999996"/>
  </r>
  <r>
    <n v="6662"/>
    <s v="CA-2012-129322"/>
    <x v="1"/>
    <x v="816"/>
    <d v="2012-08-10T00:00:00"/>
    <x v="0"/>
    <s v="DB-13405"/>
    <x v="591"/>
    <x v="0"/>
    <s v="United States"/>
    <s v="Lawrence"/>
    <x v="31"/>
    <n v="1841"/>
    <x v="3"/>
    <s v="OFF-AP-10004336"/>
    <x v="1"/>
    <x v="9"/>
    <x v="1031"/>
    <x v="2009"/>
    <n v="2"/>
    <n v="0"/>
    <n v="33.036799999999985"/>
  </r>
  <r>
    <n v="6663"/>
    <s v="CA-2012-129322"/>
    <x v="1"/>
    <x v="816"/>
    <d v="2012-08-10T00:00:00"/>
    <x v="0"/>
    <s v="DB-13405"/>
    <x v="591"/>
    <x v="0"/>
    <s v="United States"/>
    <s v="Lawrence"/>
    <x v="31"/>
    <n v="1841"/>
    <x v="3"/>
    <s v="OFF-BI-10001718"/>
    <x v="1"/>
    <x v="8"/>
    <x v="1216"/>
    <x v="2509"/>
    <n v="7"/>
    <n v="0"/>
    <n v="210.49419999999998"/>
  </r>
  <r>
    <n v="6664"/>
    <s v="CA-2014-162173"/>
    <x v="3"/>
    <x v="40"/>
    <d v="2014-11-02T00:00:00"/>
    <x v="1"/>
    <s v="OT-18730"/>
    <x v="220"/>
    <x v="0"/>
    <s v="United States"/>
    <s v="Virginia Beach"/>
    <x v="17"/>
    <n v="23464"/>
    <x v="0"/>
    <s v="FUR-TA-10001520"/>
    <x v="0"/>
    <x v="3"/>
    <x v="711"/>
    <x v="4577"/>
    <n v="5"/>
    <n v="0"/>
    <n v="60.664499999999961"/>
  </r>
  <r>
    <n v="6665"/>
    <s v="CA-2014-162173"/>
    <x v="3"/>
    <x v="40"/>
    <d v="2014-11-02T00:00:00"/>
    <x v="1"/>
    <s v="OT-18730"/>
    <x v="220"/>
    <x v="0"/>
    <s v="United States"/>
    <s v="Virginia Beach"/>
    <x v="17"/>
    <n v="23464"/>
    <x v="0"/>
    <s v="OFF-EN-10002831"/>
    <x v="1"/>
    <x v="12"/>
    <x v="828"/>
    <x v="4578"/>
    <n v="7"/>
    <n v="0"/>
    <n v="113.21099999999998"/>
  </r>
  <r>
    <n v="6666"/>
    <s v="CA-2013-115483"/>
    <x v="0"/>
    <x v="216"/>
    <d v="2013-07-19T00:00:00"/>
    <x v="0"/>
    <s v="JS-15880"/>
    <x v="365"/>
    <x v="0"/>
    <s v="United States"/>
    <s v="Irving"/>
    <x v="5"/>
    <n v="75061"/>
    <x v="2"/>
    <s v="OFF-PA-10001497"/>
    <x v="1"/>
    <x v="10"/>
    <x v="1746"/>
    <x v="4579"/>
    <n v="5"/>
    <n v="0.2"/>
    <n v="79.691999999999979"/>
  </r>
  <r>
    <n v="6667"/>
    <s v="CA-2014-122175"/>
    <x v="3"/>
    <x v="605"/>
    <d v="2014-05-15T00:00:00"/>
    <x v="0"/>
    <s v="CA-12775"/>
    <x v="222"/>
    <x v="0"/>
    <s v="United States"/>
    <s v="Vineland"/>
    <x v="30"/>
    <n v="8360"/>
    <x v="3"/>
    <s v="FUR-FU-10000719"/>
    <x v="0"/>
    <x v="5"/>
    <x v="1664"/>
    <x v="4580"/>
    <n v="5"/>
    <n v="0"/>
    <n v="15.426000000000002"/>
  </r>
  <r>
    <n v="6668"/>
    <s v="CA-2014-122175"/>
    <x v="3"/>
    <x v="605"/>
    <d v="2014-05-15T00:00:00"/>
    <x v="0"/>
    <s v="CA-12775"/>
    <x v="222"/>
    <x v="0"/>
    <s v="United States"/>
    <s v="Vineland"/>
    <x v="30"/>
    <n v="8360"/>
    <x v="3"/>
    <s v="OFF-LA-10002271"/>
    <x v="1"/>
    <x v="2"/>
    <x v="635"/>
    <x v="51"/>
    <n v="2"/>
    <n v="0"/>
    <n v="2.9567999999999999"/>
  </r>
  <r>
    <n v="6669"/>
    <s v="CA-2014-122175"/>
    <x v="3"/>
    <x v="605"/>
    <d v="2014-05-15T00:00:00"/>
    <x v="0"/>
    <s v="CA-12775"/>
    <x v="222"/>
    <x v="0"/>
    <s v="United States"/>
    <s v="Vineland"/>
    <x v="30"/>
    <n v="8360"/>
    <x v="3"/>
    <s v="OFF-SU-10004661"/>
    <x v="1"/>
    <x v="14"/>
    <x v="1748"/>
    <x v="4581"/>
    <n v="2"/>
    <n v="0"/>
    <n v="4.42"/>
  </r>
  <r>
    <n v="6670"/>
    <s v="CA-2014-122175"/>
    <x v="3"/>
    <x v="605"/>
    <d v="2014-05-15T00:00:00"/>
    <x v="0"/>
    <s v="CA-12775"/>
    <x v="222"/>
    <x v="0"/>
    <s v="United States"/>
    <s v="Vineland"/>
    <x v="30"/>
    <n v="8360"/>
    <x v="3"/>
    <s v="TEC-AC-10004859"/>
    <x v="2"/>
    <x v="11"/>
    <x v="1545"/>
    <x v="4582"/>
    <n v="5"/>
    <n v="0"/>
    <n v="34.960000000000008"/>
  </r>
  <r>
    <n v="6671"/>
    <s v="CA-2014-161088"/>
    <x v="3"/>
    <x v="1126"/>
    <d v="2014-05-30T00:00:00"/>
    <x v="1"/>
    <s v="MH-18115"/>
    <x v="414"/>
    <x v="2"/>
    <s v="United States"/>
    <s v="Columbus"/>
    <x v="32"/>
    <n v="31907"/>
    <x v="0"/>
    <s v="OFF-BI-10002824"/>
    <x v="1"/>
    <x v="8"/>
    <x v="523"/>
    <x v="3548"/>
    <n v="2"/>
    <n v="0"/>
    <n v="13.427999999999997"/>
  </r>
  <r>
    <n v="6672"/>
    <s v="CA-2011-154837"/>
    <x v="2"/>
    <x v="709"/>
    <d v="2011-08-27T00:00:00"/>
    <x v="0"/>
    <s v="RB-19645"/>
    <x v="516"/>
    <x v="1"/>
    <s v="United States"/>
    <s v="Los Angeles"/>
    <x v="1"/>
    <n v="90032"/>
    <x v="1"/>
    <s v="OFF-BI-10001575"/>
    <x v="1"/>
    <x v="8"/>
    <x v="577"/>
    <x v="2000"/>
    <n v="2"/>
    <n v="0.2"/>
    <n v="17.348799999999997"/>
  </r>
  <r>
    <n v="6673"/>
    <s v="CA-2012-153794"/>
    <x v="1"/>
    <x v="861"/>
    <d v="2012-09-16T00:00:00"/>
    <x v="1"/>
    <s v="SB-20290"/>
    <x v="115"/>
    <x v="1"/>
    <s v="United States"/>
    <s v="San Diego"/>
    <x v="1"/>
    <n v="92024"/>
    <x v="1"/>
    <s v="OFF-AR-10000380"/>
    <x v="1"/>
    <x v="6"/>
    <x v="108"/>
    <x v="4583"/>
    <n v="7"/>
    <n v="0"/>
    <n v="79.757999999999967"/>
  </r>
  <r>
    <n v="6674"/>
    <s v="CA-2012-135510"/>
    <x v="1"/>
    <x v="577"/>
    <d v="2012-09-12T00:00:00"/>
    <x v="1"/>
    <s v="TW-21025"/>
    <x v="69"/>
    <x v="2"/>
    <s v="United States"/>
    <s v="Charlottesville"/>
    <x v="17"/>
    <n v="22901"/>
    <x v="0"/>
    <s v="FUR-FU-10000820"/>
    <x v="0"/>
    <x v="5"/>
    <x v="1774"/>
    <x v="4584"/>
    <n v="4"/>
    <n v="0"/>
    <n v="12.232799999999997"/>
  </r>
  <r>
    <n v="6675"/>
    <s v="CA-2012-109337"/>
    <x v="1"/>
    <x v="82"/>
    <d v="2012-11-23T00:00:00"/>
    <x v="0"/>
    <s v="DL-13330"/>
    <x v="658"/>
    <x v="0"/>
    <s v="United States"/>
    <s v="Lawrence"/>
    <x v="14"/>
    <n v="46226"/>
    <x v="2"/>
    <s v="OFF-AR-10003759"/>
    <x v="1"/>
    <x v="6"/>
    <x v="838"/>
    <x v="268"/>
    <n v="6"/>
    <n v="0"/>
    <n v="4.9139999999999997"/>
  </r>
  <r>
    <n v="6676"/>
    <s v="CA-2012-109337"/>
    <x v="1"/>
    <x v="82"/>
    <d v="2012-11-23T00:00:00"/>
    <x v="0"/>
    <s v="DL-13330"/>
    <x v="658"/>
    <x v="0"/>
    <s v="United States"/>
    <s v="Lawrence"/>
    <x v="14"/>
    <n v="46226"/>
    <x v="2"/>
    <s v="TEC-MA-10002930"/>
    <x v="2"/>
    <x v="15"/>
    <x v="1775"/>
    <x v="4585"/>
    <n v="2"/>
    <n v="0"/>
    <n v="22.653000000000006"/>
  </r>
  <r>
    <n v="6677"/>
    <s v="CA-2012-109337"/>
    <x v="1"/>
    <x v="82"/>
    <d v="2012-11-23T00:00:00"/>
    <x v="0"/>
    <s v="DL-13330"/>
    <x v="658"/>
    <x v="0"/>
    <s v="United States"/>
    <s v="Lawrence"/>
    <x v="14"/>
    <n v="46226"/>
    <x v="2"/>
    <s v="OFF-AP-10004052"/>
    <x v="1"/>
    <x v="9"/>
    <x v="1662"/>
    <x v="4586"/>
    <n v="5"/>
    <n v="0"/>
    <n v="5.1350000000000007"/>
  </r>
  <r>
    <n v="6678"/>
    <s v="CA-2012-109337"/>
    <x v="1"/>
    <x v="82"/>
    <d v="2012-11-23T00:00:00"/>
    <x v="0"/>
    <s v="DL-13330"/>
    <x v="658"/>
    <x v="0"/>
    <s v="United States"/>
    <s v="Lawrence"/>
    <x v="14"/>
    <n v="46226"/>
    <x v="2"/>
    <s v="TEC-AC-10000990"/>
    <x v="2"/>
    <x v="11"/>
    <x v="1522"/>
    <x v="4587"/>
    <n v="3"/>
    <n v="0"/>
    <n v="165.28680000000003"/>
  </r>
  <r>
    <n v="6679"/>
    <s v="CA-2011-150329"/>
    <x v="2"/>
    <x v="982"/>
    <d v="2011-10-14T00:00:00"/>
    <x v="1"/>
    <s v="SD-20485"/>
    <x v="174"/>
    <x v="2"/>
    <s v="United States"/>
    <s v="Phoenix"/>
    <x v="16"/>
    <n v="85023"/>
    <x v="1"/>
    <s v="FUR-FU-10003724"/>
    <x v="0"/>
    <x v="5"/>
    <x v="887"/>
    <x v="4588"/>
    <n v="7"/>
    <n v="0.2"/>
    <n v="3.5153999999999979"/>
  </r>
  <r>
    <n v="6680"/>
    <s v="CA-2014-145037"/>
    <x v="3"/>
    <x v="264"/>
    <d v="2014-09-08T00:00:00"/>
    <x v="0"/>
    <s v="TB-21055"/>
    <x v="26"/>
    <x v="0"/>
    <s v="United States"/>
    <s v="Meriden"/>
    <x v="29"/>
    <n v="6450"/>
    <x v="3"/>
    <s v="OFF-ST-10000918"/>
    <x v="1"/>
    <x v="4"/>
    <x v="372"/>
    <x v="2943"/>
    <n v="1"/>
    <n v="0"/>
    <n v="2.8339999999999996"/>
  </r>
  <r>
    <n v="6681"/>
    <s v="CA-2014-145037"/>
    <x v="3"/>
    <x v="264"/>
    <d v="2014-09-08T00:00:00"/>
    <x v="0"/>
    <s v="TB-21055"/>
    <x v="26"/>
    <x v="0"/>
    <s v="United States"/>
    <s v="Meriden"/>
    <x v="29"/>
    <n v="6450"/>
    <x v="3"/>
    <s v="OFF-PA-10000157"/>
    <x v="1"/>
    <x v="10"/>
    <x v="364"/>
    <x v="710"/>
    <n v="4"/>
    <n v="0"/>
    <n v="37.562399999999997"/>
  </r>
  <r>
    <n v="6682"/>
    <s v="CA-2014-145037"/>
    <x v="3"/>
    <x v="264"/>
    <d v="2014-09-08T00:00:00"/>
    <x v="0"/>
    <s v="TB-21055"/>
    <x v="26"/>
    <x v="0"/>
    <s v="United States"/>
    <s v="Meriden"/>
    <x v="29"/>
    <n v="6450"/>
    <x v="3"/>
    <s v="OFF-PA-10002499"/>
    <x v="1"/>
    <x v="10"/>
    <x v="1601"/>
    <x v="678"/>
    <n v="3"/>
    <n v="0"/>
    <n v="73.41"/>
  </r>
  <r>
    <n v="6683"/>
    <s v="CA-2014-154466"/>
    <x v="3"/>
    <x v="314"/>
    <d v="2014-01-03T00:00:00"/>
    <x v="2"/>
    <s v="DP-13390"/>
    <x v="503"/>
    <x v="2"/>
    <s v="United States"/>
    <s v="Franklin"/>
    <x v="6"/>
    <n v="53132"/>
    <x v="2"/>
    <s v="OFF-BI-10002012"/>
    <x v="1"/>
    <x v="8"/>
    <x v="742"/>
    <x v="4589"/>
    <n v="2"/>
    <n v="0"/>
    <n v="1.728"/>
  </r>
  <r>
    <n v="6684"/>
    <s v="CA-2011-109134"/>
    <x v="2"/>
    <x v="1127"/>
    <d v="2011-11-10T00:00:00"/>
    <x v="1"/>
    <s v="DE-13255"/>
    <x v="368"/>
    <x v="2"/>
    <s v="United States"/>
    <s v="Los Angeles"/>
    <x v="1"/>
    <n v="90008"/>
    <x v="1"/>
    <s v="FUR-FU-10000320"/>
    <x v="0"/>
    <x v="5"/>
    <x v="1512"/>
    <x v="130"/>
    <n v="6"/>
    <n v="0"/>
    <n v="8.8176000000000023"/>
  </r>
  <r>
    <n v="6685"/>
    <s v="US-2012-129637"/>
    <x v="1"/>
    <x v="997"/>
    <d v="2012-12-22T00:00:00"/>
    <x v="1"/>
    <s v="MC-18100"/>
    <x v="498"/>
    <x v="0"/>
    <s v="United States"/>
    <s v="Bloomington"/>
    <x v="10"/>
    <n v="61701"/>
    <x v="2"/>
    <s v="OFF-ST-10003716"/>
    <x v="1"/>
    <x v="4"/>
    <x v="889"/>
    <x v="4590"/>
    <n v="1"/>
    <n v="0.2"/>
    <n v="-15.751400000000004"/>
  </r>
  <r>
    <n v="6686"/>
    <s v="US-2012-129637"/>
    <x v="1"/>
    <x v="997"/>
    <d v="2012-12-22T00:00:00"/>
    <x v="1"/>
    <s v="MC-18100"/>
    <x v="498"/>
    <x v="0"/>
    <s v="United States"/>
    <s v="Bloomington"/>
    <x v="10"/>
    <n v="61701"/>
    <x v="2"/>
    <s v="FUR-FU-10000965"/>
    <x v="0"/>
    <x v="5"/>
    <x v="682"/>
    <x v="4591"/>
    <n v="2"/>
    <n v="0.6"/>
    <n v="-19.737199999999994"/>
  </r>
  <r>
    <n v="6687"/>
    <s v="US-2012-129637"/>
    <x v="1"/>
    <x v="997"/>
    <d v="2012-12-22T00:00:00"/>
    <x v="1"/>
    <s v="MC-18100"/>
    <x v="498"/>
    <x v="0"/>
    <s v="United States"/>
    <s v="Bloomington"/>
    <x v="10"/>
    <n v="61701"/>
    <x v="2"/>
    <s v="OFF-AR-10003829"/>
    <x v="1"/>
    <x v="6"/>
    <x v="934"/>
    <x v="1332"/>
    <n v="5"/>
    <n v="0.2"/>
    <n v="1.4759999999999982"/>
  </r>
  <r>
    <n v="6688"/>
    <s v="CA-2012-165162"/>
    <x v="1"/>
    <x v="263"/>
    <d v="2012-05-21T00:00:00"/>
    <x v="1"/>
    <s v="HG-15025"/>
    <x v="643"/>
    <x v="0"/>
    <s v="United States"/>
    <s v="Los Angeles"/>
    <x v="1"/>
    <n v="90032"/>
    <x v="1"/>
    <s v="OFF-ST-10003470"/>
    <x v="1"/>
    <x v="4"/>
    <x v="1339"/>
    <x v="2105"/>
    <n v="4"/>
    <n v="0"/>
    <n v="55.895999999999958"/>
  </r>
  <r>
    <n v="6689"/>
    <s v="CA-2014-140494"/>
    <x v="3"/>
    <x v="434"/>
    <d v="2014-03-16T00:00:00"/>
    <x v="0"/>
    <s v="CM-11815"/>
    <x v="698"/>
    <x v="1"/>
    <s v="United States"/>
    <s v="San Francisco"/>
    <x v="1"/>
    <n v="94109"/>
    <x v="1"/>
    <s v="TEC-AC-10004568"/>
    <x v="2"/>
    <x v="11"/>
    <x v="1109"/>
    <x v="1375"/>
    <n v="4"/>
    <n v="0"/>
    <n v="21.27239999999999"/>
  </r>
  <r>
    <n v="6690"/>
    <s v="CA-2014-104108"/>
    <x v="3"/>
    <x v="574"/>
    <d v="2014-12-10T00:00:00"/>
    <x v="1"/>
    <s v="RP-19855"/>
    <x v="532"/>
    <x v="1"/>
    <s v="United States"/>
    <s v="Houston"/>
    <x v="5"/>
    <n v="77095"/>
    <x v="2"/>
    <s v="OFF-AR-10000817"/>
    <x v="1"/>
    <x v="6"/>
    <x v="1255"/>
    <x v="4592"/>
    <n v="5"/>
    <n v="0.2"/>
    <n v="2.1279999999999988"/>
  </r>
  <r>
    <n v="6691"/>
    <s v="US-2014-165869"/>
    <x v="3"/>
    <x v="689"/>
    <d v="2014-08-06T00:00:00"/>
    <x v="1"/>
    <s v="LS-17200"/>
    <x v="624"/>
    <x v="1"/>
    <s v="United States"/>
    <s v="Milwaukee"/>
    <x v="6"/>
    <n v="53209"/>
    <x v="2"/>
    <s v="OFF-BI-10003460"/>
    <x v="1"/>
    <x v="8"/>
    <x v="234"/>
    <x v="255"/>
    <n v="4"/>
    <n v="0"/>
    <n v="8.4095999999999993"/>
  </r>
  <r>
    <n v="6692"/>
    <s v="US-2014-165869"/>
    <x v="3"/>
    <x v="689"/>
    <d v="2014-08-06T00:00:00"/>
    <x v="1"/>
    <s v="LS-17200"/>
    <x v="624"/>
    <x v="1"/>
    <s v="United States"/>
    <s v="Milwaukee"/>
    <x v="6"/>
    <n v="53209"/>
    <x v="2"/>
    <s v="OFF-AP-10002472"/>
    <x v="1"/>
    <x v="9"/>
    <x v="403"/>
    <x v="4524"/>
    <n v="6"/>
    <n v="0"/>
    <n v="54.558"/>
  </r>
  <r>
    <n v="6693"/>
    <s v="CA-2014-160899"/>
    <x v="3"/>
    <x v="938"/>
    <d v="2014-08-14T00:00:00"/>
    <x v="0"/>
    <s v="DR-12940"/>
    <x v="660"/>
    <x v="2"/>
    <s v="United States"/>
    <s v="Lake Charles"/>
    <x v="28"/>
    <n v="70601"/>
    <x v="0"/>
    <s v="OFF-BI-10000632"/>
    <x v="1"/>
    <x v="8"/>
    <x v="1288"/>
    <x v="4593"/>
    <n v="11"/>
    <n v="0"/>
    <n v="219.65459999999999"/>
  </r>
  <r>
    <n v="6694"/>
    <s v="CA-2014-144225"/>
    <x v="3"/>
    <x v="1033"/>
    <d v="2014-10-03T00:00:00"/>
    <x v="0"/>
    <s v="CC-12475"/>
    <x v="693"/>
    <x v="0"/>
    <s v="United States"/>
    <s v="Baltimore"/>
    <x v="39"/>
    <n v="21215"/>
    <x v="3"/>
    <s v="OFF-PA-10000062"/>
    <x v="1"/>
    <x v="10"/>
    <x v="1375"/>
    <x v="2210"/>
    <n v="3"/>
    <n v="0"/>
    <n v="80.791200000000003"/>
  </r>
  <r>
    <n v="6695"/>
    <s v="US-2013-163538"/>
    <x v="0"/>
    <x v="370"/>
    <d v="2013-08-31T00:00:00"/>
    <x v="1"/>
    <s v="SS-20515"/>
    <x v="776"/>
    <x v="2"/>
    <s v="United States"/>
    <s v="Franklin"/>
    <x v="6"/>
    <n v="53132"/>
    <x v="2"/>
    <s v="TEC-AC-10002006"/>
    <x v="2"/>
    <x v="11"/>
    <x v="1078"/>
    <x v="4594"/>
    <n v="3"/>
    <n v="0"/>
    <n v="14.870699999999998"/>
  </r>
  <r>
    <n v="6696"/>
    <s v="US-2013-155103"/>
    <x v="0"/>
    <x v="499"/>
    <d v="2013-12-08T00:00:00"/>
    <x v="1"/>
    <s v="JF-15190"/>
    <x v="440"/>
    <x v="0"/>
    <s v="United States"/>
    <s v="New York City"/>
    <x v="15"/>
    <n v="10024"/>
    <x v="3"/>
    <s v="OFF-BI-10004318"/>
    <x v="1"/>
    <x v="8"/>
    <x v="1574"/>
    <x v="4595"/>
    <n v="3"/>
    <n v="0.2"/>
    <n v="134.93219999999999"/>
  </r>
  <r>
    <n v="6697"/>
    <s v="US-2013-155103"/>
    <x v="0"/>
    <x v="499"/>
    <d v="2013-12-08T00:00:00"/>
    <x v="1"/>
    <s v="JF-15190"/>
    <x v="440"/>
    <x v="0"/>
    <s v="United States"/>
    <s v="New York City"/>
    <x v="15"/>
    <n v="10024"/>
    <x v="3"/>
    <s v="OFF-BI-10004236"/>
    <x v="1"/>
    <x v="8"/>
    <x v="891"/>
    <x v="4596"/>
    <n v="3"/>
    <n v="0.2"/>
    <n v="11.450399999999998"/>
  </r>
  <r>
    <n v="6698"/>
    <s v="US-2013-155103"/>
    <x v="0"/>
    <x v="499"/>
    <d v="2013-12-08T00:00:00"/>
    <x v="1"/>
    <s v="JF-15190"/>
    <x v="440"/>
    <x v="0"/>
    <s v="United States"/>
    <s v="New York City"/>
    <x v="15"/>
    <n v="10024"/>
    <x v="3"/>
    <s v="OFF-PA-10000062"/>
    <x v="1"/>
    <x v="10"/>
    <x v="1375"/>
    <x v="3837"/>
    <n v="1"/>
    <n v="0"/>
    <n v="26.930399999999999"/>
  </r>
  <r>
    <n v="6699"/>
    <s v="CA-2014-145429"/>
    <x v="3"/>
    <x v="246"/>
    <d v="2014-07-26T00:00:00"/>
    <x v="1"/>
    <s v="SW-20455"/>
    <x v="517"/>
    <x v="0"/>
    <s v="United States"/>
    <s v="San Diego"/>
    <x v="1"/>
    <n v="92024"/>
    <x v="1"/>
    <s v="OFF-PA-10003205"/>
    <x v="1"/>
    <x v="10"/>
    <x v="1776"/>
    <x v="4597"/>
    <n v="2"/>
    <n v="0"/>
    <n v="7.6798000000000002"/>
  </r>
  <r>
    <n v="6700"/>
    <s v="CA-2014-145429"/>
    <x v="3"/>
    <x v="246"/>
    <d v="2014-07-26T00:00:00"/>
    <x v="1"/>
    <s v="SW-20455"/>
    <x v="517"/>
    <x v="0"/>
    <s v="United States"/>
    <s v="San Diego"/>
    <x v="1"/>
    <n v="92024"/>
    <x v="1"/>
    <s v="FUR-CH-10000988"/>
    <x v="0"/>
    <x v="1"/>
    <x v="1132"/>
    <x v="2284"/>
    <n v="2"/>
    <n v="0.2"/>
    <n v="22.529599999999995"/>
  </r>
  <r>
    <n v="6701"/>
    <s v="CA-2014-145429"/>
    <x v="3"/>
    <x v="246"/>
    <d v="2014-07-26T00:00:00"/>
    <x v="1"/>
    <s v="SW-20455"/>
    <x v="517"/>
    <x v="0"/>
    <s v="United States"/>
    <s v="San Diego"/>
    <x v="1"/>
    <n v="92024"/>
    <x v="1"/>
    <s v="OFF-BI-10001524"/>
    <x v="1"/>
    <x v="8"/>
    <x v="298"/>
    <x v="4503"/>
    <n v="3"/>
    <n v="0.2"/>
    <n v="17.623199999999997"/>
  </r>
  <r>
    <n v="6702"/>
    <s v="CA-2012-153535"/>
    <x v="1"/>
    <x v="1128"/>
    <d v="2012-05-24T00:00:00"/>
    <x v="1"/>
    <s v="SG-20470"/>
    <x v="495"/>
    <x v="0"/>
    <s v="United States"/>
    <s v="Wilson"/>
    <x v="3"/>
    <n v="27893"/>
    <x v="0"/>
    <s v="FUR-FU-10001986"/>
    <x v="0"/>
    <x v="5"/>
    <x v="1133"/>
    <x v="4598"/>
    <n v="4"/>
    <n v="0.2"/>
    <n v="20.391999999999989"/>
  </r>
  <r>
    <n v="6703"/>
    <s v="CA-2012-153535"/>
    <x v="1"/>
    <x v="1128"/>
    <d v="2012-05-24T00:00:00"/>
    <x v="1"/>
    <s v="SG-20470"/>
    <x v="495"/>
    <x v="0"/>
    <s v="United States"/>
    <s v="Wilson"/>
    <x v="3"/>
    <n v="27893"/>
    <x v="0"/>
    <s v="OFF-BI-10001031"/>
    <x v="1"/>
    <x v="8"/>
    <x v="865"/>
    <x v="1697"/>
    <n v="4"/>
    <n v="0.7"/>
    <n v="-4.9127999999999989"/>
  </r>
  <r>
    <n v="6704"/>
    <s v="CA-2012-139164"/>
    <x v="1"/>
    <x v="537"/>
    <d v="2012-06-28T00:00:00"/>
    <x v="1"/>
    <s v="CS-12355"/>
    <x v="394"/>
    <x v="0"/>
    <s v="United States"/>
    <s v="Long Beach"/>
    <x v="1"/>
    <n v="90805"/>
    <x v="1"/>
    <s v="TEC-PH-10002468"/>
    <x v="2"/>
    <x v="7"/>
    <x v="1210"/>
    <x v="2075"/>
    <n v="2"/>
    <n v="0.2"/>
    <n v="19.03860000000001"/>
  </r>
  <r>
    <n v="6705"/>
    <s v="CA-2012-139164"/>
    <x v="1"/>
    <x v="537"/>
    <d v="2012-06-28T00:00:00"/>
    <x v="1"/>
    <s v="CS-12355"/>
    <x v="394"/>
    <x v="0"/>
    <s v="United States"/>
    <s v="Long Beach"/>
    <x v="1"/>
    <n v="90805"/>
    <x v="1"/>
    <s v="OFF-FA-10003059"/>
    <x v="1"/>
    <x v="13"/>
    <x v="794"/>
    <x v="4599"/>
    <n v="3"/>
    <n v="0"/>
    <n v="1.7918999999999998"/>
  </r>
  <r>
    <n v="6706"/>
    <s v="CA-2012-139164"/>
    <x v="1"/>
    <x v="537"/>
    <d v="2012-06-28T00:00:00"/>
    <x v="1"/>
    <s v="CS-12355"/>
    <x v="394"/>
    <x v="0"/>
    <s v="United States"/>
    <s v="Long Beach"/>
    <x v="1"/>
    <n v="90805"/>
    <x v="1"/>
    <s v="TEC-PH-10003931"/>
    <x v="2"/>
    <x v="7"/>
    <x v="159"/>
    <x v="166"/>
    <n v="3"/>
    <n v="0.2"/>
    <n v="8.998500000000007"/>
  </r>
  <r>
    <n v="6707"/>
    <s v="CA-2013-112277"/>
    <x v="0"/>
    <x v="545"/>
    <d v="2013-09-16T00:00:00"/>
    <x v="1"/>
    <s v="SC-20695"/>
    <x v="281"/>
    <x v="1"/>
    <s v="United States"/>
    <s v="Fort Lauderdale"/>
    <x v="2"/>
    <n v="33311"/>
    <x v="0"/>
    <s v="TEC-PH-10003505"/>
    <x v="2"/>
    <x v="7"/>
    <x v="901"/>
    <x v="4600"/>
    <n v="7"/>
    <n v="0.2"/>
    <n v="58.46399999999997"/>
  </r>
  <r>
    <n v="6708"/>
    <s v="CA-2011-167724"/>
    <x v="2"/>
    <x v="138"/>
    <d v="2011-04-18T00:00:00"/>
    <x v="1"/>
    <s v="BF-11170"/>
    <x v="408"/>
    <x v="2"/>
    <s v="United States"/>
    <s v="Baltimore"/>
    <x v="39"/>
    <n v="21215"/>
    <x v="3"/>
    <s v="OFF-LA-10002368"/>
    <x v="1"/>
    <x v="2"/>
    <x v="1777"/>
    <x v="1507"/>
    <n v="3"/>
    <n v="0"/>
    <n v="3.6017999999999999"/>
  </r>
  <r>
    <n v="6709"/>
    <s v="CA-2012-123141"/>
    <x v="1"/>
    <x v="717"/>
    <d v="2012-11-19T00:00:00"/>
    <x v="1"/>
    <s v="GZ-14470"/>
    <x v="47"/>
    <x v="0"/>
    <s v="United States"/>
    <s v="Rio Rancho"/>
    <x v="27"/>
    <n v="87124"/>
    <x v="1"/>
    <s v="FUR-CH-10004287"/>
    <x v="0"/>
    <x v="1"/>
    <x v="156"/>
    <x v="2214"/>
    <n v="4"/>
    <n v="0.2"/>
    <n v="99.431999999999931"/>
  </r>
  <r>
    <n v="6710"/>
    <s v="CA-2012-123141"/>
    <x v="1"/>
    <x v="717"/>
    <d v="2012-11-19T00:00:00"/>
    <x v="1"/>
    <s v="GZ-14470"/>
    <x v="47"/>
    <x v="0"/>
    <s v="United States"/>
    <s v="Rio Rancho"/>
    <x v="27"/>
    <n v="87124"/>
    <x v="1"/>
    <s v="FUR-CH-10001891"/>
    <x v="0"/>
    <x v="1"/>
    <x v="265"/>
    <x v="286"/>
    <n v="3"/>
    <n v="0.2"/>
    <n v="20.155800000000013"/>
  </r>
  <r>
    <n v="6711"/>
    <s v="CA-2013-149503"/>
    <x v="0"/>
    <x v="10"/>
    <d v="2013-12-13T00:00:00"/>
    <x v="2"/>
    <s v="SP-20650"/>
    <x v="70"/>
    <x v="1"/>
    <s v="United States"/>
    <s v="Stockton"/>
    <x v="1"/>
    <n v="95207"/>
    <x v="1"/>
    <s v="OFF-BI-10002133"/>
    <x v="1"/>
    <x v="8"/>
    <x v="1138"/>
    <x v="4601"/>
    <n v="8"/>
    <n v="0.2"/>
    <n v="99.295999999999978"/>
  </r>
  <r>
    <n v="6712"/>
    <s v="CA-2014-163069"/>
    <x v="3"/>
    <x v="238"/>
    <d v="2014-08-22T00:00:00"/>
    <x v="0"/>
    <s v="PJ-19015"/>
    <x v="307"/>
    <x v="0"/>
    <s v="United States"/>
    <s v="Columbus"/>
    <x v="24"/>
    <n v="43229"/>
    <x v="3"/>
    <s v="OFF-AR-10001419"/>
    <x v="1"/>
    <x v="6"/>
    <x v="1006"/>
    <x v="4541"/>
    <n v="3"/>
    <n v="0.2"/>
    <n v="1.2389999999999994"/>
  </r>
  <r>
    <n v="6713"/>
    <s v="CA-2014-107629"/>
    <x v="3"/>
    <x v="817"/>
    <d v="2014-12-15T00:00:00"/>
    <x v="3"/>
    <s v="DB-13060"/>
    <x v="72"/>
    <x v="0"/>
    <s v="United States"/>
    <s v="Skokie"/>
    <x v="10"/>
    <n v="60076"/>
    <x v="2"/>
    <s v="FUR-FU-10002298"/>
    <x v="0"/>
    <x v="5"/>
    <x v="1296"/>
    <x v="4602"/>
    <n v="6"/>
    <n v="0.6"/>
    <n v="-292.98719999999997"/>
  </r>
  <r>
    <n v="6714"/>
    <s v="CA-2014-107629"/>
    <x v="3"/>
    <x v="817"/>
    <d v="2014-12-15T00:00:00"/>
    <x v="3"/>
    <s v="DB-13060"/>
    <x v="72"/>
    <x v="0"/>
    <s v="United States"/>
    <s v="Skokie"/>
    <x v="10"/>
    <n v="60076"/>
    <x v="2"/>
    <s v="FUR-FU-10004091"/>
    <x v="0"/>
    <x v="5"/>
    <x v="264"/>
    <x v="4603"/>
    <n v="3"/>
    <n v="0.6"/>
    <n v="-26.755799999999994"/>
  </r>
  <r>
    <n v="6715"/>
    <s v="CA-2014-107629"/>
    <x v="3"/>
    <x v="817"/>
    <d v="2014-12-15T00:00:00"/>
    <x v="3"/>
    <s v="DB-13060"/>
    <x v="72"/>
    <x v="0"/>
    <s v="United States"/>
    <s v="Skokie"/>
    <x v="10"/>
    <n v="60076"/>
    <x v="2"/>
    <s v="TEC-AC-10004510"/>
    <x v="2"/>
    <x v="11"/>
    <x v="944"/>
    <x v="4604"/>
    <n v="3"/>
    <n v="0.2"/>
    <n v="-4.908000000000003"/>
  </r>
  <r>
    <n v="6716"/>
    <s v="CA-2014-107629"/>
    <x v="3"/>
    <x v="817"/>
    <d v="2014-12-15T00:00:00"/>
    <x v="3"/>
    <s v="DB-13060"/>
    <x v="72"/>
    <x v="0"/>
    <s v="United States"/>
    <s v="Skokie"/>
    <x v="10"/>
    <n v="60076"/>
    <x v="2"/>
    <s v="OFF-AR-10002987"/>
    <x v="1"/>
    <x v="6"/>
    <x v="1553"/>
    <x v="4605"/>
    <n v="6"/>
    <n v="0.2"/>
    <n v="24.998400000000011"/>
  </r>
  <r>
    <n v="6717"/>
    <s v="CA-2013-134789"/>
    <x v="0"/>
    <x v="143"/>
    <d v="2013-04-16T00:00:00"/>
    <x v="1"/>
    <s v="CK-12325"/>
    <x v="278"/>
    <x v="2"/>
    <s v="United States"/>
    <s v="Hot Springs"/>
    <x v="36"/>
    <n v="71901"/>
    <x v="0"/>
    <s v="OFF-FA-10002280"/>
    <x v="1"/>
    <x v="13"/>
    <x v="653"/>
    <x v="59"/>
    <n v="6"/>
    <n v="0"/>
    <n v="14.399999999999999"/>
  </r>
  <r>
    <n v="6718"/>
    <s v="CA-2013-134789"/>
    <x v="0"/>
    <x v="143"/>
    <d v="2013-04-16T00:00:00"/>
    <x v="1"/>
    <s v="CK-12325"/>
    <x v="278"/>
    <x v="2"/>
    <s v="United States"/>
    <s v="Hot Springs"/>
    <x v="36"/>
    <n v="71901"/>
    <x v="0"/>
    <s v="OFF-PA-10001934"/>
    <x v="1"/>
    <x v="10"/>
    <x v="543"/>
    <x v="243"/>
    <n v="4"/>
    <n v="0"/>
    <n v="12.700800000000001"/>
  </r>
  <r>
    <n v="6719"/>
    <s v="CA-2013-134789"/>
    <x v="0"/>
    <x v="143"/>
    <d v="2013-04-16T00:00:00"/>
    <x v="1"/>
    <s v="CK-12325"/>
    <x v="278"/>
    <x v="2"/>
    <s v="United States"/>
    <s v="Hot Springs"/>
    <x v="36"/>
    <n v="71901"/>
    <x v="0"/>
    <s v="FUR-FU-10003268"/>
    <x v="0"/>
    <x v="5"/>
    <x v="876"/>
    <x v="4606"/>
    <n v="4"/>
    <n v="0"/>
    <n v="31.983999999999995"/>
  </r>
  <r>
    <n v="6720"/>
    <s v="CA-2013-130442"/>
    <x v="0"/>
    <x v="186"/>
    <d v="2013-12-20T00:00:00"/>
    <x v="2"/>
    <s v="SF-20065"/>
    <x v="11"/>
    <x v="0"/>
    <s v="United States"/>
    <s v="Goldsboro"/>
    <x v="3"/>
    <n v="27534"/>
    <x v="0"/>
    <s v="OFF-AP-10004859"/>
    <x v="1"/>
    <x v="9"/>
    <x v="921"/>
    <x v="4337"/>
    <n v="3"/>
    <n v="0.2"/>
    <n v="3.0576000000000008"/>
  </r>
  <r>
    <n v="6721"/>
    <s v="CA-2014-102974"/>
    <x v="3"/>
    <x v="20"/>
    <d v="2014-09-25T00:00:00"/>
    <x v="1"/>
    <s v="DP-13105"/>
    <x v="317"/>
    <x v="1"/>
    <s v="United States"/>
    <s v="Los Angeles"/>
    <x v="1"/>
    <n v="90032"/>
    <x v="1"/>
    <s v="TEC-AC-10000057"/>
    <x v="2"/>
    <x v="11"/>
    <x v="626"/>
    <x v="179"/>
    <n v="5"/>
    <n v="0"/>
    <n v="31.489499999999992"/>
  </r>
  <r>
    <n v="6722"/>
    <s v="CA-2014-102974"/>
    <x v="3"/>
    <x v="20"/>
    <d v="2014-09-25T00:00:00"/>
    <x v="1"/>
    <s v="DP-13105"/>
    <x v="317"/>
    <x v="1"/>
    <s v="United States"/>
    <s v="Los Angeles"/>
    <x v="1"/>
    <n v="90032"/>
    <x v="1"/>
    <s v="OFF-AR-10000914"/>
    <x v="1"/>
    <x v="6"/>
    <x v="1739"/>
    <x v="4607"/>
    <n v="2"/>
    <n v="0"/>
    <n v="6.0632000000000019"/>
  </r>
  <r>
    <n v="6723"/>
    <s v="CA-2014-102974"/>
    <x v="3"/>
    <x v="20"/>
    <d v="2014-09-25T00:00:00"/>
    <x v="1"/>
    <s v="DP-13105"/>
    <x v="317"/>
    <x v="1"/>
    <s v="United States"/>
    <s v="Los Angeles"/>
    <x v="1"/>
    <n v="90032"/>
    <x v="1"/>
    <s v="OFF-AR-10004956"/>
    <x v="1"/>
    <x v="6"/>
    <x v="1235"/>
    <x v="80"/>
    <n v="3"/>
    <n v="0"/>
    <n v="4.8545999999999978"/>
  </r>
  <r>
    <n v="6724"/>
    <s v="US-2014-166394"/>
    <x v="3"/>
    <x v="507"/>
    <d v="2014-09-07T00:00:00"/>
    <x v="0"/>
    <s v="VM-21835"/>
    <x v="718"/>
    <x v="0"/>
    <s v="United States"/>
    <s v="Nashua"/>
    <x v="38"/>
    <n v="3060"/>
    <x v="3"/>
    <s v="OFF-FA-10001843"/>
    <x v="1"/>
    <x v="13"/>
    <x v="33"/>
    <x v="1471"/>
    <n v="6"/>
    <n v="0"/>
    <n v="6.9654000000000007"/>
  </r>
  <r>
    <n v="6725"/>
    <s v="CA-2013-128811"/>
    <x v="0"/>
    <x v="126"/>
    <d v="2013-09-17T00:00:00"/>
    <x v="1"/>
    <s v="SF-20200"/>
    <x v="227"/>
    <x v="0"/>
    <s v="United States"/>
    <s v="Seattle"/>
    <x v="4"/>
    <n v="98103"/>
    <x v="1"/>
    <s v="OFF-FA-10000585"/>
    <x v="1"/>
    <x v="13"/>
    <x v="202"/>
    <x v="4608"/>
    <n v="3"/>
    <n v="0"/>
    <n v="4.8162000000000003"/>
  </r>
  <r>
    <n v="6726"/>
    <s v="CA-2013-128811"/>
    <x v="0"/>
    <x v="126"/>
    <d v="2013-09-17T00:00:00"/>
    <x v="1"/>
    <s v="SF-20200"/>
    <x v="227"/>
    <x v="0"/>
    <s v="United States"/>
    <s v="Seattle"/>
    <x v="4"/>
    <n v="98103"/>
    <x v="1"/>
    <s v="OFF-LA-10003720"/>
    <x v="1"/>
    <x v="2"/>
    <x v="1627"/>
    <x v="469"/>
    <n v="3"/>
    <n v="0"/>
    <n v="5.2028999999999996"/>
  </r>
  <r>
    <n v="6727"/>
    <s v="CA-2013-128811"/>
    <x v="0"/>
    <x v="126"/>
    <d v="2013-09-17T00:00:00"/>
    <x v="1"/>
    <s v="SF-20200"/>
    <x v="227"/>
    <x v="0"/>
    <s v="United States"/>
    <s v="Seattle"/>
    <x v="4"/>
    <n v="98103"/>
    <x v="1"/>
    <s v="OFF-BI-10000301"/>
    <x v="1"/>
    <x v="8"/>
    <x v="619"/>
    <x v="4609"/>
    <n v="4"/>
    <n v="0.2"/>
    <n v="7.7639999999999993"/>
  </r>
  <r>
    <n v="6728"/>
    <s v="CA-2014-145443"/>
    <x v="3"/>
    <x v="682"/>
    <d v="2014-08-16T00:00:00"/>
    <x v="0"/>
    <s v="SC-20695"/>
    <x v="281"/>
    <x v="1"/>
    <s v="United States"/>
    <s v="Richmond"/>
    <x v="14"/>
    <n v="47374"/>
    <x v="2"/>
    <s v="OFF-PA-10003302"/>
    <x v="1"/>
    <x v="10"/>
    <x v="1712"/>
    <x v="932"/>
    <n v="5"/>
    <n v="0"/>
    <n v="83.283999999999992"/>
  </r>
  <r>
    <n v="6729"/>
    <s v="CA-2013-165827"/>
    <x v="0"/>
    <x v="254"/>
    <d v="2013-11-10T00:00:00"/>
    <x v="1"/>
    <s v="MF-17665"/>
    <x v="716"/>
    <x v="1"/>
    <s v="United States"/>
    <s v="Miami"/>
    <x v="2"/>
    <n v="33180"/>
    <x v="0"/>
    <s v="FUR-FU-10001889"/>
    <x v="0"/>
    <x v="5"/>
    <x v="1149"/>
    <x v="4610"/>
    <n v="6"/>
    <n v="0.2"/>
    <n v="8.2055999999999987"/>
  </r>
  <r>
    <n v="6730"/>
    <s v="CA-2012-156734"/>
    <x v="1"/>
    <x v="652"/>
    <d v="2012-06-20T00:00:00"/>
    <x v="2"/>
    <s v="BV-11245"/>
    <x v="296"/>
    <x v="1"/>
    <s v="United States"/>
    <s v="Smyrna"/>
    <x v="18"/>
    <n v="37167"/>
    <x v="0"/>
    <s v="OFF-BI-10002982"/>
    <x v="1"/>
    <x v="8"/>
    <x v="1258"/>
    <x v="4611"/>
    <n v="3"/>
    <n v="0.7"/>
    <n v="-4.4945999999999984"/>
  </r>
  <r>
    <n v="6731"/>
    <s v="CA-2012-156734"/>
    <x v="1"/>
    <x v="652"/>
    <d v="2012-06-20T00:00:00"/>
    <x v="2"/>
    <s v="BV-11245"/>
    <x v="296"/>
    <x v="1"/>
    <s v="United States"/>
    <s v="Smyrna"/>
    <x v="18"/>
    <n v="37167"/>
    <x v="0"/>
    <s v="FUR-CH-10002965"/>
    <x v="0"/>
    <x v="1"/>
    <x v="226"/>
    <x v="4612"/>
    <n v="4"/>
    <n v="0.2"/>
    <n v="56.274400000000014"/>
  </r>
  <r>
    <n v="6732"/>
    <s v="CA-2012-156734"/>
    <x v="1"/>
    <x v="652"/>
    <d v="2012-06-20T00:00:00"/>
    <x v="2"/>
    <s v="BV-11245"/>
    <x v="296"/>
    <x v="1"/>
    <s v="United States"/>
    <s v="Smyrna"/>
    <x v="18"/>
    <n v="37167"/>
    <x v="0"/>
    <s v="OFF-PA-10001937"/>
    <x v="1"/>
    <x v="10"/>
    <x v="286"/>
    <x v="561"/>
    <n v="4"/>
    <n v="0.2"/>
    <n v="7.2576000000000001"/>
  </r>
  <r>
    <n v="6733"/>
    <s v="CA-2011-120096"/>
    <x v="2"/>
    <x v="1129"/>
    <d v="2011-07-07T00:00:00"/>
    <x v="2"/>
    <s v="KE-16420"/>
    <x v="722"/>
    <x v="1"/>
    <s v="United States"/>
    <s v="Aurora"/>
    <x v="22"/>
    <n v="80013"/>
    <x v="1"/>
    <s v="OFF-PA-10001977"/>
    <x v="1"/>
    <x v="10"/>
    <x v="1464"/>
    <x v="3479"/>
    <n v="4"/>
    <n v="0.2"/>
    <n v="62.137599999999992"/>
  </r>
  <r>
    <n v="6734"/>
    <s v="CA-2011-120096"/>
    <x v="2"/>
    <x v="1129"/>
    <d v="2011-07-07T00:00:00"/>
    <x v="2"/>
    <s v="KE-16420"/>
    <x v="722"/>
    <x v="1"/>
    <s v="United States"/>
    <s v="Aurora"/>
    <x v="22"/>
    <n v="80013"/>
    <x v="1"/>
    <s v="OFF-AP-10000692"/>
    <x v="1"/>
    <x v="9"/>
    <x v="1241"/>
    <x v="4613"/>
    <n v="2"/>
    <n v="0.2"/>
    <n v="3.2432000000000016"/>
  </r>
  <r>
    <n v="6735"/>
    <s v="CA-2012-141754"/>
    <x v="1"/>
    <x v="139"/>
    <d v="2012-12-25T00:00:00"/>
    <x v="1"/>
    <s v="EM-14200"/>
    <x v="773"/>
    <x v="2"/>
    <s v="United States"/>
    <s v="Miami"/>
    <x v="2"/>
    <n v="33142"/>
    <x v="0"/>
    <s v="OFF-LA-10004093"/>
    <x v="1"/>
    <x v="2"/>
    <x v="670"/>
    <x v="3280"/>
    <n v="2"/>
    <n v="0.2"/>
    <n v="3.9473999999999996"/>
  </r>
  <r>
    <n v="6736"/>
    <s v="CA-2013-123358"/>
    <x v="0"/>
    <x v="342"/>
    <d v="2013-04-18T00:00:00"/>
    <x v="1"/>
    <s v="BT-11680"/>
    <x v="537"/>
    <x v="0"/>
    <s v="United States"/>
    <s v="San Francisco"/>
    <x v="1"/>
    <n v="94122"/>
    <x v="1"/>
    <s v="OFF-AP-10004980"/>
    <x v="1"/>
    <x v="9"/>
    <x v="967"/>
    <x v="4614"/>
    <n v="3"/>
    <n v="0"/>
    <n v="44.366400000000006"/>
  </r>
  <r>
    <n v="6737"/>
    <s v="CA-2013-123358"/>
    <x v="0"/>
    <x v="342"/>
    <d v="2013-04-18T00:00:00"/>
    <x v="1"/>
    <s v="BT-11680"/>
    <x v="537"/>
    <x v="0"/>
    <s v="United States"/>
    <s v="San Francisco"/>
    <x v="1"/>
    <n v="94122"/>
    <x v="1"/>
    <s v="OFF-ST-10001932"/>
    <x v="1"/>
    <x v="4"/>
    <x v="1641"/>
    <x v="4404"/>
    <n v="3"/>
    <n v="0"/>
    <n v="81.131400000000014"/>
  </r>
  <r>
    <n v="6738"/>
    <s v="CA-2013-123358"/>
    <x v="0"/>
    <x v="342"/>
    <d v="2013-04-18T00:00:00"/>
    <x v="1"/>
    <s v="BT-11680"/>
    <x v="537"/>
    <x v="0"/>
    <s v="United States"/>
    <s v="San Francisco"/>
    <x v="1"/>
    <n v="94122"/>
    <x v="1"/>
    <s v="OFF-ST-10000636"/>
    <x v="1"/>
    <x v="4"/>
    <x v="1744"/>
    <x v="4615"/>
    <n v="9"/>
    <n v="0"/>
    <n v="6.0263999999999918"/>
  </r>
  <r>
    <n v="6739"/>
    <s v="CA-2013-123358"/>
    <x v="0"/>
    <x v="342"/>
    <d v="2013-04-18T00:00:00"/>
    <x v="1"/>
    <s v="BT-11680"/>
    <x v="537"/>
    <x v="0"/>
    <s v="United States"/>
    <s v="San Francisco"/>
    <x v="1"/>
    <n v="94122"/>
    <x v="1"/>
    <s v="OFF-BI-10000069"/>
    <x v="1"/>
    <x v="8"/>
    <x v="486"/>
    <x v="4616"/>
    <n v="4"/>
    <n v="0.2"/>
    <n v="15.610399999999993"/>
  </r>
  <r>
    <n v="6740"/>
    <s v="CA-2011-144029"/>
    <x v="2"/>
    <x v="542"/>
    <d v="2011-05-31T00:00:00"/>
    <x v="1"/>
    <s v="MM-18055"/>
    <x v="514"/>
    <x v="0"/>
    <s v="United States"/>
    <s v="Chicago"/>
    <x v="10"/>
    <n v="60623"/>
    <x v="2"/>
    <s v="OFF-ST-10001837"/>
    <x v="1"/>
    <x v="4"/>
    <x v="1331"/>
    <x v="4617"/>
    <n v="3"/>
    <n v="0.2"/>
    <n v="7.6968000000000032"/>
  </r>
  <r>
    <n v="6741"/>
    <s v="CA-2011-144029"/>
    <x v="2"/>
    <x v="542"/>
    <d v="2011-05-31T00:00:00"/>
    <x v="1"/>
    <s v="MM-18055"/>
    <x v="514"/>
    <x v="0"/>
    <s v="United States"/>
    <s v="Chicago"/>
    <x v="10"/>
    <n v="60623"/>
    <x v="2"/>
    <s v="FUR-CH-10003981"/>
    <x v="0"/>
    <x v="1"/>
    <x v="1166"/>
    <x v="4618"/>
    <n v="2"/>
    <n v="0.3"/>
    <n v="-5.1396000000000583"/>
  </r>
  <r>
    <n v="6742"/>
    <s v="CA-2011-144029"/>
    <x v="2"/>
    <x v="542"/>
    <d v="2011-05-31T00:00:00"/>
    <x v="1"/>
    <s v="MM-18055"/>
    <x v="514"/>
    <x v="0"/>
    <s v="United States"/>
    <s v="Chicago"/>
    <x v="10"/>
    <n v="60623"/>
    <x v="2"/>
    <s v="OFF-AR-10000716"/>
    <x v="1"/>
    <x v="6"/>
    <x v="786"/>
    <x v="2569"/>
    <n v="3"/>
    <n v="0.2"/>
    <n v="3.1806000000000005"/>
  </r>
  <r>
    <n v="6743"/>
    <s v="US-2014-101784"/>
    <x v="3"/>
    <x v="91"/>
    <d v="2014-07-12T00:00:00"/>
    <x v="1"/>
    <s v="PO-18850"/>
    <x v="138"/>
    <x v="0"/>
    <s v="United States"/>
    <s v="Los Angeles"/>
    <x v="1"/>
    <n v="90008"/>
    <x v="1"/>
    <s v="FUR-CH-10001146"/>
    <x v="0"/>
    <x v="1"/>
    <x v="124"/>
    <x v="4619"/>
    <n v="3"/>
    <n v="0.2"/>
    <n v="-13.740299999999994"/>
  </r>
  <r>
    <n v="6744"/>
    <s v="CA-2012-156923"/>
    <x v="1"/>
    <x v="1130"/>
    <d v="2012-02-20T00:00:00"/>
    <x v="1"/>
    <s v="SP-20860"/>
    <x v="133"/>
    <x v="1"/>
    <s v="United States"/>
    <s v="Dover"/>
    <x v="38"/>
    <n v="3820"/>
    <x v="3"/>
    <s v="OFF-PA-10002751"/>
    <x v="1"/>
    <x v="10"/>
    <x v="150"/>
    <x v="1211"/>
    <n v="6"/>
    <n v="0"/>
    <n v="16.146000000000001"/>
  </r>
  <r>
    <n v="6745"/>
    <s v="CA-2014-111269"/>
    <x v="3"/>
    <x v="114"/>
    <d v="2014-06-19T00:00:00"/>
    <x v="0"/>
    <s v="CS-12355"/>
    <x v="394"/>
    <x v="0"/>
    <s v="United States"/>
    <s v="Dublin"/>
    <x v="24"/>
    <n v="43017"/>
    <x v="3"/>
    <s v="TEC-AC-10001606"/>
    <x v="2"/>
    <x v="11"/>
    <x v="585"/>
    <x v="4620"/>
    <n v="6"/>
    <n v="0.2"/>
    <n v="107.98920000000001"/>
  </r>
  <r>
    <n v="6746"/>
    <s v="CA-2014-111269"/>
    <x v="3"/>
    <x v="114"/>
    <d v="2014-06-19T00:00:00"/>
    <x v="0"/>
    <s v="CS-12355"/>
    <x v="394"/>
    <x v="0"/>
    <s v="United States"/>
    <s v="Dublin"/>
    <x v="24"/>
    <n v="43017"/>
    <x v="3"/>
    <s v="OFF-AR-10001427"/>
    <x v="1"/>
    <x v="6"/>
    <x v="248"/>
    <x v="100"/>
    <n v="5"/>
    <n v="0.2"/>
    <n v="1.7940000000000005"/>
  </r>
  <r>
    <n v="6747"/>
    <s v="CA-2014-159156"/>
    <x v="3"/>
    <x v="38"/>
    <d v="2014-11-17T00:00:00"/>
    <x v="2"/>
    <s v="KB-16600"/>
    <x v="33"/>
    <x v="1"/>
    <s v="United States"/>
    <s v="New York City"/>
    <x v="15"/>
    <n v="10009"/>
    <x v="3"/>
    <s v="TEC-PH-10004389"/>
    <x v="2"/>
    <x v="7"/>
    <x v="1422"/>
    <x v="3211"/>
    <n v="5"/>
    <n v="0"/>
    <n v="163.78700000000003"/>
  </r>
  <r>
    <n v="6748"/>
    <s v="CA-2014-100230"/>
    <x v="3"/>
    <x v="157"/>
    <d v="2014-12-16T00:00:00"/>
    <x v="1"/>
    <s v="AA-10375"/>
    <x v="211"/>
    <x v="0"/>
    <s v="United States"/>
    <s v="New York City"/>
    <x v="15"/>
    <n v="10035"/>
    <x v="3"/>
    <s v="OFF-BI-10002498"/>
    <x v="1"/>
    <x v="8"/>
    <x v="435"/>
    <x v="3652"/>
    <n v="1"/>
    <n v="0.2"/>
    <n v="5.0462999999999996"/>
  </r>
  <r>
    <n v="6749"/>
    <s v="CA-2014-100230"/>
    <x v="3"/>
    <x v="157"/>
    <d v="2014-12-16T00:00:00"/>
    <x v="1"/>
    <s v="AA-10375"/>
    <x v="211"/>
    <x v="0"/>
    <s v="United States"/>
    <s v="New York City"/>
    <x v="15"/>
    <n v="10035"/>
    <x v="3"/>
    <s v="OFF-PA-10002245"/>
    <x v="1"/>
    <x v="10"/>
    <x v="1334"/>
    <x v="1465"/>
    <n v="3"/>
    <n v="0"/>
    <n v="8.0730000000000004"/>
  </r>
  <r>
    <n v="6750"/>
    <s v="CA-2014-100230"/>
    <x v="3"/>
    <x v="157"/>
    <d v="2014-12-16T00:00:00"/>
    <x v="1"/>
    <s v="AA-10375"/>
    <x v="211"/>
    <x v="0"/>
    <s v="United States"/>
    <s v="New York City"/>
    <x v="15"/>
    <n v="10035"/>
    <x v="3"/>
    <s v="TEC-PH-10004522"/>
    <x v="2"/>
    <x v="7"/>
    <x v="1695"/>
    <x v="4621"/>
    <n v="2"/>
    <n v="0"/>
    <n v="29.245000000000005"/>
  </r>
  <r>
    <n v="6751"/>
    <s v="CA-2013-154767"/>
    <x v="0"/>
    <x v="931"/>
    <d v="2013-07-01T00:00:00"/>
    <x v="0"/>
    <s v="BP-11155"/>
    <x v="669"/>
    <x v="0"/>
    <s v="United States"/>
    <s v="Paterson"/>
    <x v="30"/>
    <n v="7501"/>
    <x v="3"/>
    <s v="FUR-CH-10003535"/>
    <x v="0"/>
    <x v="1"/>
    <x v="1513"/>
    <x v="4331"/>
    <n v="2"/>
    <n v="0"/>
    <n v="20.733199999999997"/>
  </r>
  <r>
    <n v="6752"/>
    <s v="CA-2013-154767"/>
    <x v="0"/>
    <x v="931"/>
    <d v="2013-07-01T00:00:00"/>
    <x v="0"/>
    <s v="BP-11155"/>
    <x v="669"/>
    <x v="0"/>
    <s v="United States"/>
    <s v="Paterson"/>
    <x v="30"/>
    <n v="7501"/>
    <x v="3"/>
    <s v="OFF-AP-10000595"/>
    <x v="1"/>
    <x v="9"/>
    <x v="1496"/>
    <x v="4622"/>
    <n v="2"/>
    <n v="0"/>
    <n v="2.2724000000000002"/>
  </r>
  <r>
    <n v="6753"/>
    <s v="CA-2013-154767"/>
    <x v="0"/>
    <x v="931"/>
    <d v="2013-07-01T00:00:00"/>
    <x v="0"/>
    <s v="BP-11155"/>
    <x v="669"/>
    <x v="0"/>
    <s v="United States"/>
    <s v="Paterson"/>
    <x v="30"/>
    <n v="7501"/>
    <x v="3"/>
    <s v="OFF-PA-10003039"/>
    <x v="1"/>
    <x v="10"/>
    <x v="330"/>
    <x v="1168"/>
    <n v="2"/>
    <n v="0"/>
    <n v="27.881999999999998"/>
  </r>
  <r>
    <n v="6754"/>
    <s v="CA-2013-154767"/>
    <x v="0"/>
    <x v="931"/>
    <d v="2013-07-01T00:00:00"/>
    <x v="0"/>
    <s v="BP-11155"/>
    <x v="669"/>
    <x v="0"/>
    <s v="United States"/>
    <s v="Paterson"/>
    <x v="30"/>
    <n v="7501"/>
    <x v="3"/>
    <s v="OFF-BI-10002003"/>
    <x v="1"/>
    <x v="8"/>
    <x v="1384"/>
    <x v="4623"/>
    <n v="2"/>
    <n v="0"/>
    <n v="3.7412000000000001"/>
  </r>
  <r>
    <n v="6755"/>
    <s v="CA-2013-154767"/>
    <x v="0"/>
    <x v="931"/>
    <d v="2013-07-01T00:00:00"/>
    <x v="0"/>
    <s v="BP-11155"/>
    <x v="669"/>
    <x v="0"/>
    <s v="United States"/>
    <s v="Paterson"/>
    <x v="30"/>
    <n v="7501"/>
    <x v="3"/>
    <s v="OFF-AP-10002311"/>
    <x v="1"/>
    <x v="9"/>
    <x v="14"/>
    <x v="4624"/>
    <n v="4"/>
    <n v="0"/>
    <n v="121.10560000000001"/>
  </r>
  <r>
    <n v="6756"/>
    <s v="CA-2014-124205"/>
    <x v="3"/>
    <x v="175"/>
    <d v="2014-09-20T00:00:00"/>
    <x v="1"/>
    <s v="TC-21145"/>
    <x v="779"/>
    <x v="1"/>
    <s v="United States"/>
    <s v="Lakewood"/>
    <x v="30"/>
    <n v="8701"/>
    <x v="3"/>
    <s v="FUR-FU-10002445"/>
    <x v="0"/>
    <x v="5"/>
    <x v="1439"/>
    <x v="4625"/>
    <n v="5"/>
    <n v="0"/>
    <n v="18.960000000000004"/>
  </r>
  <r>
    <n v="6757"/>
    <s v="CA-2014-124205"/>
    <x v="3"/>
    <x v="175"/>
    <d v="2014-09-20T00:00:00"/>
    <x v="1"/>
    <s v="TC-21145"/>
    <x v="779"/>
    <x v="1"/>
    <s v="United States"/>
    <s v="Lakewood"/>
    <x v="30"/>
    <n v="8701"/>
    <x v="3"/>
    <s v="FUR-CH-10003606"/>
    <x v="0"/>
    <x v="1"/>
    <x v="1566"/>
    <x v="4626"/>
    <n v="4"/>
    <n v="0"/>
    <n v="143.62880000000001"/>
  </r>
  <r>
    <n v="6758"/>
    <s v="CA-2014-124205"/>
    <x v="3"/>
    <x v="175"/>
    <d v="2014-09-20T00:00:00"/>
    <x v="1"/>
    <s v="TC-21145"/>
    <x v="779"/>
    <x v="1"/>
    <s v="United States"/>
    <s v="Lakewood"/>
    <x v="30"/>
    <n v="8701"/>
    <x v="3"/>
    <s v="TEC-PH-10002115"/>
    <x v="2"/>
    <x v="7"/>
    <x v="793"/>
    <x v="4627"/>
    <n v="6"/>
    <n v="0"/>
    <n v="102.94440000000002"/>
  </r>
  <r>
    <n v="6759"/>
    <s v="CA-2014-124205"/>
    <x v="3"/>
    <x v="175"/>
    <d v="2014-09-20T00:00:00"/>
    <x v="1"/>
    <s v="TC-21145"/>
    <x v="779"/>
    <x v="1"/>
    <s v="United States"/>
    <s v="Lakewood"/>
    <x v="30"/>
    <n v="8701"/>
    <x v="3"/>
    <s v="OFF-ST-10000934"/>
    <x v="1"/>
    <x v="4"/>
    <x v="352"/>
    <x v="3411"/>
    <n v="2"/>
    <n v="0"/>
    <n v="0"/>
  </r>
  <r>
    <n v="6760"/>
    <s v="CA-2014-165715"/>
    <x v="3"/>
    <x v="574"/>
    <d v="2014-12-09T00:00:00"/>
    <x v="1"/>
    <s v="BG-11035"/>
    <x v="767"/>
    <x v="0"/>
    <s v="United States"/>
    <s v="Greensboro"/>
    <x v="3"/>
    <n v="27405"/>
    <x v="0"/>
    <s v="OFF-AR-10003903"/>
    <x v="1"/>
    <x v="6"/>
    <x v="878"/>
    <x v="3388"/>
    <n v="1"/>
    <n v="0.2"/>
    <n v="2.4581999999999997"/>
  </r>
  <r>
    <n v="6761"/>
    <s v="CA-2014-100636"/>
    <x v="3"/>
    <x v="335"/>
    <d v="2014-07-01T00:00:00"/>
    <x v="1"/>
    <s v="DO-13435"/>
    <x v="157"/>
    <x v="0"/>
    <s v="United States"/>
    <s v="New York City"/>
    <x v="15"/>
    <n v="10035"/>
    <x v="3"/>
    <s v="OFF-ST-10004123"/>
    <x v="1"/>
    <x v="4"/>
    <x v="72"/>
    <x v="1050"/>
    <n v="3"/>
    <n v="0"/>
    <n v="0"/>
  </r>
  <r>
    <n v="6762"/>
    <s v="CA-2013-162943"/>
    <x v="0"/>
    <x v="1131"/>
    <d v="2013-07-27T00:00:00"/>
    <x v="0"/>
    <s v="DB-12970"/>
    <x v="715"/>
    <x v="1"/>
    <s v="United States"/>
    <s v="New York City"/>
    <x v="15"/>
    <n v="10035"/>
    <x v="3"/>
    <s v="FUR-CH-10001708"/>
    <x v="0"/>
    <x v="1"/>
    <x v="884"/>
    <x v="4628"/>
    <n v="2"/>
    <n v="0.1"/>
    <n v="31.015599999999978"/>
  </r>
  <r>
    <n v="6763"/>
    <s v="CA-2013-144764"/>
    <x v="0"/>
    <x v="476"/>
    <d v="2013-09-09T00:00:00"/>
    <x v="1"/>
    <s v="RL-19615"/>
    <x v="210"/>
    <x v="0"/>
    <s v="United States"/>
    <s v="Chicago"/>
    <x v="10"/>
    <n v="60623"/>
    <x v="2"/>
    <s v="OFF-LA-10000240"/>
    <x v="1"/>
    <x v="2"/>
    <x v="2"/>
    <x v="3204"/>
    <n v="5"/>
    <n v="0.2"/>
    <n v="9.8685000000000009"/>
  </r>
  <r>
    <n v="6764"/>
    <s v="CA-2013-144764"/>
    <x v="0"/>
    <x v="476"/>
    <d v="2013-09-09T00:00:00"/>
    <x v="1"/>
    <s v="RL-19615"/>
    <x v="210"/>
    <x v="0"/>
    <s v="United States"/>
    <s v="Chicago"/>
    <x v="10"/>
    <n v="60623"/>
    <x v="2"/>
    <s v="OFF-ST-10002485"/>
    <x v="1"/>
    <x v="4"/>
    <x v="209"/>
    <x v="2083"/>
    <n v="2"/>
    <n v="0.2"/>
    <n v="-8.3524000000000012"/>
  </r>
  <r>
    <n v="6765"/>
    <s v="CA-2013-144764"/>
    <x v="0"/>
    <x v="476"/>
    <d v="2013-09-09T00:00:00"/>
    <x v="1"/>
    <s v="RL-19615"/>
    <x v="210"/>
    <x v="0"/>
    <s v="United States"/>
    <s v="Chicago"/>
    <x v="10"/>
    <n v="60623"/>
    <x v="2"/>
    <s v="TEC-MA-10003230"/>
    <x v="2"/>
    <x v="15"/>
    <x v="1778"/>
    <x v="4629"/>
    <n v="3"/>
    <n v="0.3"/>
    <n v="-19.470000000000141"/>
  </r>
  <r>
    <n v="6766"/>
    <s v="CA-2014-100615"/>
    <x v="3"/>
    <x v="693"/>
    <d v="2014-04-25T00:00:00"/>
    <x v="1"/>
    <s v="SJ-20215"/>
    <x v="695"/>
    <x v="0"/>
    <s v="United States"/>
    <s v="Chicago"/>
    <x v="10"/>
    <n v="60653"/>
    <x v="2"/>
    <s v="FUR-CH-10002602"/>
    <x v="0"/>
    <x v="1"/>
    <x v="288"/>
    <x v="2613"/>
    <n v="3"/>
    <n v="0.3"/>
    <n v="-18.117599999999996"/>
  </r>
  <r>
    <n v="6767"/>
    <s v="CA-2014-100615"/>
    <x v="3"/>
    <x v="693"/>
    <d v="2014-04-25T00:00:00"/>
    <x v="1"/>
    <s v="SJ-20215"/>
    <x v="695"/>
    <x v="0"/>
    <s v="United States"/>
    <s v="Chicago"/>
    <x v="10"/>
    <n v="60653"/>
    <x v="2"/>
    <s v="OFF-AR-10001683"/>
    <x v="1"/>
    <x v="6"/>
    <x v="32"/>
    <x v="33"/>
    <n v="2"/>
    <n v="0.2"/>
    <n v="3.5460000000000007"/>
  </r>
  <r>
    <n v="6768"/>
    <s v="CA-2014-100615"/>
    <x v="3"/>
    <x v="693"/>
    <d v="2014-04-25T00:00:00"/>
    <x v="1"/>
    <s v="SJ-20215"/>
    <x v="695"/>
    <x v="0"/>
    <s v="United States"/>
    <s v="Chicago"/>
    <x v="10"/>
    <n v="60653"/>
    <x v="2"/>
    <s v="FUR-FU-10002456"/>
    <x v="0"/>
    <x v="5"/>
    <x v="1009"/>
    <x v="4630"/>
    <n v="5"/>
    <n v="0.6"/>
    <n v="-6.1879999999999988"/>
  </r>
  <r>
    <n v="6769"/>
    <s v="CA-2011-109302"/>
    <x v="2"/>
    <x v="1132"/>
    <d v="2011-08-16T00:00:00"/>
    <x v="1"/>
    <s v="CS-12175"/>
    <x v="728"/>
    <x v="1"/>
    <s v="United States"/>
    <s v="Lakewood"/>
    <x v="30"/>
    <n v="8701"/>
    <x v="3"/>
    <s v="OFF-BI-10002854"/>
    <x v="1"/>
    <x v="8"/>
    <x v="895"/>
    <x v="4631"/>
    <n v="7"/>
    <n v="0"/>
    <n v="98.105000000000004"/>
  </r>
  <r>
    <n v="6770"/>
    <s v="CA-2014-139787"/>
    <x v="3"/>
    <x v="20"/>
    <d v="2014-09-24T00:00:00"/>
    <x v="1"/>
    <s v="JP-16135"/>
    <x v="655"/>
    <x v="2"/>
    <s v="United States"/>
    <s v="Columbus"/>
    <x v="32"/>
    <n v="31907"/>
    <x v="0"/>
    <s v="OFF-AR-10002445"/>
    <x v="1"/>
    <x v="6"/>
    <x v="1637"/>
    <x v="3826"/>
    <n v="5"/>
    <n v="0"/>
    <n v="13.452000000000002"/>
  </r>
  <r>
    <n v="6771"/>
    <s v="CA-2014-139402"/>
    <x v="3"/>
    <x v="34"/>
    <d v="2014-12-14T00:00:00"/>
    <x v="1"/>
    <s v="NC-18535"/>
    <x v="714"/>
    <x v="1"/>
    <s v="United States"/>
    <s v="Phoenix"/>
    <x v="16"/>
    <n v="85023"/>
    <x v="1"/>
    <s v="OFF-PA-10004359"/>
    <x v="1"/>
    <x v="10"/>
    <x v="1059"/>
    <x v="1257"/>
    <n v="5"/>
    <n v="0.2"/>
    <n v="146.79"/>
  </r>
  <r>
    <n v="6772"/>
    <s v="CA-2014-139402"/>
    <x v="3"/>
    <x v="34"/>
    <d v="2014-12-14T00:00:00"/>
    <x v="1"/>
    <s v="NC-18535"/>
    <x v="714"/>
    <x v="1"/>
    <s v="United States"/>
    <s v="Phoenix"/>
    <x v="16"/>
    <n v="85023"/>
    <x v="1"/>
    <s v="OFF-BI-10000279"/>
    <x v="1"/>
    <x v="8"/>
    <x v="1765"/>
    <x v="4632"/>
    <n v="3"/>
    <n v="0.7"/>
    <n v="-9.9704999999999977"/>
  </r>
  <r>
    <n v="6773"/>
    <s v="CA-2013-119018"/>
    <x v="0"/>
    <x v="254"/>
    <d v="2013-11-09T00:00:00"/>
    <x v="1"/>
    <s v="CW-11905"/>
    <x v="194"/>
    <x v="2"/>
    <s v="United States"/>
    <s v="Los Angeles"/>
    <x v="1"/>
    <n v="90004"/>
    <x v="1"/>
    <s v="OFF-BI-10003314"/>
    <x v="1"/>
    <x v="8"/>
    <x v="305"/>
    <x v="326"/>
    <n v="2"/>
    <n v="0.2"/>
    <n v="2.7956000000000003"/>
  </r>
  <r>
    <n v="6774"/>
    <s v="CA-2013-119018"/>
    <x v="0"/>
    <x v="254"/>
    <d v="2013-11-09T00:00:00"/>
    <x v="1"/>
    <s v="CW-11905"/>
    <x v="194"/>
    <x v="2"/>
    <s v="United States"/>
    <s v="Los Angeles"/>
    <x v="1"/>
    <n v="90004"/>
    <x v="1"/>
    <s v="OFF-BI-10000494"/>
    <x v="1"/>
    <x v="8"/>
    <x v="1563"/>
    <x v="4633"/>
    <n v="1"/>
    <n v="0.2"/>
    <n v="1.3049999999999997"/>
  </r>
  <r>
    <n v="6775"/>
    <s v="CA-2013-119018"/>
    <x v="0"/>
    <x v="254"/>
    <d v="2013-11-09T00:00:00"/>
    <x v="1"/>
    <s v="CW-11905"/>
    <x v="194"/>
    <x v="2"/>
    <s v="United States"/>
    <s v="Los Angeles"/>
    <x v="1"/>
    <n v="90004"/>
    <x v="1"/>
    <s v="OFF-PA-10000295"/>
    <x v="1"/>
    <x v="10"/>
    <x v="1779"/>
    <x v="789"/>
    <n v="6"/>
    <n v="0"/>
    <n v="18.662400000000002"/>
  </r>
  <r>
    <n v="6776"/>
    <s v="CA-2012-105361"/>
    <x v="1"/>
    <x v="368"/>
    <d v="2012-04-04T00:00:00"/>
    <x v="1"/>
    <s v="CM-12115"/>
    <x v="441"/>
    <x v="0"/>
    <s v="United States"/>
    <s v="New York City"/>
    <x v="15"/>
    <n v="10024"/>
    <x v="3"/>
    <s v="OFF-PA-10002615"/>
    <x v="1"/>
    <x v="10"/>
    <x v="247"/>
    <x v="4634"/>
    <n v="4"/>
    <n v="0"/>
    <n v="8.1143999999999998"/>
  </r>
  <r>
    <n v="6777"/>
    <s v="US-2013-152373"/>
    <x v="0"/>
    <x v="64"/>
    <d v="2013-09-12T00:00:00"/>
    <x v="1"/>
    <s v="PT-19090"/>
    <x v="690"/>
    <x v="0"/>
    <s v="United States"/>
    <s v="San Antonio"/>
    <x v="5"/>
    <n v="78207"/>
    <x v="2"/>
    <s v="OFF-ST-10003479"/>
    <x v="1"/>
    <x v="4"/>
    <x v="41"/>
    <x v="4635"/>
    <n v="3"/>
    <n v="0.2"/>
    <n v="-17.523000000000014"/>
  </r>
  <r>
    <n v="6778"/>
    <s v="US-2014-166037"/>
    <x v="3"/>
    <x v="480"/>
    <d v="2014-02-02T00:00:00"/>
    <x v="1"/>
    <s v="CL-12700"/>
    <x v="642"/>
    <x v="2"/>
    <s v="United States"/>
    <s v="New York City"/>
    <x v="15"/>
    <n v="10009"/>
    <x v="3"/>
    <s v="TEC-AC-10002800"/>
    <x v="2"/>
    <x v="11"/>
    <x v="1207"/>
    <x v="4636"/>
    <n v="9"/>
    <n v="0"/>
    <n v="157.46849999999998"/>
  </r>
  <r>
    <n v="6779"/>
    <s v="US-2013-147711"/>
    <x v="0"/>
    <x v="323"/>
    <d v="2013-09-09T00:00:00"/>
    <x v="0"/>
    <s v="HF-14995"/>
    <x v="520"/>
    <x v="0"/>
    <s v="United States"/>
    <s v="Baltimore"/>
    <x v="39"/>
    <n v="21215"/>
    <x v="3"/>
    <s v="FUR-BO-10003159"/>
    <x v="0"/>
    <x v="0"/>
    <x v="1100"/>
    <x v="4637"/>
    <n v="3"/>
    <n v="0"/>
    <n v="31.044599999999974"/>
  </r>
  <r>
    <n v="6780"/>
    <s v="US-2013-147711"/>
    <x v="0"/>
    <x v="323"/>
    <d v="2013-09-09T00:00:00"/>
    <x v="0"/>
    <s v="HF-14995"/>
    <x v="520"/>
    <x v="0"/>
    <s v="United States"/>
    <s v="Baltimore"/>
    <x v="39"/>
    <n v="21215"/>
    <x v="3"/>
    <s v="FUR-FU-10002364"/>
    <x v="0"/>
    <x v="5"/>
    <x v="1231"/>
    <x v="1816"/>
    <n v="2"/>
    <n v="0"/>
    <n v="4.2803999999999984"/>
  </r>
  <r>
    <n v="6781"/>
    <s v="US-2013-147711"/>
    <x v="0"/>
    <x v="323"/>
    <d v="2013-09-09T00:00:00"/>
    <x v="0"/>
    <s v="HF-14995"/>
    <x v="520"/>
    <x v="0"/>
    <s v="United States"/>
    <s v="Baltimore"/>
    <x v="39"/>
    <n v="21215"/>
    <x v="3"/>
    <s v="OFF-BI-10003350"/>
    <x v="1"/>
    <x v="8"/>
    <x v="834"/>
    <x v="1030"/>
    <n v="2"/>
    <n v="0"/>
    <n v="5.8695999999999993"/>
  </r>
  <r>
    <n v="6782"/>
    <s v="US-2013-147711"/>
    <x v="0"/>
    <x v="323"/>
    <d v="2013-09-09T00:00:00"/>
    <x v="0"/>
    <s v="HF-14995"/>
    <x v="520"/>
    <x v="0"/>
    <s v="United States"/>
    <s v="Baltimore"/>
    <x v="39"/>
    <n v="21215"/>
    <x v="3"/>
    <s v="OFF-LA-10004093"/>
    <x v="1"/>
    <x v="2"/>
    <x v="670"/>
    <x v="2037"/>
    <n v="8"/>
    <n v="0"/>
    <n v="27.485599999999998"/>
  </r>
  <r>
    <n v="6783"/>
    <s v="CA-2014-121293"/>
    <x v="3"/>
    <x v="800"/>
    <d v="2014-07-29T00:00:00"/>
    <x v="0"/>
    <s v="JC-15775"/>
    <x v="547"/>
    <x v="0"/>
    <s v="United States"/>
    <s v="Philadelphia"/>
    <x v="9"/>
    <n v="19143"/>
    <x v="3"/>
    <s v="FUR-FU-10000732"/>
    <x v="0"/>
    <x v="5"/>
    <x v="540"/>
    <x v="4638"/>
    <n v="4"/>
    <n v="0.2"/>
    <n v="3.0143999999999984"/>
  </r>
  <r>
    <n v="6784"/>
    <s v="CA-2014-121293"/>
    <x v="3"/>
    <x v="800"/>
    <d v="2014-07-29T00:00:00"/>
    <x v="0"/>
    <s v="JC-15775"/>
    <x v="547"/>
    <x v="0"/>
    <s v="United States"/>
    <s v="Philadelphia"/>
    <x v="9"/>
    <n v="19143"/>
    <x v="3"/>
    <s v="OFF-SU-10004884"/>
    <x v="1"/>
    <x v="14"/>
    <x v="1780"/>
    <x v="4639"/>
    <n v="3"/>
    <n v="0.2"/>
    <n v="4.2470999999999943"/>
  </r>
  <r>
    <n v="6785"/>
    <s v="CA-2014-121293"/>
    <x v="3"/>
    <x v="800"/>
    <d v="2014-07-29T00:00:00"/>
    <x v="0"/>
    <s v="JC-15775"/>
    <x v="547"/>
    <x v="0"/>
    <s v="United States"/>
    <s v="Philadelphia"/>
    <x v="9"/>
    <n v="19143"/>
    <x v="3"/>
    <s v="FUR-TA-10001771"/>
    <x v="0"/>
    <x v="3"/>
    <x v="1724"/>
    <x v="4640"/>
    <n v="1"/>
    <n v="0.4"/>
    <n v="-34.646999999999991"/>
  </r>
  <r>
    <n v="6786"/>
    <s v="CA-2014-121293"/>
    <x v="3"/>
    <x v="800"/>
    <d v="2014-07-29T00:00:00"/>
    <x v="0"/>
    <s v="JC-15775"/>
    <x v="547"/>
    <x v="0"/>
    <s v="United States"/>
    <s v="Philadelphia"/>
    <x v="9"/>
    <n v="19143"/>
    <x v="3"/>
    <s v="OFF-ST-10000060"/>
    <x v="1"/>
    <x v="4"/>
    <x v="387"/>
    <x v="4641"/>
    <n v="5"/>
    <n v="0.2"/>
    <n v="-25.992000000000004"/>
  </r>
  <r>
    <n v="6787"/>
    <s v="CA-2014-121293"/>
    <x v="3"/>
    <x v="800"/>
    <d v="2014-07-29T00:00:00"/>
    <x v="0"/>
    <s v="JC-15775"/>
    <x v="547"/>
    <x v="0"/>
    <s v="United States"/>
    <s v="Philadelphia"/>
    <x v="9"/>
    <n v="19143"/>
    <x v="3"/>
    <s v="OFF-PA-10004100"/>
    <x v="1"/>
    <x v="10"/>
    <x v="257"/>
    <x v="561"/>
    <n v="4"/>
    <n v="0.2"/>
    <n v="7.2576000000000001"/>
  </r>
  <r>
    <n v="6788"/>
    <s v="CA-2012-118843"/>
    <x v="1"/>
    <x v="1023"/>
    <d v="2012-09-20T00:00:00"/>
    <x v="1"/>
    <s v="JH-15910"/>
    <x v="101"/>
    <x v="0"/>
    <s v="United States"/>
    <s v="Atlanta"/>
    <x v="32"/>
    <n v="30318"/>
    <x v="0"/>
    <s v="FUR-FU-10003975"/>
    <x v="0"/>
    <x v="5"/>
    <x v="775"/>
    <x v="2110"/>
    <n v="3"/>
    <n v="0"/>
    <n v="12.992999999999988"/>
  </r>
  <r>
    <n v="6789"/>
    <s v="CA-2012-118843"/>
    <x v="1"/>
    <x v="1023"/>
    <d v="2012-09-20T00:00:00"/>
    <x v="1"/>
    <s v="JH-15910"/>
    <x v="101"/>
    <x v="0"/>
    <s v="United States"/>
    <s v="Atlanta"/>
    <x v="32"/>
    <n v="30318"/>
    <x v="0"/>
    <s v="OFF-PA-10001712"/>
    <x v="1"/>
    <x v="10"/>
    <x v="974"/>
    <x v="1570"/>
    <n v="7"/>
    <n v="0"/>
    <n v="31.468499999999999"/>
  </r>
  <r>
    <n v="6790"/>
    <s v="CA-2012-161445"/>
    <x v="1"/>
    <x v="67"/>
    <d v="2012-09-09T00:00:00"/>
    <x v="0"/>
    <s v="CC-12610"/>
    <x v="566"/>
    <x v="1"/>
    <s v="United States"/>
    <s v="Durham"/>
    <x v="3"/>
    <n v="27707"/>
    <x v="0"/>
    <s v="OFF-AR-10001953"/>
    <x v="1"/>
    <x v="6"/>
    <x v="395"/>
    <x v="1196"/>
    <n v="4"/>
    <n v="0.2"/>
    <n v="12.314400000000006"/>
  </r>
  <r>
    <n v="6791"/>
    <s v="CA-2013-124527"/>
    <x v="0"/>
    <x v="76"/>
    <d v="2013-11-18T00:00:00"/>
    <x v="2"/>
    <s v="IM-15055"/>
    <x v="780"/>
    <x v="0"/>
    <s v="United States"/>
    <s v="Roseville"/>
    <x v="1"/>
    <n v="95661"/>
    <x v="1"/>
    <s v="OFF-BI-10004967"/>
    <x v="1"/>
    <x v="8"/>
    <x v="253"/>
    <x v="1366"/>
    <n v="5"/>
    <n v="0.2"/>
    <n v="2.8079999999999998"/>
  </r>
  <r>
    <n v="6792"/>
    <s v="CA-2013-162348"/>
    <x v="0"/>
    <x v="338"/>
    <d v="2013-11-16T00:00:00"/>
    <x v="1"/>
    <s v="BF-11170"/>
    <x v="408"/>
    <x v="2"/>
    <s v="United States"/>
    <s v="Sacramento"/>
    <x v="1"/>
    <n v="95823"/>
    <x v="1"/>
    <s v="FUR-FU-10003731"/>
    <x v="0"/>
    <x v="5"/>
    <x v="1593"/>
    <x v="4642"/>
    <n v="1"/>
    <n v="0"/>
    <n v="2.7944000000000004"/>
  </r>
  <r>
    <n v="6793"/>
    <s v="CA-2011-141005"/>
    <x v="2"/>
    <x v="860"/>
    <d v="2011-08-18T00:00:00"/>
    <x v="2"/>
    <s v="CS-12355"/>
    <x v="394"/>
    <x v="0"/>
    <s v="United States"/>
    <s v="Fairfield"/>
    <x v="29"/>
    <n v="6824"/>
    <x v="3"/>
    <s v="OFF-BI-10001989"/>
    <x v="1"/>
    <x v="8"/>
    <x v="537"/>
    <x v="2780"/>
    <n v="3"/>
    <n v="0"/>
    <n v="30.211199999999998"/>
  </r>
  <r>
    <n v="6794"/>
    <s v="CA-2012-145394"/>
    <x v="1"/>
    <x v="547"/>
    <d v="2012-11-20T00:00:00"/>
    <x v="1"/>
    <s v="MC-17605"/>
    <x v="204"/>
    <x v="1"/>
    <s v="United States"/>
    <s v="Chicago"/>
    <x v="10"/>
    <n v="60610"/>
    <x v="2"/>
    <s v="OFF-ST-10000344"/>
    <x v="1"/>
    <x v="4"/>
    <x v="1013"/>
    <x v="4643"/>
    <n v="2"/>
    <n v="0.2"/>
    <n v="1.6115999999999993"/>
  </r>
  <r>
    <n v="6795"/>
    <s v="CA-2012-145394"/>
    <x v="1"/>
    <x v="547"/>
    <d v="2012-11-20T00:00:00"/>
    <x v="1"/>
    <s v="MC-17605"/>
    <x v="204"/>
    <x v="1"/>
    <s v="United States"/>
    <s v="Chicago"/>
    <x v="10"/>
    <n v="60610"/>
    <x v="2"/>
    <s v="TEC-PH-10001051"/>
    <x v="2"/>
    <x v="7"/>
    <x v="1254"/>
    <x v="1977"/>
    <n v="3"/>
    <n v="0.2"/>
    <n v="26.997299999999967"/>
  </r>
  <r>
    <n v="6796"/>
    <s v="CA-2012-145394"/>
    <x v="1"/>
    <x v="547"/>
    <d v="2012-11-20T00:00:00"/>
    <x v="1"/>
    <s v="MC-17605"/>
    <x v="204"/>
    <x v="1"/>
    <s v="United States"/>
    <s v="Chicago"/>
    <x v="10"/>
    <n v="60610"/>
    <x v="2"/>
    <s v="FUR-FU-10001215"/>
    <x v="0"/>
    <x v="5"/>
    <x v="1600"/>
    <x v="527"/>
    <n v="2"/>
    <n v="0.6"/>
    <n v="-15.526799999999994"/>
  </r>
  <r>
    <n v="6797"/>
    <s v="CA-2012-168809"/>
    <x v="1"/>
    <x v="767"/>
    <d v="2012-08-25T00:00:00"/>
    <x v="3"/>
    <s v="MC-18100"/>
    <x v="498"/>
    <x v="0"/>
    <s v="United States"/>
    <s v="Houston"/>
    <x v="5"/>
    <n v="77041"/>
    <x v="2"/>
    <s v="FUR-FU-10001473"/>
    <x v="0"/>
    <x v="5"/>
    <x v="1244"/>
    <x v="1869"/>
    <n v="2"/>
    <n v="0.6"/>
    <n v="-16.585799999999999"/>
  </r>
  <r>
    <n v="6798"/>
    <s v="CA-2012-168809"/>
    <x v="1"/>
    <x v="767"/>
    <d v="2012-08-25T00:00:00"/>
    <x v="3"/>
    <s v="MC-18100"/>
    <x v="498"/>
    <x v="0"/>
    <s v="United States"/>
    <s v="Houston"/>
    <x v="5"/>
    <n v="77041"/>
    <x v="2"/>
    <s v="OFF-BI-10000315"/>
    <x v="1"/>
    <x v="8"/>
    <x v="407"/>
    <x v="4644"/>
    <n v="1"/>
    <n v="0.8"/>
    <n v="-6.0768000000000004"/>
  </r>
  <r>
    <n v="6799"/>
    <s v="CA-2012-168809"/>
    <x v="1"/>
    <x v="767"/>
    <d v="2012-08-25T00:00:00"/>
    <x v="3"/>
    <s v="MC-18100"/>
    <x v="498"/>
    <x v="0"/>
    <s v="United States"/>
    <s v="Houston"/>
    <x v="5"/>
    <n v="77041"/>
    <x v="2"/>
    <s v="FUR-FU-10002240"/>
    <x v="0"/>
    <x v="5"/>
    <x v="1781"/>
    <x v="4645"/>
    <n v="5"/>
    <n v="0.6"/>
    <n v="-3.9399999999999995"/>
  </r>
  <r>
    <n v="6800"/>
    <s v="CA-2013-109827"/>
    <x v="0"/>
    <x v="591"/>
    <d v="2014-01-02T00:00:00"/>
    <x v="1"/>
    <s v="LW-16825"/>
    <x v="429"/>
    <x v="1"/>
    <s v="United States"/>
    <s v="Phoenix"/>
    <x v="16"/>
    <n v="85023"/>
    <x v="1"/>
    <s v="FUR-TA-10002607"/>
    <x v="0"/>
    <x v="3"/>
    <x v="221"/>
    <x v="4646"/>
    <n v="1"/>
    <n v="0.5"/>
    <n v="-24.102599999999995"/>
  </r>
  <r>
    <n v="6801"/>
    <s v="CA-2013-109827"/>
    <x v="0"/>
    <x v="591"/>
    <d v="2014-01-02T00:00:00"/>
    <x v="1"/>
    <s v="LW-16825"/>
    <x v="429"/>
    <x v="1"/>
    <s v="United States"/>
    <s v="Phoenix"/>
    <x v="16"/>
    <n v="85023"/>
    <x v="1"/>
    <s v="TEC-MA-10003356"/>
    <x v="2"/>
    <x v="15"/>
    <x v="1361"/>
    <x v="4647"/>
    <n v="2"/>
    <n v="0.7"/>
    <n v="-386.95699999999999"/>
  </r>
  <r>
    <n v="6802"/>
    <s v="CA-2013-109827"/>
    <x v="0"/>
    <x v="591"/>
    <d v="2014-01-02T00:00:00"/>
    <x v="1"/>
    <s v="LW-16825"/>
    <x v="429"/>
    <x v="1"/>
    <s v="United States"/>
    <s v="Phoenix"/>
    <x v="16"/>
    <n v="85023"/>
    <x v="1"/>
    <s v="TEC-AC-10002217"/>
    <x v="2"/>
    <x v="11"/>
    <x v="1178"/>
    <x v="4648"/>
    <n v="3"/>
    <n v="0.2"/>
    <n v="-7.8960000000000008"/>
  </r>
  <r>
    <n v="6803"/>
    <s v="CA-2013-109827"/>
    <x v="0"/>
    <x v="591"/>
    <d v="2014-01-02T00:00:00"/>
    <x v="1"/>
    <s v="LW-16825"/>
    <x v="429"/>
    <x v="1"/>
    <s v="United States"/>
    <s v="Phoenix"/>
    <x v="16"/>
    <n v="85023"/>
    <x v="1"/>
    <s v="TEC-AC-10004353"/>
    <x v="2"/>
    <x v="11"/>
    <x v="717"/>
    <x v="4649"/>
    <n v="2"/>
    <n v="0.2"/>
    <n v="21.42"/>
  </r>
  <r>
    <n v="6804"/>
    <s v="CA-2013-109827"/>
    <x v="0"/>
    <x v="591"/>
    <d v="2014-01-02T00:00:00"/>
    <x v="1"/>
    <s v="LW-16825"/>
    <x v="429"/>
    <x v="1"/>
    <s v="United States"/>
    <s v="Phoenix"/>
    <x v="16"/>
    <n v="85023"/>
    <x v="1"/>
    <s v="FUR-CH-10004754"/>
    <x v="0"/>
    <x v="1"/>
    <x v="1123"/>
    <x v="4650"/>
    <n v="2"/>
    <n v="0.2"/>
    <n v="4.1971999999999987"/>
  </r>
  <r>
    <n v="6805"/>
    <s v="CA-2011-152233"/>
    <x v="2"/>
    <x v="1082"/>
    <d v="2011-10-06T00:00:00"/>
    <x v="2"/>
    <s v="KH-16510"/>
    <x v="168"/>
    <x v="0"/>
    <s v="United States"/>
    <s v="Pomona"/>
    <x v="1"/>
    <n v="91767"/>
    <x v="1"/>
    <s v="TEC-AC-10002800"/>
    <x v="2"/>
    <x v="11"/>
    <x v="1207"/>
    <x v="2622"/>
    <n v="2"/>
    <n v="0"/>
    <n v="34.992999999999995"/>
  </r>
  <r>
    <n v="6806"/>
    <s v="CA-2011-125682"/>
    <x v="2"/>
    <x v="754"/>
    <d v="2011-11-25T00:00:00"/>
    <x v="2"/>
    <s v="RB-19645"/>
    <x v="516"/>
    <x v="1"/>
    <s v="United States"/>
    <s v="Atlanta"/>
    <x v="32"/>
    <n v="30318"/>
    <x v="0"/>
    <s v="OFF-PA-10001752"/>
    <x v="1"/>
    <x v="10"/>
    <x v="1360"/>
    <x v="745"/>
    <n v="2"/>
    <n v="0"/>
    <n v="4.8804000000000007"/>
  </r>
  <r>
    <n v="6807"/>
    <s v="CA-2014-162880"/>
    <x v="3"/>
    <x v="53"/>
    <d v="2014-12-30T00:00:00"/>
    <x v="1"/>
    <s v="GD-14590"/>
    <x v="241"/>
    <x v="1"/>
    <s v="United States"/>
    <s v="Everett"/>
    <x v="4"/>
    <n v="98208"/>
    <x v="1"/>
    <s v="OFF-BI-10003314"/>
    <x v="1"/>
    <x v="8"/>
    <x v="305"/>
    <x v="4651"/>
    <n v="1"/>
    <n v="0.2"/>
    <n v="1.3978000000000002"/>
  </r>
  <r>
    <n v="6808"/>
    <s v="CA-2012-128125"/>
    <x v="1"/>
    <x v="1052"/>
    <d v="2012-04-05T00:00:00"/>
    <x v="1"/>
    <s v="EB-13705"/>
    <x v="182"/>
    <x v="1"/>
    <s v="United States"/>
    <s v="Houston"/>
    <x v="5"/>
    <n v="77095"/>
    <x v="2"/>
    <s v="OFF-PA-10000357"/>
    <x v="1"/>
    <x v="10"/>
    <x v="442"/>
    <x v="4016"/>
    <n v="3"/>
    <n v="0.2"/>
    <n v="35.661300000000004"/>
  </r>
  <r>
    <n v="6809"/>
    <s v="CA-2012-128125"/>
    <x v="1"/>
    <x v="1052"/>
    <d v="2012-04-05T00:00:00"/>
    <x v="1"/>
    <s v="EB-13705"/>
    <x v="182"/>
    <x v="1"/>
    <s v="United States"/>
    <s v="Houston"/>
    <x v="5"/>
    <n v="77095"/>
    <x v="2"/>
    <s v="FUR-FU-10001085"/>
    <x v="0"/>
    <x v="5"/>
    <x v="1590"/>
    <x v="1052"/>
    <n v="3"/>
    <n v="0.6"/>
    <n v="-7.8330000000000055"/>
  </r>
  <r>
    <n v="6810"/>
    <s v="CA-2014-156237"/>
    <x v="3"/>
    <x v="32"/>
    <d v="2014-09-16T00:00:00"/>
    <x v="2"/>
    <s v="PS-18760"/>
    <x v="519"/>
    <x v="0"/>
    <s v="United States"/>
    <s v="Philadelphia"/>
    <x v="9"/>
    <n v="19140"/>
    <x v="3"/>
    <s v="OFF-BI-10000301"/>
    <x v="1"/>
    <x v="8"/>
    <x v="619"/>
    <x v="3556"/>
    <n v="2"/>
    <n v="0.7"/>
    <n v="-2.5880000000000001"/>
  </r>
  <r>
    <n v="6811"/>
    <s v="CA-2014-156237"/>
    <x v="3"/>
    <x v="32"/>
    <d v="2014-09-16T00:00:00"/>
    <x v="2"/>
    <s v="PS-18760"/>
    <x v="519"/>
    <x v="0"/>
    <s v="United States"/>
    <s v="Philadelphia"/>
    <x v="9"/>
    <n v="19140"/>
    <x v="3"/>
    <s v="TEC-MA-10002930"/>
    <x v="2"/>
    <x v="15"/>
    <x v="1775"/>
    <x v="4652"/>
    <n v="1"/>
    <n v="0.7"/>
    <n v="-18.038499999999996"/>
  </r>
  <r>
    <n v="6812"/>
    <s v="CA-2014-156237"/>
    <x v="3"/>
    <x v="32"/>
    <d v="2014-09-16T00:00:00"/>
    <x v="2"/>
    <s v="PS-18760"/>
    <x v="519"/>
    <x v="0"/>
    <s v="United States"/>
    <s v="Philadelphia"/>
    <x v="9"/>
    <n v="19140"/>
    <x v="3"/>
    <s v="FUR-CH-10002372"/>
    <x v="0"/>
    <x v="1"/>
    <x v="390"/>
    <x v="4653"/>
    <n v="2"/>
    <n v="0.3"/>
    <n v="-29.152799999999992"/>
  </r>
  <r>
    <n v="6813"/>
    <s v="CA-2014-156237"/>
    <x v="3"/>
    <x v="32"/>
    <d v="2014-09-16T00:00:00"/>
    <x v="2"/>
    <s v="PS-18760"/>
    <x v="519"/>
    <x v="0"/>
    <s v="United States"/>
    <s v="Philadelphia"/>
    <x v="9"/>
    <n v="19140"/>
    <x v="3"/>
    <s v="OFF-BI-10003707"/>
    <x v="1"/>
    <x v="8"/>
    <x v="776"/>
    <x v="4654"/>
    <n v="4"/>
    <n v="0.7"/>
    <n v="-12.207999999999995"/>
  </r>
  <r>
    <n v="6814"/>
    <s v="CA-2014-156237"/>
    <x v="3"/>
    <x v="32"/>
    <d v="2014-09-16T00:00:00"/>
    <x v="2"/>
    <s v="PS-18760"/>
    <x v="519"/>
    <x v="0"/>
    <s v="United States"/>
    <s v="Philadelphia"/>
    <x v="9"/>
    <n v="19140"/>
    <x v="3"/>
    <s v="FUR-FU-10001057"/>
    <x v="0"/>
    <x v="5"/>
    <x v="1782"/>
    <x v="4655"/>
    <n v="8"/>
    <n v="0.2"/>
    <n v="4.7975999999999992"/>
  </r>
  <r>
    <n v="6815"/>
    <s v="CA-2014-156237"/>
    <x v="3"/>
    <x v="32"/>
    <d v="2014-09-16T00:00:00"/>
    <x v="2"/>
    <s v="PS-18760"/>
    <x v="519"/>
    <x v="0"/>
    <s v="United States"/>
    <s v="Philadelphia"/>
    <x v="9"/>
    <n v="19140"/>
    <x v="3"/>
    <s v="TEC-MA-10001681"/>
    <x v="2"/>
    <x v="15"/>
    <x v="340"/>
    <x v="4656"/>
    <n v="2"/>
    <n v="0.7"/>
    <n v="-168.8189999999999"/>
  </r>
  <r>
    <n v="6816"/>
    <s v="CA-2011-144414"/>
    <x v="2"/>
    <x v="1103"/>
    <d v="2011-06-21T00:00:00"/>
    <x v="1"/>
    <s v="GH-14425"/>
    <x v="485"/>
    <x v="0"/>
    <s v="United States"/>
    <s v="Seattle"/>
    <x v="4"/>
    <n v="98105"/>
    <x v="1"/>
    <s v="FUR-FU-10003981"/>
    <x v="0"/>
    <x v="5"/>
    <x v="322"/>
    <x v="875"/>
    <n v="3"/>
    <n v="0"/>
    <n v="2.6208000000000005"/>
  </r>
  <r>
    <n v="6817"/>
    <s v="CA-2011-144414"/>
    <x v="2"/>
    <x v="1103"/>
    <d v="2011-06-21T00:00:00"/>
    <x v="1"/>
    <s v="GH-14425"/>
    <x v="485"/>
    <x v="0"/>
    <s v="United States"/>
    <s v="Seattle"/>
    <x v="4"/>
    <n v="98105"/>
    <x v="1"/>
    <s v="OFF-FA-10000624"/>
    <x v="1"/>
    <x v="13"/>
    <x v="291"/>
    <x v="1511"/>
    <n v="5"/>
    <n v="0"/>
    <n v="8.9499999999999993"/>
  </r>
  <r>
    <n v="6818"/>
    <s v="CA-2011-144414"/>
    <x v="2"/>
    <x v="1103"/>
    <d v="2011-06-21T00:00:00"/>
    <x v="1"/>
    <s v="GH-14425"/>
    <x v="485"/>
    <x v="0"/>
    <s v="United States"/>
    <s v="Seattle"/>
    <x v="4"/>
    <n v="98105"/>
    <x v="1"/>
    <s v="OFF-BI-10004995"/>
    <x v="1"/>
    <x v="8"/>
    <x v="313"/>
    <x v="4657"/>
    <n v="3"/>
    <n v="0.2"/>
    <n v="1061.5721999999998"/>
  </r>
  <r>
    <n v="6819"/>
    <s v="CA-2014-163860"/>
    <x v="3"/>
    <x v="116"/>
    <d v="2015-01-02T00:00:00"/>
    <x v="1"/>
    <s v="LO-17170"/>
    <x v="628"/>
    <x v="1"/>
    <s v="United States"/>
    <s v="Peoria"/>
    <x v="10"/>
    <n v="61604"/>
    <x v="2"/>
    <s v="OFF-BI-10003784"/>
    <x v="1"/>
    <x v="8"/>
    <x v="1314"/>
    <x v="4658"/>
    <n v="5"/>
    <n v="0.8"/>
    <n v="-2.6880000000000015"/>
  </r>
  <r>
    <n v="6820"/>
    <s v="CA-2014-163860"/>
    <x v="3"/>
    <x v="116"/>
    <d v="2015-01-02T00:00:00"/>
    <x v="1"/>
    <s v="LO-17170"/>
    <x v="628"/>
    <x v="1"/>
    <s v="United States"/>
    <s v="Peoria"/>
    <x v="10"/>
    <n v="61604"/>
    <x v="2"/>
    <s v="FUR-FU-10004586"/>
    <x v="0"/>
    <x v="5"/>
    <x v="1473"/>
    <x v="4659"/>
    <n v="3"/>
    <n v="0.6"/>
    <n v="-2.3903999999999996"/>
  </r>
  <r>
    <n v="6821"/>
    <s v="CA-2014-163860"/>
    <x v="3"/>
    <x v="116"/>
    <d v="2015-01-02T00:00:00"/>
    <x v="1"/>
    <s v="LO-17170"/>
    <x v="628"/>
    <x v="1"/>
    <s v="United States"/>
    <s v="Peoria"/>
    <x v="10"/>
    <n v="61604"/>
    <x v="2"/>
    <s v="FUR-CH-10004698"/>
    <x v="0"/>
    <x v="1"/>
    <x v="166"/>
    <x v="4653"/>
    <n v="2"/>
    <n v="0.3"/>
    <n v="-3.2391999999999896"/>
  </r>
  <r>
    <n v="6822"/>
    <s v="CA-2014-163860"/>
    <x v="3"/>
    <x v="116"/>
    <d v="2015-01-02T00:00:00"/>
    <x v="1"/>
    <s v="LO-17170"/>
    <x v="628"/>
    <x v="1"/>
    <s v="United States"/>
    <s v="Peoria"/>
    <x v="10"/>
    <n v="61604"/>
    <x v="2"/>
    <s v="FUR-FU-10001935"/>
    <x v="0"/>
    <x v="5"/>
    <x v="341"/>
    <x v="369"/>
    <n v="2"/>
    <n v="0.6"/>
    <n v="-1.4059999999999997"/>
  </r>
  <r>
    <n v="6823"/>
    <s v="US-2014-115609"/>
    <x v="3"/>
    <x v="808"/>
    <d v="2014-11-08T00:00:00"/>
    <x v="1"/>
    <s v="CS-12505"/>
    <x v="473"/>
    <x v="0"/>
    <s v="United States"/>
    <s v="Los Angeles"/>
    <x v="1"/>
    <n v="90036"/>
    <x v="1"/>
    <s v="OFF-AP-10003040"/>
    <x v="1"/>
    <x v="9"/>
    <x v="723"/>
    <x v="4660"/>
    <n v="5"/>
    <n v="0"/>
    <n v="43.705999999999996"/>
  </r>
  <r>
    <n v="6824"/>
    <s v="CA-2012-154291"/>
    <x v="1"/>
    <x v="395"/>
    <d v="2012-07-29T00:00:00"/>
    <x v="1"/>
    <s v="YS-21880"/>
    <x v="453"/>
    <x v="1"/>
    <s v="United States"/>
    <s v="Montgomery"/>
    <x v="19"/>
    <n v="36116"/>
    <x v="0"/>
    <s v="OFF-EN-10001335"/>
    <x v="1"/>
    <x v="12"/>
    <x v="462"/>
    <x v="4661"/>
    <n v="9"/>
    <n v="0"/>
    <n v="49.23"/>
  </r>
  <r>
    <n v="6825"/>
    <s v="CA-2012-154291"/>
    <x v="1"/>
    <x v="395"/>
    <d v="2012-07-29T00:00:00"/>
    <x v="1"/>
    <s v="YS-21880"/>
    <x v="453"/>
    <x v="1"/>
    <s v="United States"/>
    <s v="Montgomery"/>
    <x v="19"/>
    <n v="36116"/>
    <x v="0"/>
    <s v="FUR-TA-10002041"/>
    <x v="0"/>
    <x v="3"/>
    <x v="358"/>
    <x v="4662"/>
    <n v="2"/>
    <n v="0"/>
    <n v="39.44380000000001"/>
  </r>
  <r>
    <n v="6826"/>
    <s v="CA-2013-118689"/>
    <x v="0"/>
    <x v="824"/>
    <d v="2013-10-10T00:00:00"/>
    <x v="1"/>
    <s v="TC-20980"/>
    <x v="568"/>
    <x v="1"/>
    <s v="United States"/>
    <s v="Lafayette"/>
    <x v="14"/>
    <n v="47905"/>
    <x v="2"/>
    <s v="OFF-ST-10001558"/>
    <x v="1"/>
    <x v="4"/>
    <x v="712"/>
    <x v="4663"/>
    <n v="2"/>
    <n v="0"/>
    <n v="4.8719999999999999"/>
  </r>
  <r>
    <n v="6827"/>
    <s v="CA-2013-118689"/>
    <x v="0"/>
    <x v="824"/>
    <d v="2013-10-10T00:00:00"/>
    <x v="1"/>
    <s v="TC-20980"/>
    <x v="568"/>
    <x v="1"/>
    <s v="United States"/>
    <s v="Lafayette"/>
    <x v="14"/>
    <n v="47905"/>
    <x v="2"/>
    <s v="TEC-CO-10004722"/>
    <x v="2"/>
    <x v="16"/>
    <x v="1365"/>
    <x v="4664"/>
    <n v="5"/>
    <n v="0"/>
    <n v="8399.9759999999987"/>
  </r>
  <r>
    <n v="6828"/>
    <s v="CA-2013-118689"/>
    <x v="0"/>
    <x v="824"/>
    <d v="2013-10-10T00:00:00"/>
    <x v="1"/>
    <s v="TC-20980"/>
    <x v="568"/>
    <x v="1"/>
    <s v="United States"/>
    <s v="Lafayette"/>
    <x v="14"/>
    <n v="47905"/>
    <x v="2"/>
    <s v="OFF-BI-10004600"/>
    <x v="1"/>
    <x v="8"/>
    <x v="1477"/>
    <x v="2556"/>
    <n v="2"/>
    <n v="0"/>
    <n v="331.19099999999997"/>
  </r>
  <r>
    <n v="6829"/>
    <s v="CA-2013-118689"/>
    <x v="0"/>
    <x v="824"/>
    <d v="2013-10-10T00:00:00"/>
    <x v="1"/>
    <s v="TC-20980"/>
    <x v="568"/>
    <x v="1"/>
    <s v="United States"/>
    <s v="Lafayette"/>
    <x v="14"/>
    <n v="47905"/>
    <x v="2"/>
    <s v="OFF-BI-10003712"/>
    <x v="1"/>
    <x v="8"/>
    <x v="689"/>
    <x v="4665"/>
    <n v="7"/>
    <n v="0"/>
    <n v="16.8413"/>
  </r>
  <r>
    <n v="6830"/>
    <s v="CA-2013-118689"/>
    <x v="0"/>
    <x v="824"/>
    <d v="2013-10-10T00:00:00"/>
    <x v="1"/>
    <s v="TC-20980"/>
    <x v="568"/>
    <x v="1"/>
    <s v="United States"/>
    <s v="Lafayette"/>
    <x v="14"/>
    <n v="47905"/>
    <x v="2"/>
    <s v="OFF-AR-10001958"/>
    <x v="1"/>
    <x v="6"/>
    <x v="206"/>
    <x v="2041"/>
    <n v="2"/>
    <n v="0"/>
    <n v="9.5088000000000008"/>
  </r>
  <r>
    <n v="6831"/>
    <s v="CA-2013-140438"/>
    <x v="0"/>
    <x v="435"/>
    <d v="2013-12-28T00:00:00"/>
    <x v="0"/>
    <s v="PW-19030"/>
    <x v="463"/>
    <x v="1"/>
    <s v="United States"/>
    <s v="New York City"/>
    <x v="15"/>
    <n v="10009"/>
    <x v="3"/>
    <s v="TEC-PH-10001750"/>
    <x v="2"/>
    <x v="7"/>
    <x v="968"/>
    <x v="933"/>
    <n v="3"/>
    <n v="0"/>
    <n v="53.451900000000009"/>
  </r>
  <r>
    <n v="6832"/>
    <s v="US-2014-123204"/>
    <x v="3"/>
    <x v="246"/>
    <d v="2014-07-28T00:00:00"/>
    <x v="1"/>
    <s v="CS-11860"/>
    <x v="750"/>
    <x v="0"/>
    <s v="United States"/>
    <s v="New York City"/>
    <x v="15"/>
    <n v="10024"/>
    <x v="3"/>
    <s v="OFF-AP-10002287"/>
    <x v="1"/>
    <x v="9"/>
    <x v="1274"/>
    <x v="2053"/>
    <n v="4"/>
    <n v="0"/>
    <n v="4.5448000000000004"/>
  </r>
  <r>
    <n v="6833"/>
    <s v="CA-2012-112522"/>
    <x v="1"/>
    <x v="998"/>
    <d v="2012-10-17T00:00:00"/>
    <x v="1"/>
    <s v="DP-13165"/>
    <x v="273"/>
    <x v="0"/>
    <s v="United States"/>
    <s v="Chicago"/>
    <x v="10"/>
    <n v="60610"/>
    <x v="2"/>
    <s v="OFF-AR-10003183"/>
    <x v="1"/>
    <x v="6"/>
    <x v="1390"/>
    <x v="2245"/>
    <n v="3"/>
    <n v="0.2"/>
    <n v="1.0019999999999993"/>
  </r>
  <r>
    <n v="6834"/>
    <s v="CA-2013-153101"/>
    <x v="0"/>
    <x v="162"/>
    <d v="2013-09-09T00:00:00"/>
    <x v="3"/>
    <s v="PJ-19015"/>
    <x v="307"/>
    <x v="0"/>
    <s v="United States"/>
    <s v="Santa Ana"/>
    <x v="1"/>
    <n v="92704"/>
    <x v="1"/>
    <s v="FUR-TA-10003008"/>
    <x v="0"/>
    <x v="3"/>
    <x v="946"/>
    <x v="4666"/>
    <n v="1"/>
    <n v="0.2"/>
    <n v="-12.778499999999994"/>
  </r>
  <r>
    <n v="6835"/>
    <s v="CA-2013-142615"/>
    <x v="0"/>
    <x v="73"/>
    <d v="2013-11-25T00:00:00"/>
    <x v="1"/>
    <s v="BM-11575"/>
    <x v="606"/>
    <x v="1"/>
    <s v="United States"/>
    <s v="Montebello"/>
    <x v="1"/>
    <n v="90640"/>
    <x v="1"/>
    <s v="TEC-AC-10004803"/>
    <x v="2"/>
    <x v="11"/>
    <x v="1756"/>
    <x v="4667"/>
    <n v="2"/>
    <n v="0"/>
    <n v="3.9032000000000018"/>
  </r>
  <r>
    <n v="6836"/>
    <s v="CA-2014-142643"/>
    <x v="3"/>
    <x v="453"/>
    <d v="2014-10-21T00:00:00"/>
    <x v="1"/>
    <s v="DL-13495"/>
    <x v="393"/>
    <x v="1"/>
    <s v="United States"/>
    <s v="Thousand Oaks"/>
    <x v="1"/>
    <n v="91360"/>
    <x v="1"/>
    <s v="OFF-LA-10003510"/>
    <x v="1"/>
    <x v="2"/>
    <x v="575"/>
    <x v="4668"/>
    <n v="5"/>
    <n v="0"/>
    <n v="70.219000000000008"/>
  </r>
  <r>
    <n v="6837"/>
    <s v="CA-2014-142643"/>
    <x v="3"/>
    <x v="453"/>
    <d v="2014-10-21T00:00:00"/>
    <x v="1"/>
    <s v="DL-13495"/>
    <x v="393"/>
    <x v="1"/>
    <s v="United States"/>
    <s v="Thousand Oaks"/>
    <x v="1"/>
    <n v="91360"/>
    <x v="1"/>
    <s v="FUR-FU-10000087"/>
    <x v="0"/>
    <x v="5"/>
    <x v="204"/>
    <x v="20"/>
    <n v="1"/>
    <n v="0"/>
    <n v="9.3152000000000008"/>
  </r>
  <r>
    <n v="6838"/>
    <s v="CA-2012-116260"/>
    <x v="1"/>
    <x v="380"/>
    <d v="2012-07-12T00:00:00"/>
    <x v="1"/>
    <s v="BF-10975"/>
    <x v="541"/>
    <x v="1"/>
    <s v="United States"/>
    <s v="Vineland"/>
    <x v="30"/>
    <n v="8360"/>
    <x v="3"/>
    <s v="OFF-AR-10003732"/>
    <x v="1"/>
    <x v="6"/>
    <x v="321"/>
    <x v="1760"/>
    <n v="4"/>
    <n v="0"/>
    <n v="2.8911999999999995"/>
  </r>
  <r>
    <n v="6839"/>
    <s v="CA-2014-107517"/>
    <x v="3"/>
    <x v="1119"/>
    <d v="2014-02-10T00:00:00"/>
    <x v="1"/>
    <s v="FC-14335"/>
    <x v="712"/>
    <x v="1"/>
    <s v="United States"/>
    <s v="Torrance"/>
    <x v="1"/>
    <n v="90503"/>
    <x v="1"/>
    <s v="OFF-AP-10000275"/>
    <x v="1"/>
    <x v="9"/>
    <x v="1719"/>
    <x v="3945"/>
    <n v="5"/>
    <n v="0"/>
    <n v="459.39599999999996"/>
  </r>
  <r>
    <n v="6840"/>
    <s v="CA-2014-107517"/>
    <x v="3"/>
    <x v="1119"/>
    <d v="2014-02-10T00:00:00"/>
    <x v="1"/>
    <s v="FC-14335"/>
    <x v="712"/>
    <x v="1"/>
    <s v="United States"/>
    <s v="Torrance"/>
    <x v="1"/>
    <n v="90503"/>
    <x v="1"/>
    <s v="TEC-PH-10003505"/>
    <x v="2"/>
    <x v="7"/>
    <x v="901"/>
    <x v="4669"/>
    <n v="5"/>
    <n v="0.2"/>
    <n v="41.759999999999948"/>
  </r>
  <r>
    <n v="6841"/>
    <s v="CA-2012-166338"/>
    <x v="1"/>
    <x v="401"/>
    <d v="2012-12-07T00:00:00"/>
    <x v="2"/>
    <s v="MP-18175"/>
    <x v="486"/>
    <x v="2"/>
    <s v="United States"/>
    <s v="Troy"/>
    <x v="24"/>
    <n v="45373"/>
    <x v="3"/>
    <s v="OFF-BI-10002852"/>
    <x v="1"/>
    <x v="8"/>
    <x v="91"/>
    <x v="4670"/>
    <n v="3"/>
    <n v="0.7"/>
    <n v="-10.382399999999997"/>
  </r>
  <r>
    <n v="6842"/>
    <s v="CA-2013-123946"/>
    <x v="0"/>
    <x v="126"/>
    <d v="2013-09-18T00:00:00"/>
    <x v="1"/>
    <s v="AJ-10795"/>
    <x v="295"/>
    <x v="1"/>
    <s v="United States"/>
    <s v="Springfield"/>
    <x v="17"/>
    <n v="22153"/>
    <x v="0"/>
    <s v="TEC-AC-10004877"/>
    <x v="2"/>
    <x v="11"/>
    <x v="1670"/>
    <x v="4671"/>
    <n v="3"/>
    <n v="0"/>
    <n v="1.6559999999999988"/>
  </r>
  <r>
    <n v="6843"/>
    <s v="CA-2013-123946"/>
    <x v="0"/>
    <x v="126"/>
    <d v="2013-09-18T00:00:00"/>
    <x v="1"/>
    <s v="AJ-10795"/>
    <x v="295"/>
    <x v="1"/>
    <s v="United States"/>
    <s v="Springfield"/>
    <x v="17"/>
    <n v="22153"/>
    <x v="0"/>
    <s v="OFF-FA-10002975"/>
    <x v="1"/>
    <x v="13"/>
    <x v="33"/>
    <x v="1189"/>
    <n v="3"/>
    <n v="0"/>
    <n v="5.2164000000000001"/>
  </r>
  <r>
    <n v="6844"/>
    <s v="CA-2013-123946"/>
    <x v="0"/>
    <x v="126"/>
    <d v="2013-09-18T00:00:00"/>
    <x v="1"/>
    <s v="AJ-10795"/>
    <x v="295"/>
    <x v="1"/>
    <s v="United States"/>
    <s v="Springfield"/>
    <x v="17"/>
    <n v="22153"/>
    <x v="0"/>
    <s v="OFF-ST-10000419"/>
    <x v="1"/>
    <x v="4"/>
    <x v="1015"/>
    <x v="4672"/>
    <n v="5"/>
    <n v="0"/>
    <n v="0.67899999999999849"/>
  </r>
  <r>
    <n v="6845"/>
    <s v="CA-2013-123946"/>
    <x v="0"/>
    <x v="126"/>
    <d v="2013-09-18T00:00:00"/>
    <x v="1"/>
    <s v="AJ-10795"/>
    <x v="295"/>
    <x v="1"/>
    <s v="United States"/>
    <s v="Springfield"/>
    <x v="17"/>
    <n v="22153"/>
    <x v="0"/>
    <s v="FUR-CH-10002073"/>
    <x v="0"/>
    <x v="1"/>
    <x v="1783"/>
    <x v="4673"/>
    <n v="4"/>
    <n v="0"/>
    <n v="307.14479999999992"/>
  </r>
  <r>
    <n v="6846"/>
    <s v="CA-2011-147543"/>
    <x v="2"/>
    <x v="522"/>
    <d v="2011-07-12T00:00:00"/>
    <x v="1"/>
    <s v="BC-11125"/>
    <x v="604"/>
    <x v="2"/>
    <s v="United States"/>
    <s v="El Cajon"/>
    <x v="1"/>
    <n v="92020"/>
    <x v="1"/>
    <s v="FUR-CH-10000155"/>
    <x v="0"/>
    <x v="1"/>
    <x v="1157"/>
    <x v="1645"/>
    <n v="2"/>
    <n v="0.2"/>
    <n v="47.848000000000013"/>
  </r>
  <r>
    <n v="6847"/>
    <s v="US-2013-159093"/>
    <x v="0"/>
    <x v="195"/>
    <d v="2013-05-15T00:00:00"/>
    <x v="1"/>
    <s v="RS-19420"/>
    <x v="602"/>
    <x v="1"/>
    <s v="United States"/>
    <s v="Los Angeles"/>
    <x v="1"/>
    <n v="90036"/>
    <x v="1"/>
    <s v="OFF-PA-10001260"/>
    <x v="1"/>
    <x v="10"/>
    <x v="1769"/>
    <x v="4674"/>
    <n v="4"/>
    <n v="0"/>
    <n v="14.417999999999999"/>
  </r>
  <r>
    <n v="6848"/>
    <s v="CA-2013-162110"/>
    <x v="0"/>
    <x v="427"/>
    <d v="2013-07-23T00:00:00"/>
    <x v="1"/>
    <s v="NP-18670"/>
    <x v="73"/>
    <x v="0"/>
    <s v="United States"/>
    <s v="Phoenix"/>
    <x v="16"/>
    <n v="85023"/>
    <x v="1"/>
    <s v="TEC-PH-10001924"/>
    <x v="2"/>
    <x v="7"/>
    <x v="426"/>
    <x v="684"/>
    <n v="1"/>
    <n v="0.2"/>
    <n v="3.4995000000000029"/>
  </r>
  <r>
    <n v="6849"/>
    <s v="US-2013-163461"/>
    <x v="0"/>
    <x v="1133"/>
    <d v="2013-06-22T00:00:00"/>
    <x v="2"/>
    <s v="BT-11440"/>
    <x v="590"/>
    <x v="0"/>
    <s v="United States"/>
    <s v="Frankfort"/>
    <x v="10"/>
    <n v="60423"/>
    <x v="2"/>
    <s v="OFF-PA-10003134"/>
    <x v="1"/>
    <x v="10"/>
    <x v="1663"/>
    <x v="4449"/>
    <n v="2"/>
    <n v="0.2"/>
    <n v="26.902399999999993"/>
  </r>
  <r>
    <n v="6850"/>
    <s v="CA-2011-101462"/>
    <x v="2"/>
    <x v="1017"/>
    <d v="2011-04-25T00:00:00"/>
    <x v="1"/>
    <s v="BP-11230"/>
    <x v="546"/>
    <x v="0"/>
    <s v="United States"/>
    <s v="Los Angeles"/>
    <x v="1"/>
    <n v="90045"/>
    <x v="1"/>
    <s v="FUR-FU-10000409"/>
    <x v="0"/>
    <x v="5"/>
    <x v="1421"/>
    <x v="3634"/>
    <n v="4"/>
    <n v="0"/>
    <n v="27.563200000000002"/>
  </r>
  <r>
    <n v="6851"/>
    <s v="US-2013-100461"/>
    <x v="0"/>
    <x v="1134"/>
    <d v="2013-01-12T00:00:00"/>
    <x v="1"/>
    <s v="JO-15145"/>
    <x v="705"/>
    <x v="1"/>
    <s v="United States"/>
    <s v="Franklin"/>
    <x v="6"/>
    <n v="53132"/>
    <x v="2"/>
    <s v="FUR-BO-10002545"/>
    <x v="0"/>
    <x v="0"/>
    <x v="37"/>
    <x v="4675"/>
    <n v="6"/>
    <n v="0"/>
    <n v="407.12880000000007"/>
  </r>
  <r>
    <n v="6852"/>
    <s v="US-2013-100461"/>
    <x v="0"/>
    <x v="1134"/>
    <d v="2013-01-12T00:00:00"/>
    <x v="1"/>
    <s v="JO-15145"/>
    <x v="705"/>
    <x v="1"/>
    <s v="United States"/>
    <s v="Franklin"/>
    <x v="6"/>
    <n v="53132"/>
    <x v="2"/>
    <s v="OFF-BI-10001460"/>
    <x v="1"/>
    <x v="8"/>
    <x v="58"/>
    <x v="4676"/>
    <n v="7"/>
    <n v="0"/>
    <n v="49.843499999999999"/>
  </r>
  <r>
    <n v="6853"/>
    <s v="US-2014-162670"/>
    <x v="3"/>
    <x v="331"/>
    <d v="2014-12-29T00:00:00"/>
    <x v="0"/>
    <s v="MF-18250"/>
    <x v="751"/>
    <x v="1"/>
    <s v="United States"/>
    <s v="Little Rock"/>
    <x v="36"/>
    <n v="72209"/>
    <x v="0"/>
    <s v="OFF-ST-10001328"/>
    <x v="1"/>
    <x v="4"/>
    <x v="176"/>
    <x v="4677"/>
    <n v="4"/>
    <n v="0"/>
    <n v="17.371200000000002"/>
  </r>
  <r>
    <n v="6854"/>
    <s v="US-2014-162670"/>
    <x v="3"/>
    <x v="331"/>
    <d v="2014-12-29T00:00:00"/>
    <x v="0"/>
    <s v="MF-18250"/>
    <x v="751"/>
    <x v="1"/>
    <s v="United States"/>
    <s v="Little Rock"/>
    <x v="36"/>
    <n v="72209"/>
    <x v="0"/>
    <s v="TEC-PH-10003601"/>
    <x v="2"/>
    <x v="7"/>
    <x v="1383"/>
    <x v="4678"/>
    <n v="3"/>
    <n v="0"/>
    <n v="148.49099999999996"/>
  </r>
  <r>
    <n v="6855"/>
    <s v="US-2014-162670"/>
    <x v="3"/>
    <x v="331"/>
    <d v="2014-12-29T00:00:00"/>
    <x v="0"/>
    <s v="MF-18250"/>
    <x v="751"/>
    <x v="1"/>
    <s v="United States"/>
    <s v="Little Rock"/>
    <x v="36"/>
    <n v="72209"/>
    <x v="0"/>
    <s v="OFF-ST-10001522"/>
    <x v="1"/>
    <x v="4"/>
    <x v="195"/>
    <x v="4679"/>
    <n v="4"/>
    <n v="0"/>
    <n v="14.718399999999974"/>
  </r>
  <r>
    <n v="6856"/>
    <s v="US-2014-162670"/>
    <x v="3"/>
    <x v="331"/>
    <d v="2014-12-29T00:00:00"/>
    <x v="0"/>
    <s v="MF-18250"/>
    <x v="751"/>
    <x v="1"/>
    <s v="United States"/>
    <s v="Little Rock"/>
    <x v="36"/>
    <n v="72209"/>
    <x v="0"/>
    <s v="OFF-PA-10001994"/>
    <x v="1"/>
    <x v="10"/>
    <x v="1113"/>
    <x v="4680"/>
    <n v="2"/>
    <n v="0"/>
    <n v="20.6816"/>
  </r>
  <r>
    <n v="6857"/>
    <s v="US-2014-162670"/>
    <x v="3"/>
    <x v="331"/>
    <d v="2014-12-29T00:00:00"/>
    <x v="0"/>
    <s v="MF-18250"/>
    <x v="751"/>
    <x v="1"/>
    <s v="United States"/>
    <s v="Little Rock"/>
    <x v="36"/>
    <n v="72209"/>
    <x v="0"/>
    <s v="OFF-EN-10001453"/>
    <x v="1"/>
    <x v="12"/>
    <x v="1676"/>
    <x v="1101"/>
    <n v="3"/>
    <n v="0"/>
    <n v="85.981799999999993"/>
  </r>
  <r>
    <n v="6858"/>
    <s v="CA-2014-128965"/>
    <x v="3"/>
    <x v="827"/>
    <d v="2014-04-23T00:00:00"/>
    <x v="1"/>
    <s v="PS-18760"/>
    <x v="519"/>
    <x v="0"/>
    <s v="United States"/>
    <s v="Los Angeles"/>
    <x v="1"/>
    <n v="90008"/>
    <x v="1"/>
    <s v="OFF-PA-10004911"/>
    <x v="1"/>
    <x v="10"/>
    <x v="929"/>
    <x v="4681"/>
    <n v="3"/>
    <n v="0"/>
    <n v="13.507200000000001"/>
  </r>
  <r>
    <n v="6859"/>
    <s v="CA-2014-128965"/>
    <x v="3"/>
    <x v="827"/>
    <d v="2014-04-23T00:00:00"/>
    <x v="1"/>
    <s v="PS-18760"/>
    <x v="519"/>
    <x v="0"/>
    <s v="United States"/>
    <s v="Los Angeles"/>
    <x v="1"/>
    <n v="90008"/>
    <x v="1"/>
    <s v="OFF-LA-10001404"/>
    <x v="1"/>
    <x v="2"/>
    <x v="916"/>
    <x v="1576"/>
    <n v="2"/>
    <n v="0"/>
    <n v="3.4685999999999999"/>
  </r>
  <r>
    <n v="6860"/>
    <s v="CA-2014-128965"/>
    <x v="3"/>
    <x v="827"/>
    <d v="2014-04-23T00:00:00"/>
    <x v="1"/>
    <s v="PS-18760"/>
    <x v="519"/>
    <x v="0"/>
    <s v="United States"/>
    <s v="Los Angeles"/>
    <x v="1"/>
    <n v="90008"/>
    <x v="1"/>
    <s v="OFF-FA-10001561"/>
    <x v="1"/>
    <x v="13"/>
    <x v="831"/>
    <x v="2943"/>
    <n v="5"/>
    <n v="0"/>
    <n v="3.5970000000000004"/>
  </r>
  <r>
    <n v="6861"/>
    <s v="CA-2014-128965"/>
    <x v="3"/>
    <x v="827"/>
    <d v="2014-04-23T00:00:00"/>
    <x v="1"/>
    <s v="PS-18760"/>
    <x v="519"/>
    <x v="0"/>
    <s v="United States"/>
    <s v="Los Angeles"/>
    <x v="1"/>
    <n v="90008"/>
    <x v="1"/>
    <s v="TEC-AC-10001383"/>
    <x v="2"/>
    <x v="11"/>
    <x v="601"/>
    <x v="4682"/>
    <n v="11"/>
    <n v="0"/>
    <n v="46.731299999999962"/>
  </r>
  <r>
    <n v="6862"/>
    <s v="CA-2014-128965"/>
    <x v="3"/>
    <x v="827"/>
    <d v="2014-04-23T00:00:00"/>
    <x v="1"/>
    <s v="PS-18760"/>
    <x v="519"/>
    <x v="0"/>
    <s v="United States"/>
    <s v="Los Angeles"/>
    <x v="1"/>
    <n v="90008"/>
    <x v="1"/>
    <s v="OFF-LA-10003190"/>
    <x v="1"/>
    <x v="2"/>
    <x v="1163"/>
    <x v="4173"/>
    <n v="8"/>
    <n v="0"/>
    <n v="11.2896"/>
  </r>
  <r>
    <n v="6863"/>
    <s v="CA-2014-128965"/>
    <x v="3"/>
    <x v="827"/>
    <d v="2014-04-23T00:00:00"/>
    <x v="1"/>
    <s v="PS-18760"/>
    <x v="519"/>
    <x v="0"/>
    <s v="United States"/>
    <s v="Los Angeles"/>
    <x v="1"/>
    <n v="90008"/>
    <x v="1"/>
    <s v="FUR-CH-10003774"/>
    <x v="0"/>
    <x v="1"/>
    <x v="1185"/>
    <x v="287"/>
    <n v="3"/>
    <n v="0.2"/>
    <n v="-19.105800000000016"/>
  </r>
  <r>
    <n v="6864"/>
    <s v="CA-2014-138618"/>
    <x v="3"/>
    <x v="96"/>
    <d v="2014-12-09T00:00:00"/>
    <x v="1"/>
    <s v="MY-17380"/>
    <x v="199"/>
    <x v="1"/>
    <s v="United States"/>
    <s v="San Antonio"/>
    <x v="5"/>
    <n v="78207"/>
    <x v="2"/>
    <s v="OFF-PA-10000520"/>
    <x v="1"/>
    <x v="10"/>
    <x v="1419"/>
    <x v="563"/>
    <n v="2"/>
    <n v="0.2"/>
    <n v="3.6288"/>
  </r>
  <r>
    <n v="6865"/>
    <s v="US-2013-126452"/>
    <x v="0"/>
    <x v="1036"/>
    <d v="2013-08-29T00:00:00"/>
    <x v="1"/>
    <s v="SC-20230"/>
    <x v="554"/>
    <x v="1"/>
    <s v="United States"/>
    <s v="Los Angeles"/>
    <x v="1"/>
    <n v="90004"/>
    <x v="1"/>
    <s v="OFF-BI-10004465"/>
    <x v="1"/>
    <x v="8"/>
    <x v="732"/>
    <x v="2538"/>
    <n v="2"/>
    <n v="0.2"/>
    <n v="4.7519999999999998"/>
  </r>
  <r>
    <n v="6866"/>
    <s v="US-2013-126452"/>
    <x v="0"/>
    <x v="1036"/>
    <d v="2013-08-29T00:00:00"/>
    <x v="1"/>
    <s v="SC-20230"/>
    <x v="554"/>
    <x v="1"/>
    <s v="United States"/>
    <s v="Los Angeles"/>
    <x v="1"/>
    <n v="90004"/>
    <x v="1"/>
    <s v="TEC-PH-10003555"/>
    <x v="2"/>
    <x v="7"/>
    <x v="457"/>
    <x v="1377"/>
    <n v="5"/>
    <n v="0.2"/>
    <n v="-20.690999999999992"/>
  </r>
  <r>
    <n v="6867"/>
    <s v="US-2013-126452"/>
    <x v="0"/>
    <x v="1036"/>
    <d v="2013-08-29T00:00:00"/>
    <x v="1"/>
    <s v="SC-20230"/>
    <x v="554"/>
    <x v="1"/>
    <s v="United States"/>
    <s v="Los Angeles"/>
    <x v="1"/>
    <n v="90004"/>
    <x v="1"/>
    <s v="TEC-AC-10000844"/>
    <x v="2"/>
    <x v="11"/>
    <x v="106"/>
    <x v="2369"/>
    <n v="3"/>
    <n v="0"/>
    <n v="91.789199999999994"/>
  </r>
  <r>
    <n v="6868"/>
    <s v="US-2013-126452"/>
    <x v="0"/>
    <x v="1036"/>
    <d v="2013-08-29T00:00:00"/>
    <x v="1"/>
    <s v="SC-20230"/>
    <x v="554"/>
    <x v="1"/>
    <s v="United States"/>
    <s v="Los Angeles"/>
    <x v="1"/>
    <n v="90004"/>
    <x v="1"/>
    <s v="TEC-PH-10003187"/>
    <x v="2"/>
    <x v="7"/>
    <x v="1410"/>
    <x v="236"/>
    <n v="2"/>
    <n v="0.2"/>
    <n v="-7.9959999999999996"/>
  </r>
  <r>
    <n v="6869"/>
    <s v="US-2013-126452"/>
    <x v="0"/>
    <x v="1036"/>
    <d v="2013-08-29T00:00:00"/>
    <x v="1"/>
    <s v="SC-20230"/>
    <x v="554"/>
    <x v="1"/>
    <s v="United States"/>
    <s v="Los Angeles"/>
    <x v="1"/>
    <n v="90004"/>
    <x v="1"/>
    <s v="FUR-TA-10003569"/>
    <x v="0"/>
    <x v="3"/>
    <x v="1358"/>
    <x v="4683"/>
    <n v="9"/>
    <n v="0.2"/>
    <n v="180.44099999999992"/>
  </r>
  <r>
    <n v="6870"/>
    <s v="US-2013-126452"/>
    <x v="0"/>
    <x v="1036"/>
    <d v="2013-08-29T00:00:00"/>
    <x v="1"/>
    <s v="SC-20230"/>
    <x v="554"/>
    <x v="1"/>
    <s v="United States"/>
    <s v="Los Angeles"/>
    <x v="1"/>
    <n v="90004"/>
    <x v="1"/>
    <s v="OFF-PA-10003848"/>
    <x v="1"/>
    <x v="10"/>
    <x v="1442"/>
    <x v="91"/>
    <n v="2"/>
    <n v="0"/>
    <n v="6.2208000000000006"/>
  </r>
  <r>
    <n v="6871"/>
    <s v="US-2013-126452"/>
    <x v="0"/>
    <x v="1036"/>
    <d v="2013-08-29T00:00:00"/>
    <x v="1"/>
    <s v="SC-20230"/>
    <x v="554"/>
    <x v="1"/>
    <s v="United States"/>
    <s v="Los Angeles"/>
    <x v="1"/>
    <n v="90004"/>
    <x v="1"/>
    <s v="OFF-PA-10002606"/>
    <x v="1"/>
    <x v="10"/>
    <x v="1592"/>
    <x v="4021"/>
    <n v="9"/>
    <n v="0"/>
    <n v="21.384"/>
  </r>
  <r>
    <n v="6872"/>
    <s v="CA-2013-145009"/>
    <x v="0"/>
    <x v="5"/>
    <d v="2013-12-09T00:00:00"/>
    <x v="0"/>
    <s v="RF-19345"/>
    <x v="575"/>
    <x v="1"/>
    <s v="United States"/>
    <s v="Chicago"/>
    <x v="10"/>
    <n v="60610"/>
    <x v="2"/>
    <s v="OFF-LA-10004853"/>
    <x v="1"/>
    <x v="2"/>
    <x v="683"/>
    <x v="1655"/>
    <n v="3"/>
    <n v="0.2"/>
    <n v="3.8843999999999994"/>
  </r>
  <r>
    <n v="6873"/>
    <s v="CA-2012-162544"/>
    <x v="1"/>
    <x v="1135"/>
    <d v="2012-12-19T00:00:00"/>
    <x v="2"/>
    <s v="SG-20080"/>
    <x v="65"/>
    <x v="0"/>
    <s v="United States"/>
    <s v="Seattle"/>
    <x v="4"/>
    <n v="98105"/>
    <x v="1"/>
    <s v="OFF-PA-10004948"/>
    <x v="1"/>
    <x v="10"/>
    <x v="1647"/>
    <x v="1393"/>
    <n v="1"/>
    <n v="0"/>
    <n v="2.3406000000000002"/>
  </r>
  <r>
    <n v="6874"/>
    <s v="CA-2011-124394"/>
    <x v="2"/>
    <x v="1136"/>
    <d v="2011-10-22T00:00:00"/>
    <x v="0"/>
    <s v="TB-21520"/>
    <x v="14"/>
    <x v="0"/>
    <s v="United States"/>
    <s v="Beaumont"/>
    <x v="5"/>
    <n v="77705"/>
    <x v="2"/>
    <s v="OFF-BI-10003676"/>
    <x v="1"/>
    <x v="8"/>
    <x v="816"/>
    <x v="999"/>
    <n v="5"/>
    <n v="0.8"/>
    <n v="-17.248000000000008"/>
  </r>
  <r>
    <n v="6875"/>
    <s v="CA-2011-124394"/>
    <x v="2"/>
    <x v="1136"/>
    <d v="2011-10-22T00:00:00"/>
    <x v="0"/>
    <s v="TB-21520"/>
    <x v="14"/>
    <x v="0"/>
    <s v="United States"/>
    <s v="Beaumont"/>
    <x v="5"/>
    <n v="77705"/>
    <x v="2"/>
    <s v="TEC-AC-10001314"/>
    <x v="2"/>
    <x v="11"/>
    <x v="943"/>
    <x v="2486"/>
    <n v="3"/>
    <n v="0.2"/>
    <n v="-17.996400000000019"/>
  </r>
  <r>
    <n v="6876"/>
    <s v="US-2013-121013"/>
    <x v="0"/>
    <x v="64"/>
    <d v="2013-09-11T00:00:00"/>
    <x v="1"/>
    <s v="MM-17920"/>
    <x v="462"/>
    <x v="0"/>
    <s v="United States"/>
    <s v="Chesapeake"/>
    <x v="17"/>
    <n v="23320"/>
    <x v="0"/>
    <s v="OFF-LA-10004545"/>
    <x v="1"/>
    <x v="2"/>
    <x v="1328"/>
    <x v="2989"/>
    <n v="2"/>
    <n v="0"/>
    <n v="11.778199999999998"/>
  </r>
  <r>
    <n v="6877"/>
    <s v="US-2013-121013"/>
    <x v="0"/>
    <x v="64"/>
    <d v="2013-09-11T00:00:00"/>
    <x v="1"/>
    <s v="MM-17920"/>
    <x v="462"/>
    <x v="0"/>
    <s v="United States"/>
    <s v="Chesapeake"/>
    <x v="17"/>
    <n v="23320"/>
    <x v="0"/>
    <s v="FUR-TA-10003238"/>
    <x v="0"/>
    <x v="3"/>
    <x v="1233"/>
    <x v="679"/>
    <n v="3"/>
    <n v="0"/>
    <n v="314.05859999999996"/>
  </r>
  <r>
    <n v="6878"/>
    <s v="US-2012-123918"/>
    <x v="1"/>
    <x v="52"/>
    <d v="2012-10-15T00:00:00"/>
    <x v="3"/>
    <s v="CG-12520"/>
    <x v="0"/>
    <x v="0"/>
    <s v="United States"/>
    <s v="Dallas"/>
    <x v="5"/>
    <n v="75217"/>
    <x v="2"/>
    <s v="FUR-FU-10004952"/>
    <x v="0"/>
    <x v="5"/>
    <x v="845"/>
    <x v="4684"/>
    <n v="6"/>
    <n v="0.6"/>
    <n v="-95.24760000000002"/>
  </r>
  <r>
    <n v="6879"/>
    <s v="US-2012-123918"/>
    <x v="1"/>
    <x v="52"/>
    <d v="2012-10-15T00:00:00"/>
    <x v="3"/>
    <s v="CG-12520"/>
    <x v="0"/>
    <x v="0"/>
    <s v="United States"/>
    <s v="Dallas"/>
    <x v="5"/>
    <n v="75217"/>
    <x v="2"/>
    <s v="OFF-PA-10003001"/>
    <x v="1"/>
    <x v="10"/>
    <x v="1064"/>
    <x v="758"/>
    <n v="1"/>
    <n v="0.2"/>
    <n v="1.8703999999999998"/>
  </r>
  <r>
    <n v="6880"/>
    <s v="CA-2012-137113"/>
    <x v="1"/>
    <x v="494"/>
    <d v="2012-12-05T00:00:00"/>
    <x v="0"/>
    <s v="TW-21025"/>
    <x v="69"/>
    <x v="2"/>
    <s v="United States"/>
    <s v="Seattle"/>
    <x v="4"/>
    <n v="98105"/>
    <x v="1"/>
    <s v="FUR-CH-10001215"/>
    <x v="0"/>
    <x v="1"/>
    <x v="440"/>
    <x v="4202"/>
    <n v="5"/>
    <n v="0.2"/>
    <n v="125.24499999999995"/>
  </r>
  <r>
    <n v="6881"/>
    <s v="CA-2012-137113"/>
    <x v="1"/>
    <x v="494"/>
    <d v="2012-12-05T00:00:00"/>
    <x v="0"/>
    <s v="TW-21025"/>
    <x v="69"/>
    <x v="2"/>
    <s v="United States"/>
    <s v="Seattle"/>
    <x v="4"/>
    <n v="98105"/>
    <x v="1"/>
    <s v="OFF-PA-10004255"/>
    <x v="1"/>
    <x v="10"/>
    <x v="1306"/>
    <x v="56"/>
    <n v="5"/>
    <n v="0"/>
    <n v="15.552000000000001"/>
  </r>
  <r>
    <n v="6882"/>
    <s v="CA-2012-137113"/>
    <x v="1"/>
    <x v="494"/>
    <d v="2012-12-05T00:00:00"/>
    <x v="0"/>
    <s v="TW-21025"/>
    <x v="69"/>
    <x v="2"/>
    <s v="United States"/>
    <s v="Seattle"/>
    <x v="4"/>
    <n v="98105"/>
    <x v="1"/>
    <s v="FUR-TA-10001705"/>
    <x v="0"/>
    <x v="3"/>
    <x v="213"/>
    <x v="4685"/>
    <n v="9"/>
    <n v="0"/>
    <n v="401.81399999999985"/>
  </r>
  <r>
    <n v="6883"/>
    <s v="CA-2012-137113"/>
    <x v="1"/>
    <x v="494"/>
    <d v="2012-12-05T00:00:00"/>
    <x v="0"/>
    <s v="TW-21025"/>
    <x v="69"/>
    <x v="2"/>
    <s v="United States"/>
    <s v="Seattle"/>
    <x v="4"/>
    <n v="98105"/>
    <x v="1"/>
    <s v="OFF-ST-10002554"/>
    <x v="1"/>
    <x v="4"/>
    <x v="1144"/>
    <x v="64"/>
    <n v="3"/>
    <n v="0"/>
    <n v="2.9346000000000032"/>
  </r>
  <r>
    <n v="6884"/>
    <s v="CA-2012-137113"/>
    <x v="1"/>
    <x v="494"/>
    <d v="2012-12-05T00:00:00"/>
    <x v="0"/>
    <s v="TW-21025"/>
    <x v="69"/>
    <x v="2"/>
    <s v="United States"/>
    <s v="Seattle"/>
    <x v="4"/>
    <n v="98105"/>
    <x v="1"/>
    <s v="OFF-PA-10002222"/>
    <x v="1"/>
    <x v="10"/>
    <x v="389"/>
    <x v="1159"/>
    <n v="5"/>
    <n v="0"/>
    <n v="52.531999999999996"/>
  </r>
  <r>
    <n v="6885"/>
    <s v="CA-2012-120677"/>
    <x v="1"/>
    <x v="70"/>
    <d v="2012-06-04T00:00:00"/>
    <x v="1"/>
    <s v="BD-11320"/>
    <x v="217"/>
    <x v="0"/>
    <s v="United States"/>
    <s v="Minneapolis"/>
    <x v="11"/>
    <n v="55407"/>
    <x v="2"/>
    <s v="FUR-CH-10002320"/>
    <x v="0"/>
    <x v="1"/>
    <x v="1454"/>
    <x v="4686"/>
    <n v="8"/>
    <n v="0"/>
    <n v="770.35199999999986"/>
  </r>
  <r>
    <n v="6886"/>
    <s v="CA-2014-123036"/>
    <x v="3"/>
    <x v="18"/>
    <d v="2014-09-18T00:00:00"/>
    <x v="1"/>
    <s v="HA-14905"/>
    <x v="456"/>
    <x v="0"/>
    <s v="United States"/>
    <s v="Springfield"/>
    <x v="24"/>
    <n v="45503"/>
    <x v="3"/>
    <s v="TEC-AC-10003499"/>
    <x v="2"/>
    <x v="11"/>
    <x v="103"/>
    <x v="4687"/>
    <n v="4"/>
    <n v="0.2"/>
    <n v="8.8008000000000006"/>
  </r>
  <r>
    <n v="6887"/>
    <s v="CA-2014-123036"/>
    <x v="3"/>
    <x v="18"/>
    <d v="2014-09-18T00:00:00"/>
    <x v="1"/>
    <s v="HA-14905"/>
    <x v="456"/>
    <x v="0"/>
    <s v="United States"/>
    <s v="Springfield"/>
    <x v="24"/>
    <n v="45503"/>
    <x v="3"/>
    <s v="TEC-PH-10003580"/>
    <x v="2"/>
    <x v="7"/>
    <x v="997"/>
    <x v="4688"/>
    <n v="2"/>
    <n v="0.4"/>
    <n v="-56.310799999999972"/>
  </r>
  <r>
    <n v="6888"/>
    <s v="CA-2014-120222"/>
    <x v="3"/>
    <x v="1016"/>
    <d v="2014-05-03T00:00:00"/>
    <x v="1"/>
    <s v="LL-16840"/>
    <x v="328"/>
    <x v="0"/>
    <s v="United States"/>
    <s v="Los Angeles"/>
    <x v="1"/>
    <n v="90032"/>
    <x v="1"/>
    <s v="OFF-PA-10004675"/>
    <x v="1"/>
    <x v="10"/>
    <x v="69"/>
    <x v="71"/>
    <n v="3"/>
    <n v="0"/>
    <n v="8.7629999999999999"/>
  </r>
  <r>
    <n v="6889"/>
    <s v="CA-2014-120222"/>
    <x v="3"/>
    <x v="1016"/>
    <d v="2014-05-03T00:00:00"/>
    <x v="1"/>
    <s v="LL-16840"/>
    <x v="328"/>
    <x v="0"/>
    <s v="United States"/>
    <s v="Los Angeles"/>
    <x v="1"/>
    <n v="90032"/>
    <x v="1"/>
    <s v="OFF-BI-10000666"/>
    <x v="1"/>
    <x v="8"/>
    <x v="980"/>
    <x v="4689"/>
    <n v="3"/>
    <n v="0.2"/>
    <n v="27.503999999999998"/>
  </r>
  <r>
    <n v="6890"/>
    <s v="CA-2014-164756"/>
    <x v="3"/>
    <x v="65"/>
    <d v="2014-09-23T00:00:00"/>
    <x v="1"/>
    <s v="SS-20140"/>
    <x v="164"/>
    <x v="1"/>
    <s v="United States"/>
    <s v="Columbus"/>
    <x v="32"/>
    <n v="31907"/>
    <x v="0"/>
    <s v="TEC-PH-10001552"/>
    <x v="2"/>
    <x v="7"/>
    <x v="178"/>
    <x v="4690"/>
    <n v="8"/>
    <n v="0"/>
    <n v="26.790400000000005"/>
  </r>
  <r>
    <n v="6891"/>
    <s v="CA-2014-164756"/>
    <x v="3"/>
    <x v="65"/>
    <d v="2014-09-23T00:00:00"/>
    <x v="1"/>
    <s v="SS-20140"/>
    <x v="164"/>
    <x v="1"/>
    <s v="United States"/>
    <s v="Columbus"/>
    <x v="32"/>
    <n v="31907"/>
    <x v="0"/>
    <s v="OFF-PA-10000673"/>
    <x v="1"/>
    <x v="10"/>
    <x v="249"/>
    <x v="363"/>
    <n v="7"/>
    <n v="0"/>
    <n v="24.460800000000003"/>
  </r>
  <r>
    <n v="6892"/>
    <s v="CA-2014-164756"/>
    <x v="3"/>
    <x v="65"/>
    <d v="2014-09-23T00:00:00"/>
    <x v="1"/>
    <s v="SS-20140"/>
    <x v="164"/>
    <x v="1"/>
    <s v="United States"/>
    <s v="Columbus"/>
    <x v="32"/>
    <n v="31907"/>
    <x v="0"/>
    <s v="OFF-AR-10000380"/>
    <x v="1"/>
    <x v="6"/>
    <x v="108"/>
    <x v="3369"/>
    <n v="3"/>
    <n v="0"/>
    <n v="34.181999999999988"/>
  </r>
  <r>
    <n v="6893"/>
    <s v="CA-2014-164756"/>
    <x v="3"/>
    <x v="65"/>
    <d v="2014-09-23T00:00:00"/>
    <x v="1"/>
    <s v="SS-20140"/>
    <x v="164"/>
    <x v="1"/>
    <s v="United States"/>
    <s v="Columbus"/>
    <x v="32"/>
    <n v="31907"/>
    <x v="0"/>
    <s v="OFF-PA-10003848"/>
    <x v="1"/>
    <x v="10"/>
    <x v="1442"/>
    <x v="243"/>
    <n v="4"/>
    <n v="0"/>
    <n v="12.441600000000001"/>
  </r>
  <r>
    <n v="6894"/>
    <s v="CA-2014-164756"/>
    <x v="3"/>
    <x v="65"/>
    <d v="2014-09-23T00:00:00"/>
    <x v="1"/>
    <s v="SS-20140"/>
    <x v="164"/>
    <x v="1"/>
    <s v="United States"/>
    <s v="Columbus"/>
    <x v="32"/>
    <n v="31907"/>
    <x v="0"/>
    <s v="FUR-FU-10002963"/>
    <x v="0"/>
    <x v="5"/>
    <x v="1502"/>
    <x v="2352"/>
    <n v="4"/>
    <n v="0"/>
    <n v="6.9087999999999994"/>
  </r>
  <r>
    <n v="6895"/>
    <s v="CA-2014-164756"/>
    <x v="3"/>
    <x v="65"/>
    <d v="2014-09-23T00:00:00"/>
    <x v="1"/>
    <s v="SS-20140"/>
    <x v="164"/>
    <x v="1"/>
    <s v="United States"/>
    <s v="Columbus"/>
    <x v="32"/>
    <n v="31907"/>
    <x v="0"/>
    <s v="TEC-PH-10002447"/>
    <x v="2"/>
    <x v="7"/>
    <x v="53"/>
    <x v="4691"/>
    <n v="2"/>
    <n v="0"/>
    <n v="119.4742"/>
  </r>
  <r>
    <n v="6896"/>
    <s v="CA-2014-164756"/>
    <x v="3"/>
    <x v="65"/>
    <d v="2014-09-23T00:00:00"/>
    <x v="1"/>
    <s v="SS-20140"/>
    <x v="164"/>
    <x v="1"/>
    <s v="United States"/>
    <s v="Columbus"/>
    <x v="32"/>
    <n v="31907"/>
    <x v="0"/>
    <s v="OFF-SU-10004261"/>
    <x v="1"/>
    <x v="14"/>
    <x v="605"/>
    <x v="4692"/>
    <n v="2"/>
    <n v="0"/>
    <n v="9.9991999999999948"/>
  </r>
  <r>
    <n v="6897"/>
    <s v="CA-2014-164756"/>
    <x v="3"/>
    <x v="65"/>
    <d v="2014-09-23T00:00:00"/>
    <x v="1"/>
    <s v="SS-20140"/>
    <x v="164"/>
    <x v="1"/>
    <s v="United States"/>
    <s v="Columbus"/>
    <x v="32"/>
    <n v="31907"/>
    <x v="0"/>
    <s v="OFF-PA-10003228"/>
    <x v="1"/>
    <x v="10"/>
    <x v="1668"/>
    <x v="1672"/>
    <n v="5"/>
    <n v="0"/>
    <n v="114.93849999999998"/>
  </r>
  <r>
    <n v="6898"/>
    <s v="CA-2014-122028"/>
    <x v="3"/>
    <x v="238"/>
    <d v="2014-08-26T00:00:00"/>
    <x v="1"/>
    <s v="CK-12205"/>
    <x v="237"/>
    <x v="0"/>
    <s v="United States"/>
    <s v="Lakewood"/>
    <x v="24"/>
    <n v="44107"/>
    <x v="3"/>
    <s v="OFF-BI-10004817"/>
    <x v="1"/>
    <x v="8"/>
    <x v="1199"/>
    <x v="4693"/>
    <n v="3"/>
    <n v="0.7"/>
    <n v="-7.9067999999999969"/>
  </r>
  <r>
    <n v="6899"/>
    <s v="US-2012-165512"/>
    <x v="1"/>
    <x v="1137"/>
    <d v="2012-05-26T00:00:00"/>
    <x v="0"/>
    <s v="VS-21820"/>
    <x v="745"/>
    <x v="0"/>
    <s v="United States"/>
    <s v="Naperville"/>
    <x v="10"/>
    <n v="60540"/>
    <x v="2"/>
    <s v="FUR-CH-10002880"/>
    <x v="0"/>
    <x v="1"/>
    <x v="801"/>
    <x v="4694"/>
    <n v="7"/>
    <n v="0.3"/>
    <n v="-163.57670000000005"/>
  </r>
  <r>
    <n v="6900"/>
    <s v="US-2012-165512"/>
    <x v="1"/>
    <x v="1137"/>
    <d v="2012-05-26T00:00:00"/>
    <x v="0"/>
    <s v="VS-21820"/>
    <x v="745"/>
    <x v="0"/>
    <s v="United States"/>
    <s v="Naperville"/>
    <x v="10"/>
    <n v="60540"/>
    <x v="2"/>
    <s v="OFF-BI-10001249"/>
    <x v="1"/>
    <x v="8"/>
    <x v="1182"/>
    <x v="4695"/>
    <n v="6"/>
    <n v="0.8"/>
    <n v="-13.015200000000004"/>
  </r>
  <r>
    <n v="6901"/>
    <s v="CA-2012-140557"/>
    <x v="1"/>
    <x v="67"/>
    <d v="2012-09-11T00:00:00"/>
    <x v="1"/>
    <s v="TN-21040"/>
    <x v="184"/>
    <x v="2"/>
    <s v="United States"/>
    <s v="New York City"/>
    <x v="15"/>
    <n v="10009"/>
    <x v="3"/>
    <s v="TEC-AC-10002402"/>
    <x v="2"/>
    <x v="11"/>
    <x v="651"/>
    <x v="4696"/>
    <n v="7"/>
    <n v="0"/>
    <n v="167.97899999999996"/>
  </r>
  <r>
    <n v="6902"/>
    <s v="US-2014-135013"/>
    <x v="3"/>
    <x v="1138"/>
    <d v="2014-07-25T00:00:00"/>
    <x v="3"/>
    <s v="HR-14830"/>
    <x v="403"/>
    <x v="1"/>
    <s v="United States"/>
    <s v="Huntington Beach"/>
    <x v="1"/>
    <n v="92646"/>
    <x v="1"/>
    <s v="TEC-CO-10001449"/>
    <x v="2"/>
    <x v="16"/>
    <x v="303"/>
    <x v="4697"/>
    <n v="5"/>
    <n v="0.2"/>
    <n v="839.9860000000001"/>
  </r>
  <r>
    <n v="6903"/>
    <s v="CA-2014-111220"/>
    <x v="3"/>
    <x v="264"/>
    <d v="2014-09-09T00:00:00"/>
    <x v="1"/>
    <s v="JS-15595"/>
    <x v="329"/>
    <x v="1"/>
    <s v="United States"/>
    <s v="Chicago"/>
    <x v="10"/>
    <n v="60653"/>
    <x v="2"/>
    <s v="OFF-FA-10002280"/>
    <x v="1"/>
    <x v="13"/>
    <x v="653"/>
    <x v="4698"/>
    <n v="4"/>
    <n v="0.2"/>
    <n v="5.6"/>
  </r>
  <r>
    <n v="6904"/>
    <s v="CA-2014-111220"/>
    <x v="3"/>
    <x v="264"/>
    <d v="2014-09-09T00:00:00"/>
    <x v="1"/>
    <s v="JS-15595"/>
    <x v="329"/>
    <x v="1"/>
    <s v="United States"/>
    <s v="Chicago"/>
    <x v="10"/>
    <n v="60653"/>
    <x v="2"/>
    <s v="OFF-AP-10003278"/>
    <x v="1"/>
    <x v="9"/>
    <x v="1784"/>
    <x v="4699"/>
    <n v="2"/>
    <n v="0.8"/>
    <n v="-15.087600000000002"/>
  </r>
  <r>
    <n v="6905"/>
    <s v="CA-2014-111220"/>
    <x v="3"/>
    <x v="264"/>
    <d v="2014-09-09T00:00:00"/>
    <x v="1"/>
    <s v="JS-15595"/>
    <x v="329"/>
    <x v="1"/>
    <s v="United States"/>
    <s v="Chicago"/>
    <x v="10"/>
    <n v="60653"/>
    <x v="2"/>
    <s v="OFF-ST-10003994"/>
    <x v="1"/>
    <x v="4"/>
    <x v="1736"/>
    <x v="4700"/>
    <n v="5"/>
    <n v="0.2"/>
    <n v="-44.235000000000007"/>
  </r>
  <r>
    <n v="6906"/>
    <s v="US-2014-149006"/>
    <x v="3"/>
    <x v="1139"/>
    <d v="2014-12-09T00:00:00"/>
    <x v="0"/>
    <s v="BN-11470"/>
    <x v="272"/>
    <x v="1"/>
    <s v="United States"/>
    <s v="Brentwood"/>
    <x v="1"/>
    <n v="94513"/>
    <x v="1"/>
    <s v="OFF-ST-10003221"/>
    <x v="1"/>
    <x v="4"/>
    <x v="33"/>
    <x v="3893"/>
    <n v="1"/>
    <n v="0"/>
    <n v="2.8836000000000004"/>
  </r>
  <r>
    <n v="6907"/>
    <s v="CA-2014-149468"/>
    <x v="3"/>
    <x v="968"/>
    <d v="2014-05-21T00:00:00"/>
    <x v="3"/>
    <s v="AR-10405"/>
    <x v="153"/>
    <x v="1"/>
    <s v="United States"/>
    <s v="Trenton"/>
    <x v="12"/>
    <n v="48183"/>
    <x v="2"/>
    <s v="OFF-BI-10002225"/>
    <x v="1"/>
    <x v="8"/>
    <x v="336"/>
    <x v="521"/>
    <n v="2"/>
    <n v="0"/>
    <n v="19.814399999999999"/>
  </r>
  <r>
    <n v="6908"/>
    <s v="CA-2013-140249"/>
    <x v="0"/>
    <x v="720"/>
    <d v="2013-10-04T00:00:00"/>
    <x v="1"/>
    <s v="SW-20455"/>
    <x v="517"/>
    <x v="0"/>
    <s v="United States"/>
    <s v="Seattle"/>
    <x v="4"/>
    <n v="98103"/>
    <x v="1"/>
    <s v="TEC-PH-10002584"/>
    <x v="2"/>
    <x v="7"/>
    <x v="1696"/>
    <x v="3796"/>
    <n v="2"/>
    <n v="0.2"/>
    <n v="125.19799999999992"/>
  </r>
  <r>
    <n v="6909"/>
    <s v="US-2014-135503"/>
    <x v="3"/>
    <x v="389"/>
    <d v="2014-12-16T00:00:00"/>
    <x v="1"/>
    <s v="JE-16165"/>
    <x v="68"/>
    <x v="1"/>
    <s v="United States"/>
    <s v="North Charleston"/>
    <x v="20"/>
    <n v="29406"/>
    <x v="0"/>
    <s v="FUR-FU-10002364"/>
    <x v="0"/>
    <x v="5"/>
    <x v="1231"/>
    <x v="1816"/>
    <n v="2"/>
    <n v="0"/>
    <n v="4.2803999999999984"/>
  </r>
  <r>
    <n v="6910"/>
    <s v="CA-2011-126277"/>
    <x v="2"/>
    <x v="103"/>
    <d v="2011-09-18T00:00:00"/>
    <x v="0"/>
    <s v="LH-16900"/>
    <x v="23"/>
    <x v="0"/>
    <s v="United States"/>
    <s v="Columbus"/>
    <x v="24"/>
    <n v="43229"/>
    <x v="3"/>
    <s v="OFF-BI-10004022"/>
    <x v="1"/>
    <x v="8"/>
    <x v="748"/>
    <x v="1293"/>
    <n v="3"/>
    <n v="0.7"/>
    <n v="-2.0015999999999998"/>
  </r>
  <r>
    <n v="6911"/>
    <s v="US-2014-115301"/>
    <x v="3"/>
    <x v="570"/>
    <d v="2014-08-03T00:00:00"/>
    <x v="1"/>
    <s v="VG-21790"/>
    <x v="364"/>
    <x v="0"/>
    <s v="United States"/>
    <s v="Seattle"/>
    <x v="4"/>
    <n v="98103"/>
    <x v="1"/>
    <s v="FUR-BO-10004709"/>
    <x v="0"/>
    <x v="0"/>
    <x v="263"/>
    <x v="4701"/>
    <n v="2"/>
    <n v="0"/>
    <n v="25.511200000000002"/>
  </r>
  <r>
    <n v="6912"/>
    <s v="CA-2014-168942"/>
    <x v="3"/>
    <x v="378"/>
    <d v="2014-08-06T00:00:00"/>
    <x v="0"/>
    <s v="EM-13960"/>
    <x v="75"/>
    <x v="0"/>
    <s v="United States"/>
    <s v="San Francisco"/>
    <x v="1"/>
    <n v="94109"/>
    <x v="1"/>
    <s v="OFF-ST-10004340"/>
    <x v="1"/>
    <x v="4"/>
    <x v="809"/>
    <x v="4702"/>
    <n v="3"/>
    <n v="0"/>
    <n v="50.365800000000007"/>
  </r>
  <r>
    <n v="6913"/>
    <s v="US-2014-128398"/>
    <x v="3"/>
    <x v="743"/>
    <d v="2014-05-06T00:00:00"/>
    <x v="0"/>
    <s v="EM-13825"/>
    <x v="605"/>
    <x v="1"/>
    <s v="United States"/>
    <s v="Los Angeles"/>
    <x v="1"/>
    <n v="90049"/>
    <x v="1"/>
    <s v="TEC-AC-10001714"/>
    <x v="2"/>
    <x v="11"/>
    <x v="678"/>
    <x v="4703"/>
    <n v="4"/>
    <n v="0"/>
    <n v="59.037199999999999"/>
  </r>
  <r>
    <n v="6914"/>
    <s v="CA-2012-104115"/>
    <x v="1"/>
    <x v="821"/>
    <d v="2012-06-16T00:00:00"/>
    <x v="1"/>
    <s v="JH-15910"/>
    <x v="101"/>
    <x v="0"/>
    <s v="United States"/>
    <s v="West Palm Beach"/>
    <x v="2"/>
    <n v="33407"/>
    <x v="0"/>
    <s v="TEC-PH-10002844"/>
    <x v="2"/>
    <x v="7"/>
    <x v="104"/>
    <x v="4029"/>
    <n v="2"/>
    <n v="0.2"/>
    <n v="4.1987999999999985"/>
  </r>
  <r>
    <n v="6915"/>
    <s v="CA-2011-142510"/>
    <x v="2"/>
    <x v="1091"/>
    <d v="2011-12-29T00:00:00"/>
    <x v="1"/>
    <s v="NP-18700"/>
    <x v="413"/>
    <x v="0"/>
    <s v="United States"/>
    <s v="Chicago"/>
    <x v="10"/>
    <n v="60623"/>
    <x v="2"/>
    <s v="OFF-ST-10000585"/>
    <x v="1"/>
    <x v="4"/>
    <x v="541"/>
    <x v="4704"/>
    <n v="1"/>
    <n v="0.2"/>
    <n v="9.911999999999999"/>
  </r>
  <r>
    <n v="6916"/>
    <s v="CA-2011-142510"/>
    <x v="2"/>
    <x v="1091"/>
    <d v="2011-12-29T00:00:00"/>
    <x v="1"/>
    <s v="NP-18700"/>
    <x v="413"/>
    <x v="0"/>
    <s v="United States"/>
    <s v="Chicago"/>
    <x v="10"/>
    <n v="60623"/>
    <x v="2"/>
    <s v="OFF-BI-10002824"/>
    <x v="1"/>
    <x v="8"/>
    <x v="523"/>
    <x v="4705"/>
    <n v="6"/>
    <n v="0.8"/>
    <n v="-31.332000000000008"/>
  </r>
  <r>
    <n v="6917"/>
    <s v="CA-2011-142510"/>
    <x v="2"/>
    <x v="1091"/>
    <d v="2011-12-29T00:00:00"/>
    <x v="1"/>
    <s v="NP-18700"/>
    <x v="413"/>
    <x v="0"/>
    <s v="United States"/>
    <s v="Chicago"/>
    <x v="10"/>
    <n v="60623"/>
    <x v="2"/>
    <s v="OFF-PA-10001289"/>
    <x v="1"/>
    <x v="10"/>
    <x v="952"/>
    <x v="4706"/>
    <n v="4"/>
    <n v="0.2"/>
    <n v="44.961600000000004"/>
  </r>
  <r>
    <n v="6918"/>
    <s v="CA-2011-124247"/>
    <x v="2"/>
    <x v="757"/>
    <d v="2011-12-21T00:00:00"/>
    <x v="1"/>
    <s v="SH-20635"/>
    <x v="741"/>
    <x v="1"/>
    <s v="United States"/>
    <s v="Sacramento"/>
    <x v="1"/>
    <n v="95823"/>
    <x v="1"/>
    <s v="FUR-CH-10001854"/>
    <x v="0"/>
    <x v="1"/>
    <x v="1110"/>
    <x v="4707"/>
    <n v="5"/>
    <n v="0.2"/>
    <n v="70.196000000000026"/>
  </r>
  <r>
    <n v="6919"/>
    <s v="CA-2013-105473"/>
    <x v="0"/>
    <x v="947"/>
    <d v="2013-04-19T00:00:00"/>
    <x v="0"/>
    <s v="BM-11785"/>
    <x v="298"/>
    <x v="0"/>
    <s v="United States"/>
    <s v="Seattle"/>
    <x v="4"/>
    <n v="98115"/>
    <x v="1"/>
    <s v="OFF-SU-10003567"/>
    <x v="1"/>
    <x v="14"/>
    <x v="1489"/>
    <x v="4708"/>
    <n v="3"/>
    <n v="0"/>
    <n v="0.86400000000000077"/>
  </r>
  <r>
    <n v="6920"/>
    <s v="CA-2012-102806"/>
    <x v="1"/>
    <x v="1031"/>
    <d v="2012-05-28T00:00:00"/>
    <x v="1"/>
    <s v="HG-14965"/>
    <x v="428"/>
    <x v="1"/>
    <s v="United States"/>
    <s v="Philadelphia"/>
    <x v="9"/>
    <n v="19143"/>
    <x v="3"/>
    <s v="OFF-BI-10001597"/>
    <x v="1"/>
    <x v="8"/>
    <x v="790"/>
    <x v="4709"/>
    <n v="2"/>
    <n v="0.7"/>
    <n v="-18.031199999999998"/>
  </r>
  <r>
    <n v="6921"/>
    <s v="CA-2014-121706"/>
    <x v="3"/>
    <x v="425"/>
    <d v="2014-03-03T00:00:00"/>
    <x v="1"/>
    <s v="BM-11140"/>
    <x v="78"/>
    <x v="0"/>
    <s v="United States"/>
    <s v="Santa Barbara"/>
    <x v="1"/>
    <n v="93101"/>
    <x v="1"/>
    <s v="OFF-AP-10003287"/>
    <x v="1"/>
    <x v="9"/>
    <x v="538"/>
    <x v="4710"/>
    <n v="7"/>
    <n v="0"/>
    <n v="99.901199999999989"/>
  </r>
  <r>
    <n v="6922"/>
    <s v="CA-2014-109211"/>
    <x v="3"/>
    <x v="1095"/>
    <d v="2014-04-11T00:00:00"/>
    <x v="1"/>
    <s v="PS-19045"/>
    <x v="390"/>
    <x v="2"/>
    <s v="United States"/>
    <s v="New York City"/>
    <x v="15"/>
    <n v="10011"/>
    <x v="3"/>
    <s v="OFF-EN-10001532"/>
    <x v="1"/>
    <x v="12"/>
    <x v="613"/>
    <x v="4711"/>
    <n v="1"/>
    <n v="0"/>
    <n v="8.49"/>
  </r>
  <r>
    <n v="6923"/>
    <s v="CA-2012-134257"/>
    <x v="1"/>
    <x v="199"/>
    <d v="2012-03-19T00:00:00"/>
    <x v="0"/>
    <s v="MS-17710"/>
    <x v="384"/>
    <x v="0"/>
    <s v="United States"/>
    <s v="Auburn"/>
    <x v="19"/>
    <n v="36830"/>
    <x v="0"/>
    <s v="OFF-LA-10003930"/>
    <x v="1"/>
    <x v="2"/>
    <x v="503"/>
    <x v="4712"/>
    <n v="5"/>
    <n v="0"/>
    <n v="240.8595"/>
  </r>
  <r>
    <n v="6924"/>
    <s v="CA-2012-134257"/>
    <x v="1"/>
    <x v="199"/>
    <d v="2012-03-19T00:00:00"/>
    <x v="0"/>
    <s v="MS-17710"/>
    <x v="384"/>
    <x v="0"/>
    <s v="United States"/>
    <s v="Auburn"/>
    <x v="19"/>
    <n v="36830"/>
    <x v="0"/>
    <s v="OFF-EN-10003845"/>
    <x v="1"/>
    <x v="12"/>
    <x v="431"/>
    <x v="1576"/>
    <n v="2"/>
    <n v="0"/>
    <n v="3.3947999999999996"/>
  </r>
  <r>
    <n v="6925"/>
    <s v="CA-2012-137925"/>
    <x v="1"/>
    <x v="672"/>
    <d v="2012-12-04T00:00:00"/>
    <x v="1"/>
    <s v="JL-15235"/>
    <x v="538"/>
    <x v="0"/>
    <s v="United States"/>
    <s v="New York City"/>
    <x v="15"/>
    <n v="10035"/>
    <x v="3"/>
    <s v="OFF-PA-10002659"/>
    <x v="1"/>
    <x v="10"/>
    <x v="922"/>
    <x v="4713"/>
    <n v="7"/>
    <n v="0"/>
    <n v="10.883599999999998"/>
  </r>
  <r>
    <n v="6926"/>
    <s v="CA-2012-137925"/>
    <x v="1"/>
    <x v="672"/>
    <d v="2012-12-04T00:00:00"/>
    <x v="1"/>
    <s v="JL-15235"/>
    <x v="538"/>
    <x v="0"/>
    <s v="United States"/>
    <s v="New York City"/>
    <x v="15"/>
    <n v="10035"/>
    <x v="3"/>
    <s v="FUR-BO-10001608"/>
    <x v="0"/>
    <x v="0"/>
    <x v="1523"/>
    <x v="2871"/>
    <n v="12"/>
    <n v="0.2"/>
    <n v="42.588000000000022"/>
  </r>
  <r>
    <n v="6927"/>
    <s v="CA-2013-140046"/>
    <x v="0"/>
    <x v="1062"/>
    <d v="2013-08-04T00:00:00"/>
    <x v="1"/>
    <s v="KM-16660"/>
    <x v="730"/>
    <x v="0"/>
    <s v="United States"/>
    <s v="Los Angeles"/>
    <x v="1"/>
    <n v="90032"/>
    <x v="1"/>
    <s v="OFF-LA-10000305"/>
    <x v="1"/>
    <x v="2"/>
    <x v="1707"/>
    <x v="1381"/>
    <n v="3"/>
    <n v="0"/>
    <n v="8.6939999999999991"/>
  </r>
  <r>
    <n v="6928"/>
    <s v="CA-2013-140382"/>
    <x v="0"/>
    <x v="661"/>
    <d v="2013-06-26T00:00:00"/>
    <x v="0"/>
    <s v="RD-19900"/>
    <x v="76"/>
    <x v="0"/>
    <s v="United States"/>
    <s v="San Francisco"/>
    <x v="1"/>
    <n v="94109"/>
    <x v="1"/>
    <s v="OFF-ST-10003638"/>
    <x v="1"/>
    <x v="4"/>
    <x v="1222"/>
    <x v="4714"/>
    <n v="4"/>
    <n v="0"/>
    <n v="25.293599999999998"/>
  </r>
  <r>
    <n v="6929"/>
    <s v="CA-2013-140382"/>
    <x v="0"/>
    <x v="661"/>
    <d v="2013-06-26T00:00:00"/>
    <x v="0"/>
    <s v="RD-19900"/>
    <x v="76"/>
    <x v="0"/>
    <s v="United States"/>
    <s v="San Francisco"/>
    <x v="1"/>
    <n v="94109"/>
    <x v="1"/>
    <s v="OFF-LA-10001934"/>
    <x v="1"/>
    <x v="2"/>
    <x v="568"/>
    <x v="2521"/>
    <n v="3"/>
    <n v="0"/>
    <n v="10.307099999999998"/>
  </r>
  <r>
    <n v="6930"/>
    <s v="CA-2013-140382"/>
    <x v="0"/>
    <x v="661"/>
    <d v="2013-06-26T00:00:00"/>
    <x v="0"/>
    <s v="RD-19900"/>
    <x v="76"/>
    <x v="0"/>
    <s v="United States"/>
    <s v="San Francisco"/>
    <x v="1"/>
    <n v="94109"/>
    <x v="1"/>
    <s v="TEC-PH-10003012"/>
    <x v="2"/>
    <x v="7"/>
    <x v="344"/>
    <x v="4715"/>
    <n v="7"/>
    <n v="0.2"/>
    <n v="97.013699999999858"/>
  </r>
  <r>
    <n v="6931"/>
    <s v="CA-2013-140382"/>
    <x v="0"/>
    <x v="661"/>
    <d v="2013-06-26T00:00:00"/>
    <x v="0"/>
    <s v="RD-19900"/>
    <x v="76"/>
    <x v="0"/>
    <s v="United States"/>
    <s v="San Francisco"/>
    <x v="1"/>
    <n v="94109"/>
    <x v="1"/>
    <s v="OFF-PA-10001019"/>
    <x v="1"/>
    <x v="10"/>
    <x v="675"/>
    <x v="1024"/>
    <n v="1"/>
    <n v="0"/>
    <n v="9.3905999999999992"/>
  </r>
  <r>
    <n v="6932"/>
    <s v="CA-2011-164182"/>
    <x v="2"/>
    <x v="686"/>
    <d v="2011-07-18T00:00:00"/>
    <x v="1"/>
    <s v="ST-20530"/>
    <x v="461"/>
    <x v="0"/>
    <s v="United States"/>
    <s v="Philadelphia"/>
    <x v="9"/>
    <n v="19140"/>
    <x v="3"/>
    <s v="TEC-PH-10002070"/>
    <x v="2"/>
    <x v="7"/>
    <x v="1785"/>
    <x v="4716"/>
    <n v="1"/>
    <n v="0.4"/>
    <n v="-2.2490000000000023"/>
  </r>
  <r>
    <n v="6933"/>
    <s v="CA-2011-164182"/>
    <x v="2"/>
    <x v="686"/>
    <d v="2011-07-18T00:00:00"/>
    <x v="1"/>
    <s v="ST-20530"/>
    <x v="461"/>
    <x v="0"/>
    <s v="United States"/>
    <s v="Philadelphia"/>
    <x v="9"/>
    <n v="19140"/>
    <x v="3"/>
    <s v="TEC-PH-10002583"/>
    <x v="2"/>
    <x v="7"/>
    <x v="1708"/>
    <x v="1821"/>
    <n v="2"/>
    <n v="0.4"/>
    <n v="-13.993000000000004"/>
  </r>
  <r>
    <n v="6934"/>
    <s v="CA-2011-164182"/>
    <x v="2"/>
    <x v="686"/>
    <d v="2011-07-18T00:00:00"/>
    <x v="1"/>
    <s v="ST-20530"/>
    <x v="461"/>
    <x v="0"/>
    <s v="United States"/>
    <s v="Philadelphia"/>
    <x v="9"/>
    <n v="19140"/>
    <x v="3"/>
    <s v="FUR-FU-10001057"/>
    <x v="0"/>
    <x v="5"/>
    <x v="1782"/>
    <x v="236"/>
    <n v="2"/>
    <n v="0.2"/>
    <n v="1.1993999999999998"/>
  </r>
  <r>
    <n v="6935"/>
    <s v="CA-2011-164182"/>
    <x v="2"/>
    <x v="686"/>
    <d v="2011-07-18T00:00:00"/>
    <x v="1"/>
    <s v="ST-20530"/>
    <x v="461"/>
    <x v="0"/>
    <s v="United States"/>
    <s v="Philadelphia"/>
    <x v="9"/>
    <n v="19140"/>
    <x v="3"/>
    <s v="OFF-AR-10001044"/>
    <x v="1"/>
    <x v="6"/>
    <x v="1042"/>
    <x v="4717"/>
    <n v="2"/>
    <n v="0.2"/>
    <n v="4.6781999999999968"/>
  </r>
  <r>
    <n v="6936"/>
    <s v="CA-2014-137365"/>
    <x v="3"/>
    <x v="329"/>
    <d v="2014-12-04T00:00:00"/>
    <x v="0"/>
    <s v="BP-11095"/>
    <x v="162"/>
    <x v="1"/>
    <s v="United States"/>
    <s v="El Paso"/>
    <x v="5"/>
    <n v="79907"/>
    <x v="2"/>
    <s v="TEC-AC-10001767"/>
    <x v="2"/>
    <x v="11"/>
    <x v="97"/>
    <x v="98"/>
    <n v="3"/>
    <n v="0.2"/>
    <n v="-10.797300000000011"/>
  </r>
  <r>
    <n v="6937"/>
    <s v="CA-2013-129847"/>
    <x v="0"/>
    <x v="476"/>
    <d v="2013-09-05T00:00:00"/>
    <x v="2"/>
    <s v="TA-21385"/>
    <x v="638"/>
    <x v="2"/>
    <s v="United States"/>
    <s v="Chicago"/>
    <x v="10"/>
    <n v="60653"/>
    <x v="2"/>
    <s v="FUR-FU-10000277"/>
    <x v="0"/>
    <x v="5"/>
    <x v="1786"/>
    <x v="4718"/>
    <n v="2"/>
    <n v="0.6"/>
    <n v="-75.844800000000006"/>
  </r>
  <r>
    <n v="6938"/>
    <s v="CA-2011-126963"/>
    <x v="2"/>
    <x v="345"/>
    <d v="2011-06-15T00:00:00"/>
    <x v="3"/>
    <s v="PS-18760"/>
    <x v="519"/>
    <x v="0"/>
    <s v="United States"/>
    <s v="El Paso"/>
    <x v="5"/>
    <n v="79907"/>
    <x v="2"/>
    <s v="OFF-PA-10001952"/>
    <x v="1"/>
    <x v="10"/>
    <x v="1747"/>
    <x v="4719"/>
    <n v="2"/>
    <n v="0.2"/>
    <n v="11.876799999999998"/>
  </r>
  <r>
    <n v="6939"/>
    <s v="CA-2013-125094"/>
    <x v="0"/>
    <x v="732"/>
    <d v="2013-11-10T00:00:00"/>
    <x v="1"/>
    <s v="NP-18700"/>
    <x v="413"/>
    <x v="0"/>
    <s v="United States"/>
    <s v="Seattle"/>
    <x v="4"/>
    <n v="98105"/>
    <x v="1"/>
    <s v="TEC-AC-10004420"/>
    <x v="2"/>
    <x v="11"/>
    <x v="1787"/>
    <x v="4720"/>
    <n v="4"/>
    <n v="0"/>
    <n v="52.769200000000012"/>
  </r>
  <r>
    <n v="6940"/>
    <s v="CA-2014-107132"/>
    <x v="3"/>
    <x v="335"/>
    <d v="2014-07-01T00:00:00"/>
    <x v="1"/>
    <s v="SC-20260"/>
    <x v="609"/>
    <x v="1"/>
    <s v="United States"/>
    <s v="New York City"/>
    <x v="15"/>
    <n v="10009"/>
    <x v="3"/>
    <s v="OFF-BI-10001071"/>
    <x v="1"/>
    <x v="8"/>
    <x v="663"/>
    <x v="4721"/>
    <n v="2"/>
    <n v="0.2"/>
    <n v="37.108400000000003"/>
  </r>
  <r>
    <n v="6941"/>
    <s v="CA-2014-107132"/>
    <x v="3"/>
    <x v="335"/>
    <d v="2014-07-01T00:00:00"/>
    <x v="1"/>
    <s v="SC-20260"/>
    <x v="609"/>
    <x v="1"/>
    <s v="United States"/>
    <s v="New York City"/>
    <x v="15"/>
    <n v="10009"/>
    <x v="3"/>
    <s v="OFF-SU-10002503"/>
    <x v="1"/>
    <x v="14"/>
    <x v="669"/>
    <x v="158"/>
    <n v="5"/>
    <n v="0"/>
    <n v="8.2359999999999989"/>
  </r>
  <r>
    <n v="6942"/>
    <s v="CA-2014-107132"/>
    <x v="3"/>
    <x v="335"/>
    <d v="2014-07-01T00:00:00"/>
    <x v="1"/>
    <s v="SC-20260"/>
    <x v="609"/>
    <x v="1"/>
    <s v="United States"/>
    <s v="New York City"/>
    <x v="15"/>
    <n v="10009"/>
    <x v="3"/>
    <s v="OFF-ST-10001490"/>
    <x v="1"/>
    <x v="4"/>
    <x v="513"/>
    <x v="4722"/>
    <n v="4"/>
    <n v="0"/>
    <n v="214.16399999999993"/>
  </r>
  <r>
    <n v="6943"/>
    <s v="CA-2014-107132"/>
    <x v="3"/>
    <x v="335"/>
    <d v="2014-07-01T00:00:00"/>
    <x v="1"/>
    <s v="SC-20260"/>
    <x v="609"/>
    <x v="1"/>
    <s v="United States"/>
    <s v="New York City"/>
    <x v="15"/>
    <n v="10009"/>
    <x v="3"/>
    <s v="OFF-PA-10003790"/>
    <x v="1"/>
    <x v="10"/>
    <x v="1250"/>
    <x v="4243"/>
    <n v="3"/>
    <n v="0"/>
    <n v="31.519199999999998"/>
  </r>
  <r>
    <n v="6944"/>
    <s v="CA-2012-139248"/>
    <x v="1"/>
    <x v="395"/>
    <d v="2012-07-30T00:00:00"/>
    <x v="1"/>
    <s v="RD-19930"/>
    <x v="709"/>
    <x v="0"/>
    <s v="United States"/>
    <s v="Los Angeles"/>
    <x v="1"/>
    <n v="90032"/>
    <x v="1"/>
    <s v="TEC-PH-10004094"/>
    <x v="2"/>
    <x v="7"/>
    <x v="1788"/>
    <x v="4723"/>
    <n v="5"/>
    <n v="0.2"/>
    <n v="38.997500000000002"/>
  </r>
  <r>
    <n v="6945"/>
    <s v="CA-2011-148369"/>
    <x v="2"/>
    <x v="865"/>
    <d v="2011-09-27T00:00:00"/>
    <x v="1"/>
    <s v="TH-21115"/>
    <x v="764"/>
    <x v="1"/>
    <s v="United States"/>
    <s v="Newark"/>
    <x v="13"/>
    <n v="19711"/>
    <x v="3"/>
    <s v="OFF-BI-10004876"/>
    <x v="1"/>
    <x v="8"/>
    <x v="977"/>
    <x v="1760"/>
    <n v="4"/>
    <n v="0"/>
    <n v="5.4487999999999994"/>
  </r>
  <r>
    <n v="6946"/>
    <s v="CA-2013-106243"/>
    <x v="0"/>
    <x v="955"/>
    <d v="2013-10-05T00:00:00"/>
    <x v="1"/>
    <s v="GM-14680"/>
    <x v="411"/>
    <x v="0"/>
    <s v="United States"/>
    <s v="New York City"/>
    <x v="15"/>
    <n v="10011"/>
    <x v="3"/>
    <s v="FUR-BO-10003034"/>
    <x v="0"/>
    <x v="0"/>
    <x v="1194"/>
    <x v="2987"/>
    <n v="5"/>
    <n v="0.2"/>
    <n v="-26.195999999999984"/>
  </r>
  <r>
    <n v="6947"/>
    <s v="CA-2012-126466"/>
    <x v="1"/>
    <x v="529"/>
    <d v="2012-11-13T00:00:00"/>
    <x v="1"/>
    <s v="JO-15550"/>
    <x v="270"/>
    <x v="2"/>
    <s v="United States"/>
    <s v="Roseville"/>
    <x v="1"/>
    <n v="95661"/>
    <x v="1"/>
    <s v="OFF-FA-10000490"/>
    <x v="1"/>
    <x v="13"/>
    <x v="307"/>
    <x v="4724"/>
    <n v="2"/>
    <n v="0"/>
    <n v="1.1656"/>
  </r>
  <r>
    <n v="6948"/>
    <s v="CA-2012-130365"/>
    <x v="1"/>
    <x v="334"/>
    <d v="2012-04-29T00:00:00"/>
    <x v="1"/>
    <s v="ZC-21910"/>
    <x v="233"/>
    <x v="0"/>
    <s v="United States"/>
    <s v="Aurora"/>
    <x v="10"/>
    <n v="60505"/>
    <x v="2"/>
    <s v="OFF-ST-10002574"/>
    <x v="1"/>
    <x v="4"/>
    <x v="926"/>
    <x v="3167"/>
    <n v="2"/>
    <n v="0.2"/>
    <n v="-55.256"/>
  </r>
  <r>
    <n v="6949"/>
    <s v="CA-2012-130365"/>
    <x v="1"/>
    <x v="334"/>
    <d v="2012-04-29T00:00:00"/>
    <x v="1"/>
    <s v="ZC-21910"/>
    <x v="233"/>
    <x v="0"/>
    <s v="United States"/>
    <s v="Aurora"/>
    <x v="10"/>
    <n v="60505"/>
    <x v="2"/>
    <s v="FUR-CH-10003535"/>
    <x v="0"/>
    <x v="1"/>
    <x v="1513"/>
    <x v="3391"/>
    <n v="3"/>
    <n v="0.3"/>
    <n v="-23.782199999999996"/>
  </r>
  <r>
    <n v="6950"/>
    <s v="CA-2014-143021"/>
    <x v="3"/>
    <x v="123"/>
    <d v="2014-11-20T00:00:00"/>
    <x v="3"/>
    <s v="AP-10720"/>
    <x v="399"/>
    <x v="2"/>
    <s v="United States"/>
    <s v="New York City"/>
    <x v="15"/>
    <n v="10011"/>
    <x v="3"/>
    <s v="OFF-BI-10001628"/>
    <x v="1"/>
    <x v="8"/>
    <x v="1103"/>
    <x v="4725"/>
    <n v="7"/>
    <n v="0.2"/>
    <n v="18.252499999999998"/>
  </r>
  <r>
    <n v="6951"/>
    <s v="CA-2014-143021"/>
    <x v="3"/>
    <x v="123"/>
    <d v="2014-11-20T00:00:00"/>
    <x v="3"/>
    <s v="AP-10720"/>
    <x v="399"/>
    <x v="2"/>
    <s v="United States"/>
    <s v="New York City"/>
    <x v="15"/>
    <n v="10011"/>
    <x v="3"/>
    <s v="FUR-TA-10001676"/>
    <x v="0"/>
    <x v="3"/>
    <x v="957"/>
    <x v="2620"/>
    <n v="3"/>
    <n v="0.4"/>
    <n v="-29.323800000000006"/>
  </r>
  <r>
    <n v="6952"/>
    <s v="CA-2012-161767"/>
    <x v="1"/>
    <x v="312"/>
    <d v="2012-11-24T00:00:00"/>
    <x v="1"/>
    <s v="GK-14620"/>
    <x v="136"/>
    <x v="1"/>
    <s v="United States"/>
    <s v="Dallas"/>
    <x v="5"/>
    <n v="75217"/>
    <x v="2"/>
    <s v="TEC-MA-10002790"/>
    <x v="2"/>
    <x v="15"/>
    <x v="1789"/>
    <x v="4726"/>
    <n v="2"/>
    <n v="0.4"/>
    <n v="55.998599999999954"/>
  </r>
  <r>
    <n v="6953"/>
    <s v="CA-2012-129917"/>
    <x v="1"/>
    <x v="653"/>
    <d v="2012-10-03T00:00:00"/>
    <x v="2"/>
    <s v="HM-14980"/>
    <x v="31"/>
    <x v="0"/>
    <s v="United States"/>
    <s v="Los Angeles"/>
    <x v="1"/>
    <n v="90008"/>
    <x v="1"/>
    <s v="OFF-BI-10001757"/>
    <x v="1"/>
    <x v="8"/>
    <x v="1158"/>
    <x v="929"/>
    <n v="3"/>
    <n v="0.2"/>
    <n v="4.1327999999999996"/>
  </r>
  <r>
    <n v="6954"/>
    <s v="CA-2012-129917"/>
    <x v="1"/>
    <x v="653"/>
    <d v="2012-10-03T00:00:00"/>
    <x v="2"/>
    <s v="HM-14980"/>
    <x v="31"/>
    <x v="0"/>
    <s v="United States"/>
    <s v="Los Angeles"/>
    <x v="1"/>
    <n v="90008"/>
    <x v="1"/>
    <s v="OFF-BI-10004828"/>
    <x v="1"/>
    <x v="8"/>
    <x v="1578"/>
    <x v="4727"/>
    <n v="4"/>
    <n v="0.2"/>
    <n v="19.418399999999995"/>
  </r>
  <r>
    <n v="6955"/>
    <s v="CA-2012-129917"/>
    <x v="1"/>
    <x v="653"/>
    <d v="2012-10-03T00:00:00"/>
    <x v="2"/>
    <s v="HM-14980"/>
    <x v="31"/>
    <x v="0"/>
    <s v="United States"/>
    <s v="Los Angeles"/>
    <x v="1"/>
    <n v="90008"/>
    <x v="1"/>
    <s v="TEC-PH-10000369"/>
    <x v="2"/>
    <x v="7"/>
    <x v="1346"/>
    <x v="4483"/>
    <n v="5"/>
    <n v="0.2"/>
    <n v="50.396000000000015"/>
  </r>
  <r>
    <n v="6956"/>
    <s v="CA-2012-115420"/>
    <x v="1"/>
    <x v="334"/>
    <d v="2012-05-02T00:00:00"/>
    <x v="1"/>
    <s v="LS-16945"/>
    <x v="322"/>
    <x v="1"/>
    <s v="United States"/>
    <s v="Los Angeles"/>
    <x v="1"/>
    <n v="90004"/>
    <x v="1"/>
    <s v="OFF-EN-10003862"/>
    <x v="1"/>
    <x v="12"/>
    <x v="753"/>
    <x v="4728"/>
    <n v="2"/>
    <n v="0"/>
    <n v="9.8163999999999998"/>
  </r>
  <r>
    <n v="6957"/>
    <s v="CA-2013-157588"/>
    <x v="0"/>
    <x v="216"/>
    <d v="2013-07-20T00:00:00"/>
    <x v="1"/>
    <s v="AR-10570"/>
    <x v="781"/>
    <x v="0"/>
    <s v="United States"/>
    <s v="Columbus"/>
    <x v="32"/>
    <n v="31907"/>
    <x v="0"/>
    <s v="OFF-BI-10003963"/>
    <x v="1"/>
    <x v="8"/>
    <x v="1320"/>
    <x v="3441"/>
    <n v="5"/>
    <n v="0"/>
    <n v="17.107999999999997"/>
  </r>
  <r>
    <n v="6958"/>
    <s v="CA-2013-157588"/>
    <x v="0"/>
    <x v="216"/>
    <d v="2013-07-20T00:00:00"/>
    <x v="1"/>
    <s v="AR-10570"/>
    <x v="781"/>
    <x v="0"/>
    <s v="United States"/>
    <s v="Columbus"/>
    <x v="32"/>
    <n v="31907"/>
    <x v="0"/>
    <s v="FUR-FU-10004848"/>
    <x v="0"/>
    <x v="5"/>
    <x v="28"/>
    <x v="2678"/>
    <n v="1"/>
    <n v="0"/>
    <n v="15.524999999999999"/>
  </r>
  <r>
    <n v="6959"/>
    <s v="CA-2012-167255"/>
    <x v="1"/>
    <x v="874"/>
    <d v="2012-09-29T00:00:00"/>
    <x v="0"/>
    <s v="RH-19510"/>
    <x v="563"/>
    <x v="2"/>
    <s v="United States"/>
    <s v="San Francisco"/>
    <x v="1"/>
    <n v="94110"/>
    <x v="1"/>
    <s v="OFF-ST-10001328"/>
    <x v="1"/>
    <x v="4"/>
    <x v="176"/>
    <x v="4729"/>
    <n v="1"/>
    <n v="0"/>
    <n v="4.3428000000000004"/>
  </r>
  <r>
    <n v="6960"/>
    <s v="CA-2012-167255"/>
    <x v="1"/>
    <x v="874"/>
    <d v="2012-09-29T00:00:00"/>
    <x v="0"/>
    <s v="RH-19510"/>
    <x v="563"/>
    <x v="2"/>
    <s v="United States"/>
    <s v="San Francisco"/>
    <x v="1"/>
    <n v="94110"/>
    <x v="1"/>
    <s v="OFF-PA-10002377"/>
    <x v="1"/>
    <x v="10"/>
    <x v="127"/>
    <x v="678"/>
    <n v="3"/>
    <n v="0"/>
    <n v="73.41"/>
  </r>
  <r>
    <n v="6961"/>
    <s v="CA-2012-167255"/>
    <x v="1"/>
    <x v="874"/>
    <d v="2012-09-29T00:00:00"/>
    <x v="0"/>
    <s v="RH-19510"/>
    <x v="563"/>
    <x v="2"/>
    <s v="United States"/>
    <s v="San Francisco"/>
    <x v="1"/>
    <n v="94110"/>
    <x v="1"/>
    <s v="OFF-PA-10003441"/>
    <x v="1"/>
    <x v="10"/>
    <x v="485"/>
    <x v="91"/>
    <n v="2"/>
    <n v="0"/>
    <n v="6.2208000000000006"/>
  </r>
  <r>
    <n v="6962"/>
    <s v="CA-2014-162096"/>
    <x v="3"/>
    <x v="468"/>
    <d v="2014-11-11T00:00:00"/>
    <x v="3"/>
    <s v="TB-21190"/>
    <x v="353"/>
    <x v="2"/>
    <s v="United States"/>
    <s v="Riverside"/>
    <x v="1"/>
    <n v="92503"/>
    <x v="1"/>
    <s v="OFF-AR-10002221"/>
    <x v="1"/>
    <x v="6"/>
    <x v="1008"/>
    <x v="4730"/>
    <n v="3"/>
    <n v="0"/>
    <n v="2.1060000000000008"/>
  </r>
  <r>
    <n v="6963"/>
    <s v="CA-2013-157161"/>
    <x v="0"/>
    <x v="87"/>
    <d v="2013-07-21T00:00:00"/>
    <x v="0"/>
    <s v="JD-15895"/>
    <x v="63"/>
    <x v="1"/>
    <s v="United States"/>
    <s v="Columbia"/>
    <x v="20"/>
    <n v="29203"/>
    <x v="0"/>
    <s v="OFF-EN-10001509"/>
    <x v="1"/>
    <x v="12"/>
    <x v="29"/>
    <x v="4731"/>
    <n v="5"/>
    <n v="0"/>
    <n v="4.7939999999999996"/>
  </r>
  <r>
    <n v="6964"/>
    <s v="CA-2013-157161"/>
    <x v="0"/>
    <x v="87"/>
    <d v="2013-07-21T00:00:00"/>
    <x v="0"/>
    <s v="JD-15895"/>
    <x v="63"/>
    <x v="1"/>
    <s v="United States"/>
    <s v="Columbia"/>
    <x v="20"/>
    <n v="29203"/>
    <x v="0"/>
    <s v="OFF-AR-10003338"/>
    <x v="1"/>
    <x v="6"/>
    <x v="1430"/>
    <x v="4732"/>
    <n v="3"/>
    <n v="0"/>
    <n v="5.580000000000001"/>
  </r>
  <r>
    <n v="6965"/>
    <s v="CA-2013-157161"/>
    <x v="0"/>
    <x v="87"/>
    <d v="2013-07-21T00:00:00"/>
    <x v="0"/>
    <s v="JD-15895"/>
    <x v="63"/>
    <x v="1"/>
    <s v="United States"/>
    <s v="Columbia"/>
    <x v="20"/>
    <n v="29203"/>
    <x v="0"/>
    <s v="OFF-BI-10004728"/>
    <x v="1"/>
    <x v="8"/>
    <x v="539"/>
    <x v="906"/>
    <n v="5"/>
    <n v="0"/>
    <n v="11.086"/>
  </r>
  <r>
    <n v="6966"/>
    <s v="CA-2013-157161"/>
    <x v="0"/>
    <x v="87"/>
    <d v="2013-07-21T00:00:00"/>
    <x v="0"/>
    <s v="JD-15895"/>
    <x v="63"/>
    <x v="1"/>
    <s v="United States"/>
    <s v="Columbia"/>
    <x v="20"/>
    <n v="29203"/>
    <x v="0"/>
    <s v="TEC-AC-10000358"/>
    <x v="2"/>
    <x v="11"/>
    <x v="1278"/>
    <x v="4733"/>
    <n v="2"/>
    <n v="0"/>
    <n v="18.235199999999999"/>
  </r>
  <r>
    <n v="6967"/>
    <s v="CA-2013-157161"/>
    <x v="0"/>
    <x v="87"/>
    <d v="2013-07-21T00:00:00"/>
    <x v="0"/>
    <s v="JD-15895"/>
    <x v="63"/>
    <x v="1"/>
    <s v="United States"/>
    <s v="Columbia"/>
    <x v="20"/>
    <n v="29203"/>
    <x v="0"/>
    <s v="OFF-BI-10002764"/>
    <x v="1"/>
    <x v="8"/>
    <x v="502"/>
    <x v="4734"/>
    <n v="2"/>
    <n v="0"/>
    <n v="3.1654"/>
  </r>
  <r>
    <n v="6968"/>
    <s v="CA-2013-157161"/>
    <x v="0"/>
    <x v="87"/>
    <d v="2013-07-21T00:00:00"/>
    <x v="0"/>
    <s v="JD-15895"/>
    <x v="63"/>
    <x v="1"/>
    <s v="United States"/>
    <s v="Columbia"/>
    <x v="20"/>
    <n v="29203"/>
    <x v="0"/>
    <s v="OFF-PA-10001461"/>
    <x v="1"/>
    <x v="10"/>
    <x v="1587"/>
    <x v="1847"/>
    <n v="9"/>
    <n v="0"/>
    <n v="28.857599999999998"/>
  </r>
  <r>
    <n v="6969"/>
    <s v="CA-2012-110765"/>
    <x v="1"/>
    <x v="1140"/>
    <d v="2012-10-20T00:00:00"/>
    <x v="0"/>
    <s v="MP-17965"/>
    <x v="172"/>
    <x v="1"/>
    <s v="United States"/>
    <s v="New York City"/>
    <x v="15"/>
    <n v="10011"/>
    <x v="3"/>
    <s v="TEC-PH-10004165"/>
    <x v="2"/>
    <x v="7"/>
    <x v="886"/>
    <x v="4735"/>
    <n v="3"/>
    <n v="0"/>
    <n v="214.4922"/>
  </r>
  <r>
    <n v="6970"/>
    <s v="CA-2013-163937"/>
    <x v="0"/>
    <x v="994"/>
    <d v="2013-01-13T00:00:00"/>
    <x v="0"/>
    <s v="JB-16000"/>
    <x v="677"/>
    <x v="0"/>
    <s v="United States"/>
    <s v="Longview"/>
    <x v="4"/>
    <n v="98632"/>
    <x v="1"/>
    <s v="FUR-FU-10000010"/>
    <x v="0"/>
    <x v="5"/>
    <x v="522"/>
    <x v="2615"/>
    <n v="5"/>
    <n v="0"/>
    <n v="7.7034999999999982"/>
  </r>
  <r>
    <n v="6971"/>
    <s v="CA-2014-153822"/>
    <x v="3"/>
    <x v="20"/>
    <d v="2014-09-26T00:00:00"/>
    <x v="1"/>
    <s v="AB-10105"/>
    <x v="455"/>
    <x v="0"/>
    <s v="United States"/>
    <s v="Phoenix"/>
    <x v="16"/>
    <n v="85023"/>
    <x v="1"/>
    <s v="OFF-ST-10000321"/>
    <x v="1"/>
    <x v="4"/>
    <x v="1534"/>
    <x v="1438"/>
    <n v="2"/>
    <n v="0.2"/>
    <n v="-2.5248000000000022"/>
  </r>
  <r>
    <n v="6972"/>
    <s v="CA-2014-153822"/>
    <x v="3"/>
    <x v="20"/>
    <d v="2014-09-26T00:00:00"/>
    <x v="1"/>
    <s v="AB-10105"/>
    <x v="455"/>
    <x v="0"/>
    <s v="United States"/>
    <s v="Phoenix"/>
    <x v="16"/>
    <n v="85023"/>
    <x v="1"/>
    <s v="TEC-AC-10000109"/>
    <x v="2"/>
    <x v="11"/>
    <x v="200"/>
    <x v="212"/>
    <n v="2"/>
    <n v="0.2"/>
    <n v="4.4792000000000058"/>
  </r>
  <r>
    <n v="6973"/>
    <s v="CA-2014-153822"/>
    <x v="3"/>
    <x v="20"/>
    <d v="2014-09-26T00:00:00"/>
    <x v="1"/>
    <s v="AB-10105"/>
    <x v="455"/>
    <x v="0"/>
    <s v="United States"/>
    <s v="Phoenix"/>
    <x v="16"/>
    <n v="85023"/>
    <x v="1"/>
    <s v="TEC-PH-10002415"/>
    <x v="2"/>
    <x v="7"/>
    <x v="1517"/>
    <x v="2749"/>
    <n v="2"/>
    <n v="0.2"/>
    <n v="29.495000000000019"/>
  </r>
  <r>
    <n v="6974"/>
    <s v="CA-2014-153822"/>
    <x v="3"/>
    <x v="20"/>
    <d v="2014-09-26T00:00:00"/>
    <x v="1"/>
    <s v="AB-10105"/>
    <x v="455"/>
    <x v="0"/>
    <s v="United States"/>
    <s v="Phoenix"/>
    <x v="16"/>
    <n v="85023"/>
    <x v="1"/>
    <s v="OFF-BI-10001460"/>
    <x v="1"/>
    <x v="8"/>
    <x v="58"/>
    <x v="4736"/>
    <n v="4"/>
    <n v="0.7"/>
    <n v="-13.938000000000002"/>
  </r>
  <r>
    <n v="6975"/>
    <s v="CA-2014-146185"/>
    <x v="3"/>
    <x v="175"/>
    <d v="2014-09-20T00:00:00"/>
    <x v="1"/>
    <s v="CC-12145"/>
    <x v="230"/>
    <x v="0"/>
    <s v="United States"/>
    <s v="Houston"/>
    <x v="5"/>
    <n v="77095"/>
    <x v="2"/>
    <s v="OFF-AR-10002987"/>
    <x v="1"/>
    <x v="6"/>
    <x v="1553"/>
    <x v="4142"/>
    <n v="2"/>
    <n v="0.2"/>
    <n v="8.3328000000000024"/>
  </r>
  <r>
    <n v="6976"/>
    <s v="CA-2012-112144"/>
    <x v="1"/>
    <x v="1141"/>
    <d v="2012-07-02T00:00:00"/>
    <x v="1"/>
    <s v="CY-12745"/>
    <x v="388"/>
    <x v="1"/>
    <s v="United States"/>
    <s v="Gilbert"/>
    <x v="16"/>
    <n v="85234"/>
    <x v="1"/>
    <s v="OFF-LA-10000443"/>
    <x v="1"/>
    <x v="2"/>
    <x v="1118"/>
    <x v="2184"/>
    <n v="2"/>
    <n v="0.2"/>
    <n v="1.9925999999999999"/>
  </r>
  <r>
    <n v="6977"/>
    <s v="CA-2012-112144"/>
    <x v="1"/>
    <x v="1141"/>
    <d v="2012-07-02T00:00:00"/>
    <x v="1"/>
    <s v="CY-12745"/>
    <x v="388"/>
    <x v="1"/>
    <s v="United States"/>
    <s v="Gilbert"/>
    <x v="16"/>
    <n v="85234"/>
    <x v="1"/>
    <s v="FUR-FU-10004306"/>
    <x v="0"/>
    <x v="5"/>
    <x v="616"/>
    <x v="4737"/>
    <n v="4"/>
    <n v="0.2"/>
    <n v="46.631999999999977"/>
  </r>
  <r>
    <n v="6978"/>
    <s v="US-2013-119298"/>
    <x v="0"/>
    <x v="881"/>
    <d v="2013-11-29T00:00:00"/>
    <x v="2"/>
    <s v="EP-13915"/>
    <x v="212"/>
    <x v="0"/>
    <s v="United States"/>
    <s v="Jonesboro"/>
    <x v="36"/>
    <n v="72401"/>
    <x v="0"/>
    <s v="TEC-PH-10002564"/>
    <x v="2"/>
    <x v="7"/>
    <x v="976"/>
    <x v="2830"/>
    <n v="2"/>
    <n v="0"/>
    <n v="17.993999999999993"/>
  </r>
  <r>
    <n v="6979"/>
    <s v="CA-2014-155159"/>
    <x v="3"/>
    <x v="920"/>
    <d v="2014-11-30T00:00:00"/>
    <x v="0"/>
    <s v="DL-13315"/>
    <x v="111"/>
    <x v="0"/>
    <s v="United States"/>
    <s v="Atlanta"/>
    <x v="32"/>
    <n v="30318"/>
    <x v="0"/>
    <s v="OFF-PA-10003724"/>
    <x v="1"/>
    <x v="10"/>
    <x v="357"/>
    <x v="4738"/>
    <n v="9"/>
    <n v="0"/>
    <n v="23.946299999999997"/>
  </r>
  <r>
    <n v="6980"/>
    <s v="CA-2014-149076"/>
    <x v="3"/>
    <x v="424"/>
    <d v="2014-01-20T00:00:00"/>
    <x v="1"/>
    <s v="SO-20335"/>
    <x v="2"/>
    <x v="0"/>
    <s v="United States"/>
    <s v="Los Angeles"/>
    <x v="1"/>
    <n v="90036"/>
    <x v="1"/>
    <s v="OFF-PA-10000483"/>
    <x v="1"/>
    <x v="10"/>
    <x v="1672"/>
    <x v="901"/>
    <n v="5"/>
    <n v="0"/>
    <n v="69.704999999999998"/>
  </r>
  <r>
    <n v="6981"/>
    <s v="CA-2011-146990"/>
    <x v="2"/>
    <x v="845"/>
    <d v="2011-11-08T00:00:00"/>
    <x v="2"/>
    <s v="BP-11095"/>
    <x v="162"/>
    <x v="1"/>
    <s v="United States"/>
    <s v="New York City"/>
    <x v="15"/>
    <n v="10024"/>
    <x v="3"/>
    <s v="OFF-FA-10000611"/>
    <x v="1"/>
    <x v="13"/>
    <x v="1065"/>
    <x v="4739"/>
    <n v="4"/>
    <n v="0"/>
    <n v="2.8415999999999997"/>
  </r>
  <r>
    <n v="6982"/>
    <s v="CA-2011-146990"/>
    <x v="2"/>
    <x v="845"/>
    <d v="2011-11-08T00:00:00"/>
    <x v="2"/>
    <s v="BP-11095"/>
    <x v="162"/>
    <x v="1"/>
    <s v="United States"/>
    <s v="New York City"/>
    <x v="15"/>
    <n v="10024"/>
    <x v="3"/>
    <s v="OFF-PA-10000246"/>
    <x v="1"/>
    <x v="10"/>
    <x v="1586"/>
    <x v="4740"/>
    <n v="3"/>
    <n v="0"/>
    <n v="13.8828"/>
  </r>
  <r>
    <n v="6983"/>
    <s v="CA-2013-116526"/>
    <x v="0"/>
    <x v="142"/>
    <d v="2013-09-06T00:00:00"/>
    <x v="1"/>
    <s v="JA-15970"/>
    <x v="350"/>
    <x v="0"/>
    <s v="United States"/>
    <s v="Detroit"/>
    <x v="12"/>
    <n v="48227"/>
    <x v="2"/>
    <s v="OFF-BI-10004728"/>
    <x v="1"/>
    <x v="8"/>
    <x v="539"/>
    <x v="906"/>
    <n v="5"/>
    <n v="0"/>
    <n v="11.086"/>
  </r>
  <r>
    <n v="6984"/>
    <s v="CA-2013-116526"/>
    <x v="0"/>
    <x v="142"/>
    <d v="2013-09-06T00:00:00"/>
    <x v="1"/>
    <s v="JA-15970"/>
    <x v="350"/>
    <x v="0"/>
    <s v="United States"/>
    <s v="Detroit"/>
    <x v="12"/>
    <n v="48227"/>
    <x v="2"/>
    <s v="TEC-PH-10002365"/>
    <x v="2"/>
    <x v="7"/>
    <x v="398"/>
    <x v="4741"/>
    <n v="1"/>
    <n v="0"/>
    <n v="2.2827999999999999"/>
  </r>
  <r>
    <n v="6985"/>
    <s v="CA-2013-116526"/>
    <x v="0"/>
    <x v="142"/>
    <d v="2013-09-06T00:00:00"/>
    <x v="1"/>
    <s v="JA-15970"/>
    <x v="350"/>
    <x v="0"/>
    <s v="United States"/>
    <s v="Detroit"/>
    <x v="12"/>
    <n v="48227"/>
    <x v="2"/>
    <s v="OFF-AP-10002457"/>
    <x v="1"/>
    <x v="9"/>
    <x v="544"/>
    <x v="4742"/>
    <n v="4"/>
    <n v="0.1"/>
    <n v="71.161999999999978"/>
  </r>
  <r>
    <n v="6986"/>
    <s v="CA-2013-116526"/>
    <x v="0"/>
    <x v="142"/>
    <d v="2013-09-06T00:00:00"/>
    <x v="1"/>
    <s v="JA-15970"/>
    <x v="350"/>
    <x v="0"/>
    <s v="United States"/>
    <s v="Detroit"/>
    <x v="12"/>
    <n v="48227"/>
    <x v="2"/>
    <s v="OFF-BI-10000320"/>
    <x v="1"/>
    <x v="8"/>
    <x v="768"/>
    <x v="3520"/>
    <n v="4"/>
    <n v="0"/>
    <n v="14.4648"/>
  </r>
  <r>
    <n v="6987"/>
    <s v="CA-2013-116526"/>
    <x v="0"/>
    <x v="142"/>
    <d v="2013-09-06T00:00:00"/>
    <x v="1"/>
    <s v="JA-15970"/>
    <x v="350"/>
    <x v="0"/>
    <s v="United States"/>
    <s v="Detroit"/>
    <x v="12"/>
    <n v="48227"/>
    <x v="2"/>
    <s v="OFF-AR-10004999"/>
    <x v="1"/>
    <x v="6"/>
    <x v="864"/>
    <x v="493"/>
    <n v="2"/>
    <n v="0"/>
    <n v="2.99"/>
  </r>
  <r>
    <n v="6988"/>
    <s v="CA-2013-116526"/>
    <x v="0"/>
    <x v="142"/>
    <d v="2013-09-06T00:00:00"/>
    <x v="1"/>
    <s v="JA-15970"/>
    <x v="350"/>
    <x v="0"/>
    <s v="United States"/>
    <s v="Detroit"/>
    <x v="12"/>
    <n v="48227"/>
    <x v="2"/>
    <s v="OFF-BI-10001116"/>
    <x v="1"/>
    <x v="8"/>
    <x v="1066"/>
    <x v="1603"/>
    <n v="5"/>
    <n v="0"/>
    <n v="12.672000000000001"/>
  </r>
  <r>
    <n v="6989"/>
    <s v="CA-2014-158561"/>
    <x v="3"/>
    <x v="343"/>
    <d v="2014-11-17T00:00:00"/>
    <x v="0"/>
    <s v="BB-11545"/>
    <x v="179"/>
    <x v="1"/>
    <s v="United States"/>
    <s v="Fort Lauderdale"/>
    <x v="2"/>
    <n v="33311"/>
    <x v="0"/>
    <s v="OFF-AP-10002651"/>
    <x v="1"/>
    <x v="9"/>
    <x v="1341"/>
    <x v="4127"/>
    <n v="5"/>
    <n v="0.2"/>
    <n v="130.28849999999983"/>
  </r>
  <r>
    <n v="6990"/>
    <s v="CA-2014-165099"/>
    <x v="3"/>
    <x v="157"/>
    <d v="2014-12-14T00:00:00"/>
    <x v="2"/>
    <s v="DK-13375"/>
    <x v="589"/>
    <x v="0"/>
    <s v="United States"/>
    <s v="Abilene"/>
    <x v="5"/>
    <n v="79605"/>
    <x v="2"/>
    <s v="OFF-AP-10001634"/>
    <x v="1"/>
    <x v="9"/>
    <x v="1790"/>
    <x v="4743"/>
    <n v="2"/>
    <n v="0.8"/>
    <n v="-3.7584000000000009"/>
  </r>
  <r>
    <n v="6991"/>
    <s v="CA-2012-109386"/>
    <x v="1"/>
    <x v="627"/>
    <d v="2012-11-13T00:00:00"/>
    <x v="0"/>
    <s v="RH-19600"/>
    <x v="584"/>
    <x v="0"/>
    <s v="United States"/>
    <s v="Hampton"/>
    <x v="17"/>
    <n v="23666"/>
    <x v="0"/>
    <s v="OFF-AP-10003266"/>
    <x v="1"/>
    <x v="9"/>
    <x v="661"/>
    <x v="4744"/>
    <n v="3"/>
    <n v="0"/>
    <n v="18.660600000000002"/>
  </r>
  <r>
    <n v="6992"/>
    <s v="CA-2012-109386"/>
    <x v="1"/>
    <x v="627"/>
    <d v="2012-11-13T00:00:00"/>
    <x v="0"/>
    <s v="RH-19600"/>
    <x v="584"/>
    <x v="0"/>
    <s v="United States"/>
    <s v="Hampton"/>
    <x v="17"/>
    <n v="23666"/>
    <x v="0"/>
    <s v="TEC-PH-10002890"/>
    <x v="2"/>
    <x v="7"/>
    <x v="1387"/>
    <x v="4745"/>
    <n v="5"/>
    <n v="0"/>
    <n v="58.811999999999998"/>
  </r>
  <r>
    <n v="6993"/>
    <s v="CA-2012-109386"/>
    <x v="1"/>
    <x v="627"/>
    <d v="2012-11-13T00:00:00"/>
    <x v="0"/>
    <s v="RH-19600"/>
    <x v="584"/>
    <x v="0"/>
    <s v="United States"/>
    <s v="Hampton"/>
    <x v="17"/>
    <n v="23666"/>
    <x v="0"/>
    <s v="FUR-FU-10000308"/>
    <x v="0"/>
    <x v="5"/>
    <x v="1269"/>
    <x v="4702"/>
    <n v="3"/>
    <n v="0"/>
    <n v="41.038800000000002"/>
  </r>
  <r>
    <n v="6994"/>
    <s v="CA-2012-109386"/>
    <x v="1"/>
    <x v="627"/>
    <d v="2012-11-13T00:00:00"/>
    <x v="0"/>
    <s v="RH-19600"/>
    <x v="584"/>
    <x v="0"/>
    <s v="United States"/>
    <s v="Hampton"/>
    <x v="17"/>
    <n v="23666"/>
    <x v="0"/>
    <s v="OFF-AR-10000380"/>
    <x v="1"/>
    <x v="6"/>
    <x v="108"/>
    <x v="4583"/>
    <n v="7"/>
    <n v="0"/>
    <n v="79.757999999999967"/>
  </r>
  <r>
    <n v="6995"/>
    <s v="CA-2012-109386"/>
    <x v="1"/>
    <x v="627"/>
    <d v="2012-11-13T00:00:00"/>
    <x v="0"/>
    <s v="RH-19600"/>
    <x v="584"/>
    <x v="0"/>
    <s v="United States"/>
    <s v="Hampton"/>
    <x v="17"/>
    <n v="23666"/>
    <x v="0"/>
    <s v="OFF-AR-10000122"/>
    <x v="1"/>
    <x v="6"/>
    <x v="308"/>
    <x v="4746"/>
    <n v="5"/>
    <n v="0"/>
    <n v="6.9749999999999979"/>
  </r>
  <r>
    <n v="6996"/>
    <s v="CA-2012-166800"/>
    <x v="1"/>
    <x v="902"/>
    <d v="2012-11-26T00:00:00"/>
    <x v="1"/>
    <s v="AG-10300"/>
    <x v="636"/>
    <x v="1"/>
    <s v="United States"/>
    <s v="Las Vegas"/>
    <x v="33"/>
    <n v="89115"/>
    <x v="1"/>
    <s v="OFF-AP-10004868"/>
    <x v="1"/>
    <x v="9"/>
    <x v="1018"/>
    <x v="4747"/>
    <n v="4"/>
    <n v="0"/>
    <n v="8.3916000000000004"/>
  </r>
  <r>
    <n v="6997"/>
    <s v="CA-2014-117443"/>
    <x v="3"/>
    <x v="331"/>
    <d v="2014-12-26T00:00:00"/>
    <x v="0"/>
    <s v="JB-15400"/>
    <x v="80"/>
    <x v="1"/>
    <s v="United States"/>
    <s v="Rockford"/>
    <x v="10"/>
    <n v="61107"/>
    <x v="2"/>
    <s v="OFF-BI-10004002"/>
    <x v="1"/>
    <x v="8"/>
    <x v="152"/>
    <x v="4748"/>
    <n v="4"/>
    <n v="0.8"/>
    <n v="-22.144000000000005"/>
  </r>
  <r>
    <n v="6998"/>
    <s v="CA-2014-117443"/>
    <x v="3"/>
    <x v="331"/>
    <d v="2014-12-26T00:00:00"/>
    <x v="0"/>
    <s v="JB-15400"/>
    <x v="80"/>
    <x v="1"/>
    <s v="United States"/>
    <s v="Rockford"/>
    <x v="10"/>
    <n v="61107"/>
    <x v="2"/>
    <s v="OFF-PA-10004475"/>
    <x v="1"/>
    <x v="10"/>
    <x v="1063"/>
    <x v="4749"/>
    <n v="4"/>
    <n v="0.2"/>
    <n v="63.753599999999992"/>
  </r>
  <r>
    <n v="6999"/>
    <s v="US-2013-134369"/>
    <x v="0"/>
    <x v="1142"/>
    <d v="2013-09-23T00:00:00"/>
    <x v="1"/>
    <s v="BC-11125"/>
    <x v="604"/>
    <x v="2"/>
    <s v="United States"/>
    <s v="Laguna Niguel"/>
    <x v="1"/>
    <n v="92677"/>
    <x v="1"/>
    <s v="OFF-PA-10002195"/>
    <x v="1"/>
    <x v="10"/>
    <x v="1543"/>
    <x v="91"/>
    <n v="2"/>
    <n v="0"/>
    <n v="6.3504000000000005"/>
  </r>
  <r>
    <n v="7000"/>
    <s v="CA-2014-123687"/>
    <x v="3"/>
    <x v="1143"/>
    <d v="2014-05-30T00:00:00"/>
    <x v="2"/>
    <s v="KC-16675"/>
    <x v="169"/>
    <x v="1"/>
    <s v="United States"/>
    <s v="Louisville"/>
    <x v="0"/>
    <n v="40214"/>
    <x v="0"/>
    <s v="OFF-AP-10002670"/>
    <x v="1"/>
    <x v="9"/>
    <x v="1690"/>
    <x v="4750"/>
    <n v="3"/>
    <n v="0"/>
    <n v="62.531999999999982"/>
  </r>
  <r>
    <n v="7001"/>
    <s v="CA-2014-123687"/>
    <x v="3"/>
    <x v="1143"/>
    <d v="2014-05-30T00:00:00"/>
    <x v="2"/>
    <s v="KC-16675"/>
    <x v="169"/>
    <x v="1"/>
    <s v="United States"/>
    <s v="Louisville"/>
    <x v="0"/>
    <n v="40214"/>
    <x v="0"/>
    <s v="OFF-SU-10004498"/>
    <x v="1"/>
    <x v="14"/>
    <x v="500"/>
    <x v="4751"/>
    <n v="2"/>
    <n v="0"/>
    <n v="0.77280000000000015"/>
  </r>
  <r>
    <n v="7002"/>
    <s v="CA-2012-104871"/>
    <x v="1"/>
    <x v="1110"/>
    <d v="2012-04-03T00:00:00"/>
    <x v="1"/>
    <s v="DR-12940"/>
    <x v="660"/>
    <x v="2"/>
    <s v="United States"/>
    <s v="Normal"/>
    <x v="10"/>
    <n v="61761"/>
    <x v="2"/>
    <s v="FUR-CH-10003298"/>
    <x v="0"/>
    <x v="1"/>
    <x v="1567"/>
    <x v="4752"/>
    <n v="4"/>
    <n v="0.3"/>
    <n v="-110.02320000000003"/>
  </r>
  <r>
    <n v="7003"/>
    <s v="CA-2011-133158"/>
    <x v="2"/>
    <x v="710"/>
    <d v="2011-08-21T00:00:00"/>
    <x v="0"/>
    <s v="DW-13195"/>
    <x v="694"/>
    <x v="1"/>
    <s v="United States"/>
    <s v="Los Angeles"/>
    <x v="1"/>
    <n v="90045"/>
    <x v="1"/>
    <s v="FUR-FU-10000723"/>
    <x v="0"/>
    <x v="5"/>
    <x v="475"/>
    <x v="4753"/>
    <n v="7"/>
    <n v="0"/>
    <n v="26.031600000000012"/>
  </r>
  <r>
    <n v="7004"/>
    <s v="CA-2011-133158"/>
    <x v="2"/>
    <x v="710"/>
    <d v="2011-08-21T00:00:00"/>
    <x v="0"/>
    <s v="DW-13195"/>
    <x v="694"/>
    <x v="1"/>
    <s v="United States"/>
    <s v="Los Angeles"/>
    <x v="1"/>
    <n v="90045"/>
    <x v="1"/>
    <s v="OFF-BI-10000632"/>
    <x v="1"/>
    <x v="8"/>
    <x v="1288"/>
    <x v="1971"/>
    <n v="2"/>
    <n v="0.2"/>
    <n v="22.573199999999996"/>
  </r>
  <r>
    <n v="7005"/>
    <s v="CA-2011-126333"/>
    <x v="2"/>
    <x v="851"/>
    <d v="2011-12-28T00:00:00"/>
    <x v="1"/>
    <s v="ME-18010"/>
    <x v="545"/>
    <x v="1"/>
    <s v="United States"/>
    <s v="Port Arthur"/>
    <x v="5"/>
    <n v="77642"/>
    <x v="2"/>
    <s v="OFF-PA-10000223"/>
    <x v="1"/>
    <x v="10"/>
    <x v="1374"/>
    <x v="1182"/>
    <n v="1"/>
    <n v="0.2"/>
    <n v="1.8144"/>
  </r>
  <r>
    <n v="7006"/>
    <s v="CA-2012-141740"/>
    <x v="1"/>
    <x v="549"/>
    <d v="2012-11-05T00:00:00"/>
    <x v="1"/>
    <s v="JF-15490"/>
    <x v="223"/>
    <x v="0"/>
    <s v="United States"/>
    <s v="New York City"/>
    <x v="15"/>
    <n v="10009"/>
    <x v="3"/>
    <s v="FUR-CH-10001545"/>
    <x v="0"/>
    <x v="1"/>
    <x v="1737"/>
    <x v="4754"/>
    <n v="2"/>
    <n v="0.1"/>
    <n v="13.677600000000002"/>
  </r>
  <r>
    <n v="7007"/>
    <s v="CA-2011-119466"/>
    <x v="2"/>
    <x v="534"/>
    <d v="2011-12-21T00:00:00"/>
    <x v="1"/>
    <s v="SP-20860"/>
    <x v="133"/>
    <x v="1"/>
    <s v="United States"/>
    <s v="Chicago"/>
    <x v="10"/>
    <n v="60623"/>
    <x v="2"/>
    <s v="FUR-FU-10001546"/>
    <x v="0"/>
    <x v="5"/>
    <x v="1423"/>
    <x v="1086"/>
    <n v="2"/>
    <n v="0.6"/>
    <n v="-7.4759999999999991"/>
  </r>
  <r>
    <n v="7008"/>
    <s v="CA-2012-154823"/>
    <x v="1"/>
    <x v="291"/>
    <d v="2012-08-25T00:00:00"/>
    <x v="1"/>
    <s v="KN-16390"/>
    <x v="471"/>
    <x v="1"/>
    <s v="United States"/>
    <s v="Springfield"/>
    <x v="24"/>
    <n v="45503"/>
    <x v="3"/>
    <s v="OFF-BI-10001098"/>
    <x v="1"/>
    <x v="8"/>
    <x v="405"/>
    <x v="2253"/>
    <n v="2"/>
    <n v="0.7"/>
    <n v="-8.9795999999999978"/>
  </r>
  <r>
    <n v="7009"/>
    <s v="CA-2012-154823"/>
    <x v="1"/>
    <x v="291"/>
    <d v="2012-08-25T00:00:00"/>
    <x v="1"/>
    <s v="KN-16390"/>
    <x v="471"/>
    <x v="1"/>
    <s v="United States"/>
    <s v="Springfield"/>
    <x v="24"/>
    <n v="45503"/>
    <x v="3"/>
    <s v="FUR-CH-10003379"/>
    <x v="0"/>
    <x v="1"/>
    <x v="459"/>
    <x v="4755"/>
    <n v="3"/>
    <n v="0.3"/>
    <n v="-42.746999999999957"/>
  </r>
  <r>
    <n v="7010"/>
    <s v="CA-2012-154823"/>
    <x v="1"/>
    <x v="291"/>
    <d v="2012-08-25T00:00:00"/>
    <x v="1"/>
    <s v="KN-16390"/>
    <x v="471"/>
    <x v="1"/>
    <s v="United States"/>
    <s v="Springfield"/>
    <x v="24"/>
    <n v="45503"/>
    <x v="3"/>
    <s v="FUR-FU-10000193"/>
    <x v="0"/>
    <x v="5"/>
    <x v="1503"/>
    <x v="3346"/>
    <n v="1"/>
    <n v="0.2"/>
    <n v="-3.8976000000000015"/>
  </r>
  <r>
    <n v="7011"/>
    <s v="US-2011-135881"/>
    <x v="2"/>
    <x v="235"/>
    <d v="2011-05-27T00:00:00"/>
    <x v="1"/>
    <s v="GT-14710"/>
    <x v="218"/>
    <x v="0"/>
    <s v="United States"/>
    <s v="New York City"/>
    <x v="15"/>
    <n v="10035"/>
    <x v="3"/>
    <s v="OFF-BI-10000829"/>
    <x v="1"/>
    <x v="8"/>
    <x v="304"/>
    <x v="2119"/>
    <n v="5"/>
    <n v="0.2"/>
    <n v="5.8369999999999997"/>
  </r>
  <r>
    <n v="7012"/>
    <s v="US-2011-135881"/>
    <x v="2"/>
    <x v="235"/>
    <d v="2011-05-27T00:00:00"/>
    <x v="1"/>
    <s v="GT-14710"/>
    <x v="218"/>
    <x v="0"/>
    <s v="United States"/>
    <s v="New York City"/>
    <x v="15"/>
    <n v="10035"/>
    <x v="3"/>
    <s v="OFF-SU-10003002"/>
    <x v="1"/>
    <x v="14"/>
    <x v="1558"/>
    <x v="1325"/>
    <n v="2"/>
    <n v="0"/>
    <n v="0.15120000000000022"/>
  </r>
  <r>
    <n v="7013"/>
    <s v="US-2011-135881"/>
    <x v="2"/>
    <x v="235"/>
    <d v="2011-05-27T00:00:00"/>
    <x v="1"/>
    <s v="GT-14710"/>
    <x v="218"/>
    <x v="0"/>
    <s v="United States"/>
    <s v="New York City"/>
    <x v="15"/>
    <n v="10035"/>
    <x v="3"/>
    <s v="OFF-AP-10002118"/>
    <x v="1"/>
    <x v="9"/>
    <x v="77"/>
    <x v="79"/>
    <n v="1"/>
    <n v="0"/>
    <n v="56.20320000000001"/>
  </r>
  <r>
    <n v="7014"/>
    <s v="CA-2014-141201"/>
    <x v="3"/>
    <x v="34"/>
    <d v="2014-12-12T00:00:00"/>
    <x v="0"/>
    <s v="DB-12910"/>
    <x v="626"/>
    <x v="2"/>
    <s v="United States"/>
    <s v="Salinas"/>
    <x v="1"/>
    <n v="93905"/>
    <x v="1"/>
    <s v="FUR-BO-10001519"/>
    <x v="0"/>
    <x v="0"/>
    <x v="666"/>
    <x v="4756"/>
    <n v="3"/>
    <n v="0.15"/>
    <n v="15.697800000000004"/>
  </r>
  <r>
    <n v="7015"/>
    <s v="CA-2011-114790"/>
    <x v="2"/>
    <x v="518"/>
    <d v="2011-03-13T00:00:00"/>
    <x v="0"/>
    <s v="FM-14215"/>
    <x v="524"/>
    <x v="1"/>
    <s v="United States"/>
    <s v="Richmond"/>
    <x v="0"/>
    <n v="40475"/>
    <x v="0"/>
    <s v="OFF-AP-10002578"/>
    <x v="1"/>
    <x v="9"/>
    <x v="409"/>
    <x v="4757"/>
    <n v="3"/>
    <n v="0"/>
    <n v="38.157600000000002"/>
  </r>
  <r>
    <n v="7016"/>
    <s v="CA-2011-114790"/>
    <x v="2"/>
    <x v="518"/>
    <d v="2011-03-13T00:00:00"/>
    <x v="0"/>
    <s v="FM-14215"/>
    <x v="524"/>
    <x v="1"/>
    <s v="United States"/>
    <s v="Richmond"/>
    <x v="0"/>
    <n v="40475"/>
    <x v="0"/>
    <s v="TEC-AC-10000710"/>
    <x v="2"/>
    <x v="11"/>
    <x v="672"/>
    <x v="93"/>
    <n v="2"/>
    <n v="0"/>
    <n v="14.172800000000002"/>
  </r>
  <r>
    <n v="7017"/>
    <s v="CA-2011-114790"/>
    <x v="2"/>
    <x v="518"/>
    <d v="2011-03-13T00:00:00"/>
    <x v="0"/>
    <s v="FM-14215"/>
    <x v="524"/>
    <x v="1"/>
    <s v="United States"/>
    <s v="Richmond"/>
    <x v="0"/>
    <n v="40475"/>
    <x v="0"/>
    <s v="TEC-PH-10000984"/>
    <x v="2"/>
    <x v="7"/>
    <x v="465"/>
    <x v="2173"/>
    <n v="3"/>
    <n v="0"/>
    <n v="164.63160000000005"/>
  </r>
  <r>
    <n v="7018"/>
    <s v="CA-2011-114790"/>
    <x v="2"/>
    <x v="518"/>
    <d v="2011-03-13T00:00:00"/>
    <x v="0"/>
    <s v="FM-14215"/>
    <x v="524"/>
    <x v="1"/>
    <s v="United States"/>
    <s v="Richmond"/>
    <x v="0"/>
    <n v="40475"/>
    <x v="0"/>
    <s v="OFF-PA-10000213"/>
    <x v="1"/>
    <x v="10"/>
    <x v="1440"/>
    <x v="1830"/>
    <n v="3"/>
    <n v="0"/>
    <n v="7.0218000000000007"/>
  </r>
  <r>
    <n v="7019"/>
    <s v="US-2013-154256"/>
    <x v="0"/>
    <x v="661"/>
    <d v="2013-06-28T00:00:00"/>
    <x v="0"/>
    <s v="SM-20005"/>
    <x v="325"/>
    <x v="0"/>
    <s v="United States"/>
    <s v="New York City"/>
    <x v="15"/>
    <n v="10035"/>
    <x v="3"/>
    <s v="OFF-LA-10003720"/>
    <x v="1"/>
    <x v="2"/>
    <x v="1627"/>
    <x v="4395"/>
    <n v="7"/>
    <n v="0"/>
    <n v="12.1401"/>
  </r>
  <r>
    <n v="7020"/>
    <s v="CA-2011-124737"/>
    <x v="2"/>
    <x v="709"/>
    <d v="2011-08-27T00:00:00"/>
    <x v="1"/>
    <s v="AP-10915"/>
    <x v="275"/>
    <x v="0"/>
    <s v="United States"/>
    <s v="Denver"/>
    <x v="22"/>
    <n v="80219"/>
    <x v="1"/>
    <s v="OFF-PA-10001837"/>
    <x v="1"/>
    <x v="10"/>
    <x v="1791"/>
    <x v="12"/>
    <n v="3"/>
    <n v="0.2"/>
    <n v="5.4432"/>
  </r>
  <r>
    <n v="7021"/>
    <s v="CA-2011-124737"/>
    <x v="2"/>
    <x v="709"/>
    <d v="2011-08-27T00:00:00"/>
    <x v="1"/>
    <s v="AP-10915"/>
    <x v="275"/>
    <x v="0"/>
    <s v="United States"/>
    <s v="Denver"/>
    <x v="22"/>
    <n v="80219"/>
    <x v="1"/>
    <s v="OFF-SU-10004661"/>
    <x v="1"/>
    <x v="14"/>
    <x v="1748"/>
    <x v="4758"/>
    <n v="1"/>
    <n v="0.2"/>
    <n v="0.50999999999999979"/>
  </r>
  <r>
    <n v="7022"/>
    <s v="CA-2011-124737"/>
    <x v="2"/>
    <x v="709"/>
    <d v="2011-08-27T00:00:00"/>
    <x v="1"/>
    <s v="AP-10915"/>
    <x v="275"/>
    <x v="0"/>
    <s v="United States"/>
    <s v="Denver"/>
    <x v="22"/>
    <n v="80219"/>
    <x v="1"/>
    <s v="FUR-FU-10003274"/>
    <x v="0"/>
    <x v="5"/>
    <x v="245"/>
    <x v="1728"/>
    <n v="3"/>
    <n v="0.2"/>
    <n v="1.2672000000000003"/>
  </r>
  <r>
    <n v="7023"/>
    <s v="CA-2011-124737"/>
    <x v="2"/>
    <x v="709"/>
    <d v="2011-08-27T00:00:00"/>
    <x v="1"/>
    <s v="AP-10915"/>
    <x v="275"/>
    <x v="0"/>
    <s v="United States"/>
    <s v="Denver"/>
    <x v="22"/>
    <n v="80219"/>
    <x v="1"/>
    <s v="TEC-PH-10000149"/>
    <x v="2"/>
    <x v="7"/>
    <x v="419"/>
    <x v="4759"/>
    <n v="9"/>
    <n v="0.2"/>
    <n v="10.772999999999989"/>
  </r>
  <r>
    <n v="7024"/>
    <s v="CA-2011-124737"/>
    <x v="2"/>
    <x v="709"/>
    <d v="2011-08-27T00:00:00"/>
    <x v="1"/>
    <s v="AP-10915"/>
    <x v="275"/>
    <x v="0"/>
    <s v="United States"/>
    <s v="Denver"/>
    <x v="22"/>
    <n v="80219"/>
    <x v="1"/>
    <s v="OFF-PA-10000019"/>
    <x v="1"/>
    <x v="10"/>
    <x v="704"/>
    <x v="277"/>
    <n v="6"/>
    <n v="0.2"/>
    <n v="10.8864"/>
  </r>
  <r>
    <n v="7025"/>
    <s v="CA-2011-124737"/>
    <x v="2"/>
    <x v="709"/>
    <d v="2011-08-27T00:00:00"/>
    <x v="1"/>
    <s v="AP-10915"/>
    <x v="275"/>
    <x v="0"/>
    <s v="United States"/>
    <s v="Denver"/>
    <x v="22"/>
    <n v="80219"/>
    <x v="1"/>
    <s v="OFF-PA-10001125"/>
    <x v="1"/>
    <x v="10"/>
    <x v="1012"/>
    <x v="1334"/>
    <n v="9"/>
    <n v="0.2"/>
    <n v="69.704999999999984"/>
  </r>
  <r>
    <n v="7026"/>
    <s v="US-2014-101840"/>
    <x v="3"/>
    <x v="695"/>
    <d v="2014-02-13T00:00:00"/>
    <x v="1"/>
    <s v="SP-20545"/>
    <x v="259"/>
    <x v="1"/>
    <s v="United States"/>
    <s v="New York City"/>
    <x v="15"/>
    <n v="10024"/>
    <x v="3"/>
    <s v="TEC-PH-10002538"/>
    <x v="2"/>
    <x v="7"/>
    <x v="524"/>
    <x v="4760"/>
    <n v="6"/>
    <n v="0"/>
    <n v="65.963399999999979"/>
  </r>
  <r>
    <n v="7027"/>
    <s v="US-2014-101840"/>
    <x v="3"/>
    <x v="695"/>
    <d v="2014-02-13T00:00:00"/>
    <x v="1"/>
    <s v="SP-20545"/>
    <x v="259"/>
    <x v="1"/>
    <s v="United States"/>
    <s v="New York City"/>
    <x v="15"/>
    <n v="10024"/>
    <x v="3"/>
    <s v="OFF-BI-10000279"/>
    <x v="1"/>
    <x v="8"/>
    <x v="1765"/>
    <x v="4761"/>
    <n v="4"/>
    <n v="0.2"/>
    <n v="15.605999999999996"/>
  </r>
  <r>
    <n v="7028"/>
    <s v="CA-2014-131653"/>
    <x v="3"/>
    <x v="926"/>
    <d v="2014-02-06T00:00:00"/>
    <x v="1"/>
    <s v="RD-19585"/>
    <x v="361"/>
    <x v="0"/>
    <s v="United States"/>
    <s v="New York City"/>
    <x v="15"/>
    <n v="10011"/>
    <x v="3"/>
    <s v="OFF-LA-10001045"/>
    <x v="1"/>
    <x v="2"/>
    <x v="701"/>
    <x v="3691"/>
    <n v="2"/>
    <n v="0"/>
    <n v="2.4011999999999998"/>
  </r>
  <r>
    <n v="7029"/>
    <s v="US-2013-157840"/>
    <x v="0"/>
    <x v="887"/>
    <d v="2013-12-24T00:00:00"/>
    <x v="0"/>
    <s v="MC-17575"/>
    <x v="430"/>
    <x v="0"/>
    <s v="United States"/>
    <s v="Fremont"/>
    <x v="8"/>
    <n v="68025"/>
    <x v="2"/>
    <s v="OFF-PA-10003673"/>
    <x v="1"/>
    <x v="10"/>
    <x v="971"/>
    <x v="1284"/>
    <n v="5"/>
    <n v="0"/>
    <n v="15.593999999999999"/>
  </r>
  <r>
    <n v="7030"/>
    <s v="CA-2013-145548"/>
    <x v="0"/>
    <x v="583"/>
    <d v="2013-11-17T00:00:00"/>
    <x v="1"/>
    <s v="EB-13750"/>
    <x v="494"/>
    <x v="1"/>
    <s v="United States"/>
    <s v="New York City"/>
    <x v="15"/>
    <n v="10011"/>
    <x v="3"/>
    <s v="OFF-ST-10002562"/>
    <x v="1"/>
    <x v="4"/>
    <x v="33"/>
    <x v="4681"/>
    <n v="3"/>
    <n v="0"/>
    <n v="7.8792000000000009"/>
  </r>
  <r>
    <n v="7031"/>
    <s v="CA-2013-145548"/>
    <x v="0"/>
    <x v="583"/>
    <d v="2013-11-17T00:00:00"/>
    <x v="1"/>
    <s v="EB-13750"/>
    <x v="494"/>
    <x v="1"/>
    <s v="United States"/>
    <s v="New York City"/>
    <x v="15"/>
    <n v="10011"/>
    <x v="3"/>
    <s v="TEC-AC-10002305"/>
    <x v="2"/>
    <x v="11"/>
    <x v="1521"/>
    <x v="3978"/>
    <n v="2"/>
    <n v="0"/>
    <n v="6.4799999999999969"/>
  </r>
  <r>
    <n v="7032"/>
    <s v="CA-2013-145548"/>
    <x v="0"/>
    <x v="583"/>
    <d v="2013-11-17T00:00:00"/>
    <x v="1"/>
    <s v="EB-13750"/>
    <x v="494"/>
    <x v="1"/>
    <s v="United States"/>
    <s v="New York City"/>
    <x v="15"/>
    <n v="10011"/>
    <x v="3"/>
    <s v="OFF-AR-10003373"/>
    <x v="1"/>
    <x v="6"/>
    <x v="287"/>
    <x v="1663"/>
    <n v="3"/>
    <n v="0"/>
    <n v="25.093799999999998"/>
  </r>
  <r>
    <n v="7033"/>
    <s v="CA-2013-145548"/>
    <x v="0"/>
    <x v="583"/>
    <d v="2013-11-17T00:00:00"/>
    <x v="1"/>
    <s v="EB-13750"/>
    <x v="494"/>
    <x v="1"/>
    <s v="United States"/>
    <s v="New York City"/>
    <x v="15"/>
    <n v="10011"/>
    <x v="3"/>
    <s v="FUR-CH-10003774"/>
    <x v="0"/>
    <x v="1"/>
    <x v="1185"/>
    <x v="4762"/>
    <n v="3"/>
    <n v="0.1"/>
    <n v="8.1881999999999877"/>
  </r>
  <r>
    <n v="7034"/>
    <s v="CA-2013-145548"/>
    <x v="0"/>
    <x v="583"/>
    <d v="2013-11-17T00:00:00"/>
    <x v="1"/>
    <s v="EB-13750"/>
    <x v="494"/>
    <x v="1"/>
    <s v="United States"/>
    <s v="New York City"/>
    <x v="15"/>
    <n v="10011"/>
    <x v="3"/>
    <s v="OFF-BI-10001510"/>
    <x v="1"/>
    <x v="8"/>
    <x v="702"/>
    <x v="4763"/>
    <n v="3"/>
    <n v="0.2"/>
    <n v="17.189999999999998"/>
  </r>
  <r>
    <n v="7035"/>
    <s v="CA-2013-145548"/>
    <x v="0"/>
    <x v="583"/>
    <d v="2013-11-17T00:00:00"/>
    <x v="1"/>
    <s v="EB-13750"/>
    <x v="494"/>
    <x v="1"/>
    <s v="United States"/>
    <s v="New York City"/>
    <x v="15"/>
    <n v="10011"/>
    <x v="3"/>
    <s v="OFF-BI-10004236"/>
    <x v="1"/>
    <x v="8"/>
    <x v="891"/>
    <x v="4596"/>
    <n v="3"/>
    <n v="0.2"/>
    <n v="11.450399999999998"/>
  </r>
  <r>
    <n v="7036"/>
    <s v="CA-2014-119494"/>
    <x v="3"/>
    <x v="45"/>
    <d v="2014-11-14T00:00:00"/>
    <x v="1"/>
    <s v="JE-15610"/>
    <x v="531"/>
    <x v="1"/>
    <s v="United States"/>
    <s v="San Diego"/>
    <x v="1"/>
    <n v="92105"/>
    <x v="1"/>
    <s v="FUR-CH-10004675"/>
    <x v="0"/>
    <x v="1"/>
    <x v="629"/>
    <x v="4764"/>
    <n v="3"/>
    <n v="0.2"/>
    <n v="52.339199999999977"/>
  </r>
  <r>
    <n v="7037"/>
    <s v="CA-2011-124618"/>
    <x v="2"/>
    <x v="1073"/>
    <d v="2011-05-04T00:00:00"/>
    <x v="0"/>
    <s v="CS-11860"/>
    <x v="750"/>
    <x v="0"/>
    <s v="United States"/>
    <s v="Lakeland"/>
    <x v="2"/>
    <n v="33801"/>
    <x v="0"/>
    <s v="TEC-CO-10004202"/>
    <x v="2"/>
    <x v="16"/>
    <x v="836"/>
    <x v="2006"/>
    <n v="2"/>
    <n v="0.2"/>
    <n v="89.996999999999986"/>
  </r>
  <r>
    <n v="7038"/>
    <s v="CA-2014-161970"/>
    <x v="3"/>
    <x v="585"/>
    <d v="2014-09-28T00:00:00"/>
    <x v="1"/>
    <s v="PB-19105"/>
    <x v="287"/>
    <x v="0"/>
    <s v="United States"/>
    <s v="Smyrna"/>
    <x v="32"/>
    <n v="30080"/>
    <x v="0"/>
    <s v="OFF-PA-10004255"/>
    <x v="1"/>
    <x v="10"/>
    <x v="1306"/>
    <x v="91"/>
    <n v="2"/>
    <n v="0"/>
    <n v="6.2208000000000006"/>
  </r>
  <r>
    <n v="7039"/>
    <s v="CA-2014-161970"/>
    <x v="3"/>
    <x v="585"/>
    <d v="2014-09-28T00:00:00"/>
    <x v="1"/>
    <s v="PB-19105"/>
    <x v="287"/>
    <x v="0"/>
    <s v="United States"/>
    <s v="Smyrna"/>
    <x v="32"/>
    <n v="30080"/>
    <x v="0"/>
    <s v="OFF-AR-10003896"/>
    <x v="1"/>
    <x v="6"/>
    <x v="1792"/>
    <x v="1465"/>
    <n v="3"/>
    <n v="0"/>
    <n v="6.4584000000000001"/>
  </r>
  <r>
    <n v="7040"/>
    <s v="CA-2014-103443"/>
    <x v="3"/>
    <x v="94"/>
    <d v="2014-12-24T00:00:00"/>
    <x v="1"/>
    <s v="AT-10735"/>
    <x v="247"/>
    <x v="0"/>
    <s v="United States"/>
    <s v="New York City"/>
    <x v="15"/>
    <n v="10009"/>
    <x v="3"/>
    <s v="OFF-ST-10002276"/>
    <x v="1"/>
    <x v="4"/>
    <x v="223"/>
    <x v="240"/>
    <n v="2"/>
    <n v="0"/>
    <n v="41.680000000000007"/>
  </r>
  <r>
    <n v="7041"/>
    <s v="CA-2014-103443"/>
    <x v="3"/>
    <x v="94"/>
    <d v="2014-12-24T00:00:00"/>
    <x v="1"/>
    <s v="AT-10735"/>
    <x v="247"/>
    <x v="0"/>
    <s v="United States"/>
    <s v="New York City"/>
    <x v="15"/>
    <n v="10009"/>
    <x v="3"/>
    <s v="OFF-BI-10001617"/>
    <x v="1"/>
    <x v="8"/>
    <x v="1315"/>
    <x v="176"/>
    <n v="3"/>
    <n v="0.2"/>
    <n v="8.3753999999999991"/>
  </r>
  <r>
    <n v="7042"/>
    <s v="CA-2014-103443"/>
    <x v="3"/>
    <x v="94"/>
    <d v="2014-12-24T00:00:00"/>
    <x v="1"/>
    <s v="AT-10735"/>
    <x v="247"/>
    <x v="0"/>
    <s v="United States"/>
    <s v="New York City"/>
    <x v="15"/>
    <n v="10009"/>
    <x v="3"/>
    <s v="FUR-FU-10000308"/>
    <x v="0"/>
    <x v="5"/>
    <x v="1269"/>
    <x v="2259"/>
    <n v="2"/>
    <n v="0"/>
    <n v="27.359200000000001"/>
  </r>
  <r>
    <n v="7043"/>
    <s v="US-2014-165358"/>
    <x v="3"/>
    <x v="930"/>
    <d v="2014-07-24T00:00:00"/>
    <x v="1"/>
    <s v="SV-20365"/>
    <x v="277"/>
    <x v="0"/>
    <s v="United States"/>
    <s v="Philadelphia"/>
    <x v="9"/>
    <n v="19134"/>
    <x v="3"/>
    <s v="TEC-CO-10001943"/>
    <x v="2"/>
    <x v="16"/>
    <x v="1666"/>
    <x v="2798"/>
    <n v="5"/>
    <n v="0.4"/>
    <n v="69.996499999999969"/>
  </r>
  <r>
    <n v="7044"/>
    <s v="US-2014-165358"/>
    <x v="3"/>
    <x v="930"/>
    <d v="2014-07-24T00:00:00"/>
    <x v="1"/>
    <s v="SV-20365"/>
    <x v="277"/>
    <x v="0"/>
    <s v="United States"/>
    <s v="Philadelphia"/>
    <x v="9"/>
    <n v="19134"/>
    <x v="3"/>
    <s v="FUR-CH-10002647"/>
    <x v="0"/>
    <x v="1"/>
    <x v="470"/>
    <x v="4765"/>
    <n v="4"/>
    <n v="0.3"/>
    <n v="-14.195999999999984"/>
  </r>
  <r>
    <n v="7045"/>
    <s v="US-2014-165358"/>
    <x v="3"/>
    <x v="930"/>
    <d v="2014-07-24T00:00:00"/>
    <x v="1"/>
    <s v="SV-20365"/>
    <x v="277"/>
    <x v="0"/>
    <s v="United States"/>
    <s v="Philadelphia"/>
    <x v="9"/>
    <n v="19134"/>
    <x v="3"/>
    <s v="OFF-SU-10004768"/>
    <x v="1"/>
    <x v="14"/>
    <x v="1299"/>
    <x v="1997"/>
    <n v="2"/>
    <n v="0.2"/>
    <n v="1.1479999999999988"/>
  </r>
  <r>
    <n v="7046"/>
    <s v="CA-2013-160136"/>
    <x v="0"/>
    <x v="54"/>
    <d v="2013-11-10T00:00:00"/>
    <x v="1"/>
    <s v="PJ-18835"/>
    <x v="601"/>
    <x v="1"/>
    <s v="United States"/>
    <s v="Dallas"/>
    <x v="5"/>
    <n v="75217"/>
    <x v="2"/>
    <s v="OFF-PA-10002160"/>
    <x v="1"/>
    <x v="10"/>
    <x v="1190"/>
    <x v="4766"/>
    <n v="2"/>
    <n v="0.2"/>
    <n v="3.3524000000000003"/>
  </r>
  <r>
    <n v="7047"/>
    <s v="CA-2011-150581"/>
    <x v="2"/>
    <x v="918"/>
    <d v="2011-04-12T00:00:00"/>
    <x v="1"/>
    <s v="NM-18445"/>
    <x v="134"/>
    <x v="2"/>
    <s v="United States"/>
    <s v="Concord"/>
    <x v="1"/>
    <n v="94521"/>
    <x v="1"/>
    <s v="FUR-TA-10003748"/>
    <x v="0"/>
    <x v="3"/>
    <x v="208"/>
    <x v="4767"/>
    <n v="1"/>
    <n v="0.2"/>
    <n v="2.4897999999999989"/>
  </r>
  <r>
    <n v="7048"/>
    <s v="CA-2011-150581"/>
    <x v="2"/>
    <x v="918"/>
    <d v="2011-04-12T00:00:00"/>
    <x v="1"/>
    <s v="NM-18445"/>
    <x v="134"/>
    <x v="2"/>
    <s v="United States"/>
    <s v="Concord"/>
    <x v="1"/>
    <n v="94521"/>
    <x v="1"/>
    <s v="TEC-AC-10001908"/>
    <x v="2"/>
    <x v="11"/>
    <x v="292"/>
    <x v="4768"/>
    <n v="4"/>
    <n v="0"/>
    <n v="139.98599999999999"/>
  </r>
  <r>
    <n v="7049"/>
    <s v="CA-2013-119515"/>
    <x v="0"/>
    <x v="1041"/>
    <d v="2013-08-17T00:00:00"/>
    <x v="2"/>
    <s v="TR-21325"/>
    <x v="309"/>
    <x v="0"/>
    <s v="United States"/>
    <s v="Nashville"/>
    <x v="18"/>
    <n v="37211"/>
    <x v="0"/>
    <s v="OFF-PA-10000552"/>
    <x v="1"/>
    <x v="10"/>
    <x v="1532"/>
    <x v="12"/>
    <n v="3"/>
    <n v="0.2"/>
    <n v="5.4432"/>
  </r>
  <r>
    <n v="7050"/>
    <s v="CA-2011-141355"/>
    <x v="2"/>
    <x v="794"/>
    <d v="2011-09-30T00:00:00"/>
    <x v="1"/>
    <s v="BF-11005"/>
    <x v="593"/>
    <x v="2"/>
    <s v="United States"/>
    <s v="Aurora"/>
    <x v="22"/>
    <n v="80013"/>
    <x v="1"/>
    <s v="OFF-AR-10003179"/>
    <x v="1"/>
    <x v="6"/>
    <x v="1565"/>
    <x v="4769"/>
    <n v="2"/>
    <n v="0.2"/>
    <n v="2.3685999999999989"/>
  </r>
  <r>
    <n v="7051"/>
    <s v="CA-2013-165330"/>
    <x v="0"/>
    <x v="25"/>
    <d v="2013-12-12T00:00:00"/>
    <x v="3"/>
    <s v="WB-21850"/>
    <x v="576"/>
    <x v="0"/>
    <s v="United States"/>
    <s v="Anaheim"/>
    <x v="1"/>
    <n v="92804"/>
    <x v="1"/>
    <s v="OFF-BI-10004593"/>
    <x v="1"/>
    <x v="8"/>
    <x v="267"/>
    <x v="4770"/>
    <n v="5"/>
    <n v="0.2"/>
    <n v="68.11999999999999"/>
  </r>
  <r>
    <n v="7052"/>
    <s v="CA-2013-165330"/>
    <x v="0"/>
    <x v="25"/>
    <d v="2013-12-12T00:00:00"/>
    <x v="3"/>
    <s v="WB-21850"/>
    <x v="576"/>
    <x v="0"/>
    <s v="United States"/>
    <s v="Anaheim"/>
    <x v="1"/>
    <n v="92804"/>
    <x v="1"/>
    <s v="OFF-AR-10000914"/>
    <x v="1"/>
    <x v="6"/>
    <x v="1739"/>
    <x v="4607"/>
    <n v="2"/>
    <n v="0"/>
    <n v="6.0632000000000019"/>
  </r>
  <r>
    <n v="7053"/>
    <s v="CA-2013-165330"/>
    <x v="0"/>
    <x v="25"/>
    <d v="2013-12-12T00:00:00"/>
    <x v="3"/>
    <s v="WB-21850"/>
    <x v="576"/>
    <x v="0"/>
    <s v="United States"/>
    <s v="Anaheim"/>
    <x v="1"/>
    <n v="92804"/>
    <x v="1"/>
    <s v="OFF-PA-10000241"/>
    <x v="1"/>
    <x v="10"/>
    <x v="1151"/>
    <x v="4771"/>
    <n v="1"/>
    <n v="0"/>
    <n v="13.940999999999999"/>
  </r>
  <r>
    <n v="7054"/>
    <s v="CA-2013-165330"/>
    <x v="0"/>
    <x v="25"/>
    <d v="2013-12-12T00:00:00"/>
    <x v="3"/>
    <s v="WB-21850"/>
    <x v="576"/>
    <x v="0"/>
    <s v="United States"/>
    <s v="Anaheim"/>
    <x v="1"/>
    <n v="92804"/>
    <x v="1"/>
    <s v="TEC-AC-10000057"/>
    <x v="2"/>
    <x v="11"/>
    <x v="626"/>
    <x v="668"/>
    <n v="4"/>
    <n v="0"/>
    <n v="25.191599999999994"/>
  </r>
  <r>
    <n v="7055"/>
    <s v="CA-2013-165330"/>
    <x v="0"/>
    <x v="25"/>
    <d v="2013-12-12T00:00:00"/>
    <x v="3"/>
    <s v="WB-21850"/>
    <x v="576"/>
    <x v="0"/>
    <s v="United States"/>
    <s v="Anaheim"/>
    <x v="1"/>
    <n v="92804"/>
    <x v="1"/>
    <s v="FUR-CH-10003774"/>
    <x v="0"/>
    <x v="1"/>
    <x v="1185"/>
    <x v="4158"/>
    <n v="5"/>
    <n v="0.2"/>
    <n v="-31.843000000000018"/>
  </r>
  <r>
    <n v="7056"/>
    <s v="CA-2013-165330"/>
    <x v="0"/>
    <x v="25"/>
    <d v="2013-12-12T00:00:00"/>
    <x v="3"/>
    <s v="WB-21850"/>
    <x v="576"/>
    <x v="0"/>
    <s v="United States"/>
    <s v="Anaheim"/>
    <x v="1"/>
    <n v="92804"/>
    <x v="1"/>
    <s v="OFF-BI-10002824"/>
    <x v="1"/>
    <x v="8"/>
    <x v="523"/>
    <x v="2045"/>
    <n v="3"/>
    <n v="0.2"/>
    <n v="11.189999999999996"/>
  </r>
  <r>
    <n v="7057"/>
    <s v="CA-2013-165330"/>
    <x v="0"/>
    <x v="25"/>
    <d v="2013-12-12T00:00:00"/>
    <x v="3"/>
    <s v="WB-21850"/>
    <x v="576"/>
    <x v="0"/>
    <s v="United States"/>
    <s v="Anaheim"/>
    <x v="1"/>
    <n v="92804"/>
    <x v="1"/>
    <s v="OFF-BI-10004001"/>
    <x v="1"/>
    <x v="8"/>
    <x v="810"/>
    <x v="4772"/>
    <n v="9"/>
    <n v="0.2"/>
    <n v="39.873599999999982"/>
  </r>
  <r>
    <n v="7058"/>
    <s v="CA-2013-165330"/>
    <x v="0"/>
    <x v="25"/>
    <d v="2013-12-12T00:00:00"/>
    <x v="3"/>
    <s v="WB-21850"/>
    <x v="576"/>
    <x v="0"/>
    <s v="United States"/>
    <s v="Anaheim"/>
    <x v="1"/>
    <n v="92804"/>
    <x v="1"/>
    <s v="FUR-TA-10004619"/>
    <x v="0"/>
    <x v="3"/>
    <x v="882"/>
    <x v="4773"/>
    <n v="7"/>
    <n v="0.2"/>
    <n v="111.51699999999991"/>
  </r>
  <r>
    <n v="7059"/>
    <s v="CA-2013-165330"/>
    <x v="0"/>
    <x v="25"/>
    <d v="2013-12-12T00:00:00"/>
    <x v="3"/>
    <s v="WB-21850"/>
    <x v="576"/>
    <x v="0"/>
    <s v="United States"/>
    <s v="Anaheim"/>
    <x v="1"/>
    <n v="92804"/>
    <x v="1"/>
    <s v="OFF-ST-10000636"/>
    <x v="1"/>
    <x v="4"/>
    <x v="1744"/>
    <x v="4774"/>
    <n v="3"/>
    <n v="0"/>
    <n v="2.0087999999999973"/>
  </r>
  <r>
    <n v="7060"/>
    <s v="CA-2013-165330"/>
    <x v="0"/>
    <x v="25"/>
    <d v="2013-12-12T00:00:00"/>
    <x v="3"/>
    <s v="WB-21850"/>
    <x v="576"/>
    <x v="0"/>
    <s v="United States"/>
    <s v="Anaheim"/>
    <x v="1"/>
    <n v="92804"/>
    <x v="1"/>
    <s v="OFF-AP-10001469"/>
    <x v="1"/>
    <x v="9"/>
    <x v="581"/>
    <x v="4775"/>
    <n v="2"/>
    <n v="0"/>
    <n v="24.191799999999994"/>
  </r>
  <r>
    <n v="7061"/>
    <s v="CA-2013-165330"/>
    <x v="0"/>
    <x v="25"/>
    <d v="2013-12-12T00:00:00"/>
    <x v="3"/>
    <s v="WB-21850"/>
    <x v="576"/>
    <x v="0"/>
    <s v="United States"/>
    <s v="Anaheim"/>
    <x v="1"/>
    <n v="92804"/>
    <x v="1"/>
    <s v="OFF-BI-10002897"/>
    <x v="1"/>
    <x v="8"/>
    <x v="1793"/>
    <x v="4776"/>
    <n v="2"/>
    <n v="0.2"/>
    <n v="2.1286"/>
  </r>
  <r>
    <n v="7062"/>
    <s v="CA-2012-132633"/>
    <x v="1"/>
    <x v="302"/>
    <d v="2012-02-05T00:00:00"/>
    <x v="0"/>
    <s v="KH-16630"/>
    <x v="175"/>
    <x v="1"/>
    <s v="United States"/>
    <s v="Pleasant Grove"/>
    <x v="7"/>
    <n v="84062"/>
    <x v="1"/>
    <s v="OFF-BI-10002432"/>
    <x v="1"/>
    <x v="8"/>
    <x v="866"/>
    <x v="4777"/>
    <n v="3"/>
    <n v="0.2"/>
    <n v="4.0985999999999994"/>
  </r>
  <r>
    <n v="7063"/>
    <s v="CA-2013-157742"/>
    <x v="0"/>
    <x v="723"/>
    <d v="2014-01-01T00:00:00"/>
    <x v="0"/>
    <s v="KL-16645"/>
    <x v="107"/>
    <x v="0"/>
    <s v="United States"/>
    <s v="Springfield"/>
    <x v="21"/>
    <n v="97477"/>
    <x v="1"/>
    <s v="OFF-EN-10002592"/>
    <x v="1"/>
    <x v="12"/>
    <x v="1702"/>
    <x v="4778"/>
    <n v="3"/>
    <n v="0.2"/>
    <n v="10.422000000000001"/>
  </r>
  <r>
    <n v="7064"/>
    <s v="CA-2014-127712"/>
    <x v="3"/>
    <x v="515"/>
    <d v="2014-09-06T00:00:00"/>
    <x v="1"/>
    <s v="MG-17890"/>
    <x v="450"/>
    <x v="2"/>
    <s v="United States"/>
    <s v="Salem"/>
    <x v="21"/>
    <n v="97301"/>
    <x v="1"/>
    <s v="OFF-SU-10002522"/>
    <x v="1"/>
    <x v="14"/>
    <x v="1544"/>
    <x v="928"/>
    <n v="2"/>
    <n v="0.2"/>
    <n v="0.69839999999999902"/>
  </r>
  <r>
    <n v="7065"/>
    <s v="CA-2014-169474"/>
    <x v="3"/>
    <x v="1144"/>
    <d v="2014-02-10T00:00:00"/>
    <x v="1"/>
    <s v="JF-15355"/>
    <x v="282"/>
    <x v="0"/>
    <s v="United States"/>
    <s v="Rochester"/>
    <x v="15"/>
    <n v="14609"/>
    <x v="3"/>
    <s v="OFF-AP-10003971"/>
    <x v="1"/>
    <x v="9"/>
    <x v="914"/>
    <x v="4779"/>
    <n v="3"/>
    <n v="0"/>
    <n v="8.4942000000000011"/>
  </r>
  <r>
    <n v="7066"/>
    <s v="CA-2011-106726"/>
    <x v="2"/>
    <x v="776"/>
    <d v="2011-12-08T00:00:00"/>
    <x v="2"/>
    <s v="RS-19765"/>
    <x v="276"/>
    <x v="1"/>
    <s v="United States"/>
    <s v="Los Angeles"/>
    <x v="1"/>
    <n v="90008"/>
    <x v="1"/>
    <s v="OFF-ST-10001496"/>
    <x v="1"/>
    <x v="4"/>
    <x v="726"/>
    <x v="4780"/>
    <n v="7"/>
    <n v="0"/>
    <n v="327.94580000000002"/>
  </r>
  <r>
    <n v="7067"/>
    <s v="CA-2013-147473"/>
    <x v="0"/>
    <x v="198"/>
    <d v="2013-06-04T00:00:00"/>
    <x v="1"/>
    <s v="NL-18310"/>
    <x v="644"/>
    <x v="2"/>
    <s v="United States"/>
    <s v="Los Angeles"/>
    <x v="1"/>
    <n v="90049"/>
    <x v="1"/>
    <s v="OFF-PA-10004782"/>
    <x v="1"/>
    <x v="10"/>
    <x v="1413"/>
    <x v="789"/>
    <n v="6"/>
    <n v="0"/>
    <n v="18.662400000000002"/>
  </r>
  <r>
    <n v="7068"/>
    <s v="CA-2013-114209"/>
    <x v="0"/>
    <x v="206"/>
    <d v="2013-05-27T00:00:00"/>
    <x v="1"/>
    <s v="AS-10285"/>
    <x v="155"/>
    <x v="1"/>
    <s v="United States"/>
    <s v="Dallas"/>
    <x v="5"/>
    <n v="75081"/>
    <x v="2"/>
    <s v="OFF-BI-10000343"/>
    <x v="1"/>
    <x v="8"/>
    <x v="184"/>
    <x v="3240"/>
    <n v="2"/>
    <n v="0.8"/>
    <n v="-3.2406000000000006"/>
  </r>
  <r>
    <n v="7069"/>
    <s v="CA-2013-114209"/>
    <x v="0"/>
    <x v="206"/>
    <d v="2013-05-27T00:00:00"/>
    <x v="1"/>
    <s v="AS-10285"/>
    <x v="155"/>
    <x v="1"/>
    <s v="United States"/>
    <s v="Dallas"/>
    <x v="5"/>
    <n v="75081"/>
    <x v="2"/>
    <s v="OFF-PA-10003591"/>
    <x v="1"/>
    <x v="10"/>
    <x v="686"/>
    <x v="4781"/>
    <n v="9"/>
    <n v="0.2"/>
    <n v="30.996000000000002"/>
  </r>
  <r>
    <n v="7070"/>
    <s v="CA-2011-141901"/>
    <x v="2"/>
    <x v="128"/>
    <d v="2011-08-14T00:00:00"/>
    <x v="1"/>
    <s v="GM-14500"/>
    <x v="421"/>
    <x v="0"/>
    <s v="United States"/>
    <s v="Fresno"/>
    <x v="1"/>
    <n v="93727"/>
    <x v="1"/>
    <s v="OFF-PA-10001667"/>
    <x v="1"/>
    <x v="10"/>
    <x v="453"/>
    <x v="156"/>
    <n v="1"/>
    <n v="0"/>
    <n v="2.6909999999999998"/>
  </r>
  <r>
    <n v="7071"/>
    <s v="CA-2013-164490"/>
    <x v="0"/>
    <x v="64"/>
    <d v="2013-09-11T00:00:00"/>
    <x v="0"/>
    <s v="SU-20665"/>
    <x v="711"/>
    <x v="2"/>
    <s v="United States"/>
    <s v="Chicago"/>
    <x v="10"/>
    <n v="60653"/>
    <x v="2"/>
    <s v="OFF-PA-10004971"/>
    <x v="1"/>
    <x v="10"/>
    <x v="604"/>
    <x v="4766"/>
    <n v="2"/>
    <n v="0.2"/>
    <n v="3.3524000000000003"/>
  </r>
  <r>
    <n v="7072"/>
    <s v="CA-2013-112256"/>
    <x v="0"/>
    <x v="310"/>
    <d v="2013-07-29T00:00:00"/>
    <x v="1"/>
    <s v="CK-12205"/>
    <x v="237"/>
    <x v="0"/>
    <s v="United States"/>
    <s v="Mcallen"/>
    <x v="5"/>
    <n v="78501"/>
    <x v="2"/>
    <s v="OFF-AR-10001216"/>
    <x v="1"/>
    <x v="6"/>
    <x v="1455"/>
    <x v="3079"/>
    <n v="2"/>
    <n v="0.2"/>
    <n v="0.3335999999999999"/>
  </r>
  <r>
    <n v="7073"/>
    <s v="CA-2013-112256"/>
    <x v="0"/>
    <x v="310"/>
    <d v="2013-07-29T00:00:00"/>
    <x v="1"/>
    <s v="CK-12205"/>
    <x v="237"/>
    <x v="0"/>
    <s v="United States"/>
    <s v="Mcallen"/>
    <x v="5"/>
    <n v="78501"/>
    <x v="2"/>
    <s v="OFF-PA-10004355"/>
    <x v="1"/>
    <x v="10"/>
    <x v="1094"/>
    <x v="1182"/>
    <n v="1"/>
    <n v="0.2"/>
    <n v="1.8144"/>
  </r>
  <r>
    <n v="7074"/>
    <s v="CA-2013-112256"/>
    <x v="0"/>
    <x v="310"/>
    <d v="2013-07-29T00:00:00"/>
    <x v="1"/>
    <s v="CK-12205"/>
    <x v="237"/>
    <x v="0"/>
    <s v="United States"/>
    <s v="Mcallen"/>
    <x v="5"/>
    <n v="78501"/>
    <x v="2"/>
    <s v="OFF-AR-10001953"/>
    <x v="1"/>
    <x v="6"/>
    <x v="395"/>
    <x v="4782"/>
    <n v="5"/>
    <n v="0.2"/>
    <n v="15.393000000000008"/>
  </r>
  <r>
    <n v="7075"/>
    <s v="CA-2013-112256"/>
    <x v="0"/>
    <x v="310"/>
    <d v="2013-07-29T00:00:00"/>
    <x v="1"/>
    <s v="CK-12205"/>
    <x v="237"/>
    <x v="0"/>
    <s v="United States"/>
    <s v="Mcallen"/>
    <x v="5"/>
    <n v="78501"/>
    <x v="2"/>
    <s v="OFF-BI-10004364"/>
    <x v="1"/>
    <x v="8"/>
    <x v="302"/>
    <x v="4783"/>
    <n v="4"/>
    <n v="0.8"/>
    <n v="-8.3160000000000025"/>
  </r>
  <r>
    <n v="7076"/>
    <s v="CA-2013-112256"/>
    <x v="0"/>
    <x v="310"/>
    <d v="2013-07-29T00:00:00"/>
    <x v="1"/>
    <s v="CK-12205"/>
    <x v="237"/>
    <x v="0"/>
    <s v="United States"/>
    <s v="Mcallen"/>
    <x v="5"/>
    <n v="78501"/>
    <x v="2"/>
    <s v="OFF-SU-10001165"/>
    <x v="1"/>
    <x v="14"/>
    <x v="1039"/>
    <x v="4784"/>
    <n v="2"/>
    <n v="0.2"/>
    <n v="1.0007999999999999"/>
  </r>
  <r>
    <n v="7077"/>
    <s v="CA-2013-167416"/>
    <x v="0"/>
    <x v="536"/>
    <d v="2013-05-18T00:00:00"/>
    <x v="1"/>
    <s v="JM-15580"/>
    <x v="758"/>
    <x v="0"/>
    <s v="United States"/>
    <s v="Seattle"/>
    <x v="4"/>
    <n v="98105"/>
    <x v="1"/>
    <s v="OFF-EN-10001141"/>
    <x v="1"/>
    <x v="12"/>
    <x v="593"/>
    <x v="2803"/>
    <n v="5"/>
    <n v="0"/>
    <n v="26.901000000000003"/>
  </r>
  <r>
    <n v="7078"/>
    <s v="CA-2013-106950"/>
    <x v="0"/>
    <x v="476"/>
    <d v="2013-09-07T00:00:00"/>
    <x v="1"/>
    <s v="JE-15715"/>
    <x v="555"/>
    <x v="0"/>
    <s v="United States"/>
    <s v="Charlotte"/>
    <x v="3"/>
    <n v="28205"/>
    <x v="0"/>
    <s v="OFF-BI-10000014"/>
    <x v="1"/>
    <x v="8"/>
    <x v="628"/>
    <x v="4785"/>
    <n v="7"/>
    <n v="0.7"/>
    <n v="-17.565099999999994"/>
  </r>
  <r>
    <n v="7079"/>
    <s v="CA-2013-106950"/>
    <x v="0"/>
    <x v="476"/>
    <d v="2013-09-07T00:00:00"/>
    <x v="1"/>
    <s v="JE-15715"/>
    <x v="555"/>
    <x v="0"/>
    <s v="United States"/>
    <s v="Charlotte"/>
    <x v="3"/>
    <n v="28205"/>
    <x v="0"/>
    <s v="OFF-AP-10000159"/>
    <x v="1"/>
    <x v="9"/>
    <x v="1407"/>
    <x v="4786"/>
    <n v="9"/>
    <n v="0.2"/>
    <n v="34.813799999999944"/>
  </r>
  <r>
    <n v="7080"/>
    <s v="CA-2013-106950"/>
    <x v="0"/>
    <x v="476"/>
    <d v="2013-09-07T00:00:00"/>
    <x v="1"/>
    <s v="JE-15715"/>
    <x v="555"/>
    <x v="0"/>
    <s v="United States"/>
    <s v="Charlotte"/>
    <x v="3"/>
    <n v="28205"/>
    <x v="0"/>
    <s v="OFF-AR-10003560"/>
    <x v="1"/>
    <x v="6"/>
    <x v="482"/>
    <x v="530"/>
    <n v="4"/>
    <n v="0.2"/>
    <n v="3.4047999999999981"/>
  </r>
  <r>
    <n v="7081"/>
    <s v="CA-2013-106950"/>
    <x v="0"/>
    <x v="476"/>
    <d v="2013-09-07T00:00:00"/>
    <x v="1"/>
    <s v="JE-15715"/>
    <x v="555"/>
    <x v="0"/>
    <s v="United States"/>
    <s v="Charlotte"/>
    <x v="3"/>
    <n v="28205"/>
    <x v="0"/>
    <s v="FUR-TA-10001768"/>
    <x v="0"/>
    <x v="3"/>
    <x v="114"/>
    <x v="4787"/>
    <n v="3"/>
    <n v="0.4"/>
    <n v="-149.63070000000005"/>
  </r>
  <r>
    <n v="7082"/>
    <s v="CA-2013-106950"/>
    <x v="0"/>
    <x v="476"/>
    <d v="2013-09-07T00:00:00"/>
    <x v="1"/>
    <s v="JE-15715"/>
    <x v="555"/>
    <x v="0"/>
    <s v="United States"/>
    <s v="Charlotte"/>
    <x v="3"/>
    <n v="28205"/>
    <x v="0"/>
    <s v="TEC-AC-10002049"/>
    <x v="2"/>
    <x v="11"/>
    <x v="1053"/>
    <x v="4788"/>
    <n v="3"/>
    <n v="0.2"/>
    <n v="303.80400000000003"/>
  </r>
  <r>
    <n v="7083"/>
    <s v="CA-2013-106950"/>
    <x v="0"/>
    <x v="476"/>
    <d v="2013-09-07T00:00:00"/>
    <x v="1"/>
    <s v="JE-15715"/>
    <x v="555"/>
    <x v="0"/>
    <s v="United States"/>
    <s v="Charlotte"/>
    <x v="3"/>
    <n v="28205"/>
    <x v="0"/>
    <s v="OFF-BI-10003166"/>
    <x v="1"/>
    <x v="8"/>
    <x v="1405"/>
    <x v="4789"/>
    <n v="5"/>
    <n v="0.7"/>
    <n v="-12.628"/>
  </r>
  <r>
    <n v="7084"/>
    <s v="CA-2014-118724"/>
    <x v="3"/>
    <x v="246"/>
    <d v="2014-07-26T00:00:00"/>
    <x v="0"/>
    <s v="AR-10825"/>
    <x v="255"/>
    <x v="1"/>
    <s v="United States"/>
    <s v="Concord"/>
    <x v="1"/>
    <n v="94521"/>
    <x v="1"/>
    <s v="OFF-AR-10003469"/>
    <x v="1"/>
    <x v="6"/>
    <x v="1249"/>
    <x v="2872"/>
    <n v="2"/>
    <n v="0"/>
    <n v="1.6896"/>
  </r>
  <r>
    <n v="7085"/>
    <s v="CA-2014-118724"/>
    <x v="3"/>
    <x v="246"/>
    <d v="2014-07-26T00:00:00"/>
    <x v="0"/>
    <s v="AR-10825"/>
    <x v="255"/>
    <x v="1"/>
    <s v="United States"/>
    <s v="Concord"/>
    <x v="1"/>
    <n v="94521"/>
    <x v="1"/>
    <s v="TEC-PH-10002549"/>
    <x v="2"/>
    <x v="7"/>
    <x v="928"/>
    <x v="4790"/>
    <n v="9"/>
    <n v="0.2"/>
    <n v="121.96440000000001"/>
  </r>
  <r>
    <n v="7086"/>
    <s v="CA-2014-112004"/>
    <x v="3"/>
    <x v="145"/>
    <d v="2014-09-29T00:00:00"/>
    <x v="2"/>
    <s v="AH-10075"/>
    <x v="340"/>
    <x v="1"/>
    <s v="United States"/>
    <s v="Chester"/>
    <x v="9"/>
    <n v="19013"/>
    <x v="3"/>
    <s v="OFF-BI-10003476"/>
    <x v="1"/>
    <x v="8"/>
    <x v="1526"/>
    <x v="4791"/>
    <n v="5"/>
    <n v="0.7"/>
    <n v="-6.3030000000000008"/>
  </r>
  <r>
    <n v="7087"/>
    <s v="CA-2014-112004"/>
    <x v="3"/>
    <x v="145"/>
    <d v="2014-09-29T00:00:00"/>
    <x v="2"/>
    <s v="AH-10075"/>
    <x v="340"/>
    <x v="1"/>
    <s v="United States"/>
    <s v="Chester"/>
    <x v="9"/>
    <n v="19013"/>
    <x v="3"/>
    <s v="OFF-SU-10000157"/>
    <x v="1"/>
    <x v="14"/>
    <x v="1399"/>
    <x v="4792"/>
    <n v="2"/>
    <n v="0.2"/>
    <n v="-42.951599999999999"/>
  </r>
  <r>
    <n v="7088"/>
    <s v="US-2014-143175"/>
    <x v="3"/>
    <x v="646"/>
    <d v="2014-08-07T00:00:00"/>
    <x v="0"/>
    <s v="GA-14515"/>
    <x v="654"/>
    <x v="0"/>
    <s v="United States"/>
    <s v="Los Angeles"/>
    <x v="1"/>
    <n v="90004"/>
    <x v="1"/>
    <s v="OFF-ST-10003123"/>
    <x v="1"/>
    <x v="4"/>
    <x v="1268"/>
    <x v="4191"/>
    <n v="3"/>
    <n v="0"/>
    <n v="23.968799999999998"/>
  </r>
  <r>
    <n v="7089"/>
    <s v="CA-2012-105844"/>
    <x v="1"/>
    <x v="969"/>
    <d v="2012-10-27T00:00:00"/>
    <x v="0"/>
    <s v="JF-15415"/>
    <x v="226"/>
    <x v="0"/>
    <s v="United States"/>
    <s v="Sparks"/>
    <x v="33"/>
    <n v="89431"/>
    <x v="1"/>
    <s v="OFF-AR-10001955"/>
    <x v="1"/>
    <x v="6"/>
    <x v="1021"/>
    <x v="1378"/>
    <n v="4"/>
    <n v="0"/>
    <n v="23.807999999999993"/>
  </r>
  <r>
    <n v="7090"/>
    <s v="CA-2014-118864"/>
    <x v="3"/>
    <x v="140"/>
    <d v="2014-06-20T00:00:00"/>
    <x v="0"/>
    <s v="KH-16690"/>
    <x v="120"/>
    <x v="1"/>
    <s v="United States"/>
    <s v="Los Angeles"/>
    <x v="1"/>
    <n v="90032"/>
    <x v="1"/>
    <s v="TEC-PH-10001809"/>
    <x v="2"/>
    <x v="7"/>
    <x v="1164"/>
    <x v="668"/>
    <n v="1"/>
    <n v="0.2"/>
    <n v="7.4974999999999987"/>
  </r>
  <r>
    <n v="7091"/>
    <s v="CA-2012-119480"/>
    <x v="1"/>
    <x v="1145"/>
    <d v="2012-01-13T00:00:00"/>
    <x v="1"/>
    <s v="CC-12685"/>
    <x v="530"/>
    <x v="0"/>
    <s v="United States"/>
    <s v="Henderson"/>
    <x v="0"/>
    <n v="42420"/>
    <x v="0"/>
    <s v="OFF-PA-10000474"/>
    <x v="1"/>
    <x v="10"/>
    <x v="33"/>
    <x v="1938"/>
    <n v="3"/>
    <n v="0"/>
    <n v="49.970399999999991"/>
  </r>
  <r>
    <n v="7092"/>
    <s v="CA-2012-119480"/>
    <x v="1"/>
    <x v="1145"/>
    <d v="2012-01-13T00:00:00"/>
    <x v="1"/>
    <s v="CC-12685"/>
    <x v="530"/>
    <x v="0"/>
    <s v="United States"/>
    <s v="Henderson"/>
    <x v="0"/>
    <n v="42420"/>
    <x v="0"/>
    <s v="OFF-AP-10001205"/>
    <x v="1"/>
    <x v="9"/>
    <x v="1285"/>
    <x v="4793"/>
    <n v="3"/>
    <n v="0"/>
    <n v="45.763200000000012"/>
  </r>
  <r>
    <n v="7093"/>
    <s v="CA-2012-119480"/>
    <x v="1"/>
    <x v="1145"/>
    <d v="2012-01-13T00:00:00"/>
    <x v="1"/>
    <s v="CC-12685"/>
    <x v="530"/>
    <x v="0"/>
    <s v="United States"/>
    <s v="Henderson"/>
    <x v="0"/>
    <n v="42420"/>
    <x v="0"/>
    <s v="OFF-AR-10004691"/>
    <x v="1"/>
    <x v="6"/>
    <x v="1371"/>
    <x v="3931"/>
    <n v="2"/>
    <n v="0"/>
    <n v="11.117599999999999"/>
  </r>
  <r>
    <n v="7094"/>
    <s v="CA-2012-119480"/>
    <x v="1"/>
    <x v="1145"/>
    <d v="2012-01-13T00:00:00"/>
    <x v="1"/>
    <s v="CC-12685"/>
    <x v="530"/>
    <x v="0"/>
    <s v="United States"/>
    <s v="Henderson"/>
    <x v="0"/>
    <n v="42420"/>
    <x v="0"/>
    <s v="OFF-PA-10004996"/>
    <x v="1"/>
    <x v="10"/>
    <x v="1519"/>
    <x v="3786"/>
    <n v="5"/>
    <n v="0"/>
    <n v="24.2285"/>
  </r>
  <r>
    <n v="7095"/>
    <s v="US-2012-153374"/>
    <x v="1"/>
    <x v="97"/>
    <d v="2012-02-13T00:00:00"/>
    <x v="0"/>
    <s v="JF-15565"/>
    <x v="535"/>
    <x v="0"/>
    <s v="United States"/>
    <s v="Decatur"/>
    <x v="10"/>
    <n v="62521"/>
    <x v="2"/>
    <s v="TEC-AC-10001908"/>
    <x v="2"/>
    <x v="11"/>
    <x v="292"/>
    <x v="4620"/>
    <n v="6"/>
    <n v="0.2"/>
    <n v="89.990999999999985"/>
  </r>
  <r>
    <n v="7096"/>
    <s v="CA-2013-101980"/>
    <x v="0"/>
    <x v="1146"/>
    <d v="2013-08-21T00:00:00"/>
    <x v="2"/>
    <s v="RP-19390"/>
    <x v="261"/>
    <x v="0"/>
    <s v="United States"/>
    <s v="New York City"/>
    <x v="15"/>
    <n v="10009"/>
    <x v="3"/>
    <s v="OFF-BI-10000666"/>
    <x v="1"/>
    <x v="8"/>
    <x v="980"/>
    <x v="4794"/>
    <n v="6"/>
    <n v="0.2"/>
    <n v="55.007999999999996"/>
  </r>
  <r>
    <n v="7097"/>
    <s v="CA-2013-101980"/>
    <x v="0"/>
    <x v="1146"/>
    <d v="2013-08-21T00:00:00"/>
    <x v="2"/>
    <s v="RP-19390"/>
    <x v="261"/>
    <x v="0"/>
    <s v="United States"/>
    <s v="New York City"/>
    <x v="15"/>
    <n v="10009"/>
    <x v="3"/>
    <s v="OFF-BI-10004318"/>
    <x v="1"/>
    <x v="8"/>
    <x v="1574"/>
    <x v="4795"/>
    <n v="2"/>
    <n v="0.2"/>
    <n v="89.954799999999992"/>
  </r>
  <r>
    <n v="7098"/>
    <s v="CA-2013-101980"/>
    <x v="0"/>
    <x v="1146"/>
    <d v="2013-08-21T00:00:00"/>
    <x v="2"/>
    <s v="RP-19390"/>
    <x v="261"/>
    <x v="0"/>
    <s v="United States"/>
    <s v="New York City"/>
    <x v="15"/>
    <n v="10009"/>
    <x v="3"/>
    <s v="OFF-BI-10003429"/>
    <x v="1"/>
    <x v="8"/>
    <x v="844"/>
    <x v="1046"/>
    <n v="5"/>
    <n v="0.2"/>
    <n v="9.1785000000000014"/>
  </r>
  <r>
    <n v="7099"/>
    <s v="CA-2014-144596"/>
    <x v="3"/>
    <x v="44"/>
    <d v="2014-11-11T00:00:00"/>
    <x v="1"/>
    <s v="CD-11980"/>
    <x v="263"/>
    <x v="0"/>
    <s v="United States"/>
    <s v="New York City"/>
    <x v="15"/>
    <n v="10011"/>
    <x v="3"/>
    <s v="OFF-PA-10003302"/>
    <x v="1"/>
    <x v="10"/>
    <x v="1712"/>
    <x v="4796"/>
    <n v="9"/>
    <n v="0"/>
    <n v="149.91119999999998"/>
  </r>
  <r>
    <n v="7100"/>
    <s v="CA-2012-124933"/>
    <x v="1"/>
    <x v="207"/>
    <d v="2012-12-30T00:00:00"/>
    <x v="0"/>
    <s v="DF-13135"/>
    <x v="650"/>
    <x v="0"/>
    <s v="United States"/>
    <s v="New York City"/>
    <x v="15"/>
    <n v="10009"/>
    <x v="3"/>
    <s v="OFF-PA-10003302"/>
    <x v="1"/>
    <x v="10"/>
    <x v="1712"/>
    <x v="3543"/>
    <n v="6"/>
    <n v="0"/>
    <n v="99.940799999999982"/>
  </r>
  <r>
    <n v="7101"/>
    <s v="CA-2011-159625"/>
    <x v="2"/>
    <x v="533"/>
    <d v="2011-11-28T00:00:00"/>
    <x v="1"/>
    <s v="SM-20005"/>
    <x v="325"/>
    <x v="0"/>
    <s v="United States"/>
    <s v="Scottsdale"/>
    <x v="16"/>
    <n v="85254"/>
    <x v="1"/>
    <s v="OFF-EN-10002621"/>
    <x v="1"/>
    <x v="12"/>
    <x v="33"/>
    <x v="3032"/>
    <n v="3"/>
    <n v="0.2"/>
    <n v="8.8019999999999978"/>
  </r>
  <r>
    <n v="7102"/>
    <s v="CA-2013-144337"/>
    <x v="0"/>
    <x v="1147"/>
    <d v="2013-08-06T00:00:00"/>
    <x v="0"/>
    <s v="SG-20890"/>
    <x v="737"/>
    <x v="1"/>
    <s v="United States"/>
    <s v="Amarillo"/>
    <x v="5"/>
    <n v="79109"/>
    <x v="2"/>
    <s v="OFF-PA-10000249"/>
    <x v="1"/>
    <x v="10"/>
    <x v="33"/>
    <x v="3073"/>
    <n v="2"/>
    <n v="0.2"/>
    <n v="6.6311999999999989"/>
  </r>
  <r>
    <n v="7103"/>
    <s v="CA-2011-117478"/>
    <x v="2"/>
    <x v="158"/>
    <d v="2011-09-24T00:00:00"/>
    <x v="2"/>
    <s v="LH-16750"/>
    <x v="405"/>
    <x v="0"/>
    <s v="United States"/>
    <s v="Philadelphia"/>
    <x v="9"/>
    <n v="19140"/>
    <x v="3"/>
    <s v="OFF-BI-10000050"/>
    <x v="1"/>
    <x v="8"/>
    <x v="343"/>
    <x v="4797"/>
    <n v="3"/>
    <n v="0.7"/>
    <n v="-5.036999999999999"/>
  </r>
  <r>
    <n v="7104"/>
    <s v="CA-2014-147410"/>
    <x v="3"/>
    <x v="507"/>
    <d v="2014-09-09T00:00:00"/>
    <x v="1"/>
    <s v="EJ-14155"/>
    <x v="412"/>
    <x v="0"/>
    <s v="United States"/>
    <s v="Santa Ana"/>
    <x v="1"/>
    <n v="92704"/>
    <x v="1"/>
    <s v="OFF-ST-10003805"/>
    <x v="1"/>
    <x v="4"/>
    <x v="1651"/>
    <x v="4798"/>
    <n v="2"/>
    <n v="0"/>
    <n v="105.27499999999998"/>
  </r>
  <r>
    <n v="7105"/>
    <s v="CA-2014-128944"/>
    <x v="3"/>
    <x v="249"/>
    <d v="2014-06-22T00:00:00"/>
    <x v="0"/>
    <s v="KH-16330"/>
    <x v="542"/>
    <x v="1"/>
    <s v="United States"/>
    <s v="Newark"/>
    <x v="24"/>
    <n v="43055"/>
    <x v="3"/>
    <s v="FUR-CH-10000785"/>
    <x v="0"/>
    <x v="1"/>
    <x v="320"/>
    <x v="4799"/>
    <n v="6"/>
    <n v="0.3"/>
    <n v="-43.435200000000009"/>
  </r>
  <r>
    <n v="7106"/>
    <s v="CA-2014-128944"/>
    <x v="3"/>
    <x v="249"/>
    <d v="2014-06-22T00:00:00"/>
    <x v="0"/>
    <s v="KH-16330"/>
    <x v="542"/>
    <x v="1"/>
    <s v="United States"/>
    <s v="Newark"/>
    <x v="24"/>
    <n v="43055"/>
    <x v="3"/>
    <s v="FUR-FU-10004909"/>
    <x v="0"/>
    <x v="5"/>
    <x v="1348"/>
    <x v="4800"/>
    <n v="3"/>
    <n v="0.2"/>
    <n v="7.2719999999999949"/>
  </r>
  <r>
    <n v="7107"/>
    <s v="CA-2014-128944"/>
    <x v="3"/>
    <x v="249"/>
    <d v="2014-06-22T00:00:00"/>
    <x v="0"/>
    <s v="KH-16330"/>
    <x v="542"/>
    <x v="1"/>
    <s v="United States"/>
    <s v="Newark"/>
    <x v="24"/>
    <n v="43055"/>
    <x v="3"/>
    <s v="TEC-AC-10001553"/>
    <x v="2"/>
    <x v="11"/>
    <x v="1599"/>
    <x v="4801"/>
    <n v="9"/>
    <n v="0.2"/>
    <n v="1.5291000000000032"/>
  </r>
  <r>
    <n v="7108"/>
    <s v="CA-2013-109666"/>
    <x v="0"/>
    <x v="475"/>
    <d v="2013-04-27T00:00:00"/>
    <x v="1"/>
    <s v="KM-16720"/>
    <x v="27"/>
    <x v="0"/>
    <s v="United States"/>
    <s v="New York City"/>
    <x v="15"/>
    <n v="10035"/>
    <x v="3"/>
    <s v="TEC-PH-10004774"/>
    <x v="2"/>
    <x v="7"/>
    <x v="706"/>
    <x v="2275"/>
    <n v="2"/>
    <n v="0"/>
    <n v="0.77939999999999898"/>
  </r>
  <r>
    <n v="7109"/>
    <s v="CA-2013-109666"/>
    <x v="0"/>
    <x v="475"/>
    <d v="2013-04-27T00:00:00"/>
    <x v="1"/>
    <s v="KM-16720"/>
    <x v="27"/>
    <x v="0"/>
    <s v="United States"/>
    <s v="New York City"/>
    <x v="15"/>
    <n v="10035"/>
    <x v="3"/>
    <s v="OFF-AR-10004582"/>
    <x v="1"/>
    <x v="6"/>
    <x v="1175"/>
    <x v="175"/>
    <n v="2"/>
    <n v="0"/>
    <n v="1.4759999999999998"/>
  </r>
  <r>
    <n v="7110"/>
    <s v="CA-2013-109666"/>
    <x v="0"/>
    <x v="475"/>
    <d v="2013-04-27T00:00:00"/>
    <x v="1"/>
    <s v="KM-16720"/>
    <x v="27"/>
    <x v="0"/>
    <s v="United States"/>
    <s v="New York City"/>
    <x v="15"/>
    <n v="10035"/>
    <x v="3"/>
    <s v="OFF-ST-10000991"/>
    <x v="1"/>
    <x v="4"/>
    <x v="155"/>
    <x v="4802"/>
    <n v="4"/>
    <n v="0"/>
    <n v="13.796400000000006"/>
  </r>
  <r>
    <n v="7111"/>
    <s v="CA-2013-109666"/>
    <x v="0"/>
    <x v="475"/>
    <d v="2013-04-27T00:00:00"/>
    <x v="1"/>
    <s v="KM-16720"/>
    <x v="27"/>
    <x v="0"/>
    <s v="United States"/>
    <s v="New York City"/>
    <x v="15"/>
    <n v="10035"/>
    <x v="3"/>
    <s v="OFF-SU-10002522"/>
    <x v="1"/>
    <x v="14"/>
    <x v="1544"/>
    <x v="3433"/>
    <n v="2"/>
    <n v="0"/>
    <n v="2.2503999999999991"/>
  </r>
  <r>
    <n v="7112"/>
    <s v="CA-2013-109666"/>
    <x v="0"/>
    <x v="475"/>
    <d v="2013-04-27T00:00:00"/>
    <x v="1"/>
    <s v="KM-16720"/>
    <x v="27"/>
    <x v="0"/>
    <s v="United States"/>
    <s v="New York City"/>
    <x v="15"/>
    <n v="10035"/>
    <x v="3"/>
    <s v="OFF-AR-10004022"/>
    <x v="1"/>
    <x v="6"/>
    <x v="898"/>
    <x v="1002"/>
    <n v="2"/>
    <n v="0"/>
    <n v="17.989999999999995"/>
  </r>
  <r>
    <n v="7113"/>
    <s v="CA-2013-109666"/>
    <x v="0"/>
    <x v="475"/>
    <d v="2013-04-27T00:00:00"/>
    <x v="1"/>
    <s v="KM-16720"/>
    <x v="27"/>
    <x v="0"/>
    <s v="United States"/>
    <s v="New York City"/>
    <x v="15"/>
    <n v="10035"/>
    <x v="3"/>
    <s v="OFF-SU-10001218"/>
    <x v="1"/>
    <x v="14"/>
    <x v="133"/>
    <x v="2803"/>
    <n v="5"/>
    <n v="0"/>
    <n v="15.372000000000003"/>
  </r>
  <r>
    <n v="7114"/>
    <s v="CA-2013-109666"/>
    <x v="0"/>
    <x v="475"/>
    <d v="2013-04-27T00:00:00"/>
    <x v="1"/>
    <s v="KM-16720"/>
    <x v="27"/>
    <x v="0"/>
    <s v="United States"/>
    <s v="New York City"/>
    <x v="15"/>
    <n v="10035"/>
    <x v="3"/>
    <s v="OFF-BI-10000174"/>
    <x v="1"/>
    <x v="8"/>
    <x v="1435"/>
    <x v="4803"/>
    <n v="2"/>
    <n v="0.2"/>
    <n v="3.2479999999999998"/>
  </r>
  <r>
    <n v="7115"/>
    <s v="US-2013-102239"/>
    <x v="0"/>
    <x v="465"/>
    <d v="2013-05-07T00:00:00"/>
    <x v="2"/>
    <s v="LW-16990"/>
    <x v="352"/>
    <x v="1"/>
    <s v="United States"/>
    <s v="Henderson"/>
    <x v="33"/>
    <n v="89015"/>
    <x v="1"/>
    <s v="FUR-TA-10003392"/>
    <x v="0"/>
    <x v="3"/>
    <x v="1639"/>
    <x v="4804"/>
    <n v="6"/>
    <n v="0"/>
    <n v="320.31720000000001"/>
  </r>
  <r>
    <n v="7116"/>
    <s v="US-2013-102239"/>
    <x v="0"/>
    <x v="465"/>
    <d v="2013-05-07T00:00:00"/>
    <x v="2"/>
    <s v="LW-16990"/>
    <x v="352"/>
    <x v="1"/>
    <s v="United States"/>
    <s v="Henderson"/>
    <x v="33"/>
    <n v="89015"/>
    <x v="1"/>
    <s v="OFF-BI-10001890"/>
    <x v="1"/>
    <x v="8"/>
    <x v="174"/>
    <x v="4805"/>
    <n v="2"/>
    <n v="0.2"/>
    <n v="2.0047999999999995"/>
  </r>
  <r>
    <n v="7117"/>
    <s v="CA-2011-143168"/>
    <x v="2"/>
    <x v="638"/>
    <d v="2011-10-23T00:00:00"/>
    <x v="0"/>
    <s v="IG-15085"/>
    <x v="490"/>
    <x v="0"/>
    <s v="United States"/>
    <s v="Seattle"/>
    <x v="4"/>
    <n v="98103"/>
    <x v="1"/>
    <s v="OFF-PA-10000167"/>
    <x v="1"/>
    <x v="10"/>
    <x v="1071"/>
    <x v="1168"/>
    <n v="2"/>
    <n v="0"/>
    <n v="27.881999999999998"/>
  </r>
  <r>
    <n v="7118"/>
    <s v="CA-2011-143168"/>
    <x v="2"/>
    <x v="638"/>
    <d v="2011-10-23T00:00:00"/>
    <x v="0"/>
    <s v="IG-15085"/>
    <x v="490"/>
    <x v="0"/>
    <s v="United States"/>
    <s v="Seattle"/>
    <x v="4"/>
    <n v="98103"/>
    <x v="1"/>
    <s v="OFF-BI-10003784"/>
    <x v="1"/>
    <x v="8"/>
    <x v="1314"/>
    <x v="2956"/>
    <n v="1"/>
    <n v="0.2"/>
    <n v="0.47039999999999987"/>
  </r>
  <r>
    <n v="7119"/>
    <s v="CA-2014-104906"/>
    <x v="3"/>
    <x v="778"/>
    <d v="2014-02-18T00:00:00"/>
    <x v="1"/>
    <s v="JP-15460"/>
    <x v="687"/>
    <x v="1"/>
    <s v="United States"/>
    <s v="New York City"/>
    <x v="15"/>
    <n v="10009"/>
    <x v="3"/>
    <s v="OFF-PA-10001184"/>
    <x v="1"/>
    <x v="10"/>
    <x v="1307"/>
    <x v="1465"/>
    <n v="3"/>
    <n v="0"/>
    <n v="8.7906000000000013"/>
  </r>
  <r>
    <n v="7120"/>
    <s v="CA-2014-118122"/>
    <x v="3"/>
    <x v="701"/>
    <d v="2014-11-25T00:00:00"/>
    <x v="1"/>
    <s v="GG-14650"/>
    <x v="55"/>
    <x v="1"/>
    <s v="United States"/>
    <s v="Seattle"/>
    <x v="4"/>
    <n v="98103"/>
    <x v="1"/>
    <s v="OFF-BI-10002103"/>
    <x v="1"/>
    <x v="8"/>
    <x v="525"/>
    <x v="1162"/>
    <n v="2"/>
    <n v="0.2"/>
    <n v="4.5187999999999997"/>
  </r>
  <r>
    <n v="7121"/>
    <s v="US-2011-147774"/>
    <x v="2"/>
    <x v="407"/>
    <d v="2011-01-27T00:00:00"/>
    <x v="1"/>
    <s v="MM-18280"/>
    <x v="152"/>
    <x v="1"/>
    <s v="United States"/>
    <s v="Smyrna"/>
    <x v="18"/>
    <n v="37167"/>
    <x v="0"/>
    <s v="OFF-BI-10003091"/>
    <x v="1"/>
    <x v="8"/>
    <x v="1165"/>
    <x v="4806"/>
    <n v="1"/>
    <n v="0.7"/>
    <n v="-51.515399999999985"/>
  </r>
  <r>
    <n v="7122"/>
    <s v="CA-2014-166926"/>
    <x v="3"/>
    <x v="96"/>
    <d v="2014-12-09T00:00:00"/>
    <x v="1"/>
    <s v="SO-20335"/>
    <x v="2"/>
    <x v="0"/>
    <s v="United States"/>
    <s v="Seattle"/>
    <x v="4"/>
    <n v="98105"/>
    <x v="1"/>
    <s v="OFF-PA-10001593"/>
    <x v="1"/>
    <x v="10"/>
    <x v="1755"/>
    <x v="1085"/>
    <n v="7"/>
    <n v="0"/>
    <n v="18.837"/>
  </r>
  <r>
    <n v="7123"/>
    <s v="CA-2014-166926"/>
    <x v="3"/>
    <x v="96"/>
    <d v="2014-12-09T00:00:00"/>
    <x v="1"/>
    <s v="SO-20335"/>
    <x v="2"/>
    <x v="0"/>
    <s v="United States"/>
    <s v="Seattle"/>
    <x v="4"/>
    <n v="98105"/>
    <x v="1"/>
    <s v="FUR-BO-10002598"/>
    <x v="0"/>
    <x v="0"/>
    <x v="1509"/>
    <x v="1741"/>
    <n v="2"/>
    <n v="0"/>
    <n v="41.168399999999991"/>
  </r>
  <r>
    <n v="7124"/>
    <s v="CA-2012-128013"/>
    <x v="1"/>
    <x v="101"/>
    <d v="2012-08-16T00:00:00"/>
    <x v="1"/>
    <s v="MF-18250"/>
    <x v="751"/>
    <x v="1"/>
    <s v="United States"/>
    <s v="New York City"/>
    <x v="15"/>
    <n v="10035"/>
    <x v="3"/>
    <s v="FUR-FU-10000320"/>
    <x v="0"/>
    <x v="5"/>
    <x v="1512"/>
    <x v="4807"/>
    <n v="3"/>
    <n v="0"/>
    <n v="4.4088000000000012"/>
  </r>
  <r>
    <n v="7125"/>
    <s v="CA-2012-128013"/>
    <x v="1"/>
    <x v="101"/>
    <d v="2012-08-16T00:00:00"/>
    <x v="1"/>
    <s v="MF-18250"/>
    <x v="751"/>
    <x v="1"/>
    <s v="United States"/>
    <s v="New York City"/>
    <x v="15"/>
    <n v="10035"/>
    <x v="3"/>
    <s v="OFF-PA-10001815"/>
    <x v="1"/>
    <x v="10"/>
    <x v="1393"/>
    <x v="3803"/>
    <n v="3"/>
    <n v="0"/>
    <n v="69.177599999999984"/>
  </r>
  <r>
    <n v="7126"/>
    <s v="CA-2013-123176"/>
    <x v="0"/>
    <x v="720"/>
    <d v="2013-09-30T00:00:00"/>
    <x v="0"/>
    <s v="JG-15160"/>
    <x v="506"/>
    <x v="0"/>
    <s v="United States"/>
    <s v="Atlanta"/>
    <x v="32"/>
    <n v="30318"/>
    <x v="0"/>
    <s v="OFF-PA-10003971"/>
    <x v="1"/>
    <x v="10"/>
    <x v="1272"/>
    <x v="1465"/>
    <n v="3"/>
    <n v="0"/>
    <n v="8.7906000000000013"/>
  </r>
  <r>
    <n v="7127"/>
    <s v="CA-2013-123176"/>
    <x v="0"/>
    <x v="720"/>
    <d v="2013-09-30T00:00:00"/>
    <x v="0"/>
    <s v="JG-15160"/>
    <x v="506"/>
    <x v="0"/>
    <s v="United States"/>
    <s v="Atlanta"/>
    <x v="32"/>
    <n v="30318"/>
    <x v="0"/>
    <s v="OFF-AR-10004685"/>
    <x v="1"/>
    <x v="6"/>
    <x v="181"/>
    <x v="4808"/>
    <n v="3"/>
    <n v="0"/>
    <n v="4.5836999999999994"/>
  </r>
  <r>
    <n v="7128"/>
    <s v="US-2013-117541"/>
    <x v="0"/>
    <x v="696"/>
    <d v="2013-11-21T00:00:00"/>
    <x v="1"/>
    <s v="JM-16195"/>
    <x v="594"/>
    <x v="0"/>
    <s v="United States"/>
    <s v="Newark"/>
    <x v="13"/>
    <n v="19711"/>
    <x v="3"/>
    <s v="OFF-PA-10001609"/>
    <x v="1"/>
    <x v="10"/>
    <x v="1107"/>
    <x v="4809"/>
    <n v="5"/>
    <n v="0"/>
    <n v="7.5669999999999993"/>
  </r>
  <r>
    <n v="7129"/>
    <s v="US-2013-117541"/>
    <x v="0"/>
    <x v="696"/>
    <d v="2013-11-21T00:00:00"/>
    <x v="1"/>
    <s v="JM-16195"/>
    <x v="594"/>
    <x v="0"/>
    <s v="United States"/>
    <s v="Newark"/>
    <x v="13"/>
    <n v="19711"/>
    <x v="3"/>
    <s v="FUR-FU-10000550"/>
    <x v="0"/>
    <x v="5"/>
    <x v="1445"/>
    <x v="548"/>
    <n v="4"/>
    <n v="0"/>
    <n v="6.573599999999999"/>
  </r>
  <r>
    <n v="7130"/>
    <s v="CA-2013-166282"/>
    <x v="0"/>
    <x v="947"/>
    <d v="2013-04-23T00:00:00"/>
    <x v="1"/>
    <s v="PK-19075"/>
    <x v="7"/>
    <x v="0"/>
    <s v="United States"/>
    <s v="Nashville"/>
    <x v="18"/>
    <n v="37211"/>
    <x v="0"/>
    <s v="TEC-AC-10004209"/>
    <x v="2"/>
    <x v="11"/>
    <x v="899"/>
    <x v="2083"/>
    <n v="4"/>
    <n v="0.2"/>
    <n v="8.3524000000000012"/>
  </r>
  <r>
    <n v="7131"/>
    <s v="CA-2013-166282"/>
    <x v="0"/>
    <x v="947"/>
    <d v="2013-04-23T00:00:00"/>
    <x v="1"/>
    <s v="PK-19075"/>
    <x v="7"/>
    <x v="0"/>
    <s v="United States"/>
    <s v="Nashville"/>
    <x v="18"/>
    <n v="37211"/>
    <x v="0"/>
    <s v="OFF-PA-10003022"/>
    <x v="1"/>
    <x v="10"/>
    <x v="1714"/>
    <x v="4810"/>
    <n v="7"/>
    <n v="0.2"/>
    <n v="40.003599999999999"/>
  </r>
  <r>
    <n v="7132"/>
    <s v="CA-2014-141439"/>
    <x v="3"/>
    <x v="200"/>
    <d v="2014-12-02T00:00:00"/>
    <x v="1"/>
    <s v="TT-21460"/>
    <x v="499"/>
    <x v="2"/>
    <s v="United States"/>
    <s v="Richmond"/>
    <x v="14"/>
    <n v="47374"/>
    <x v="2"/>
    <s v="FUR-TA-10001039"/>
    <x v="0"/>
    <x v="3"/>
    <x v="824"/>
    <x v="4811"/>
    <n v="3"/>
    <n v="0"/>
    <n v="67.064400000000006"/>
  </r>
  <r>
    <n v="7133"/>
    <s v="CA-2014-141439"/>
    <x v="3"/>
    <x v="200"/>
    <d v="2014-12-02T00:00:00"/>
    <x v="1"/>
    <s v="TT-21460"/>
    <x v="499"/>
    <x v="2"/>
    <s v="United States"/>
    <s v="Richmond"/>
    <x v="14"/>
    <n v="47374"/>
    <x v="2"/>
    <s v="TEC-PH-10002624"/>
    <x v="2"/>
    <x v="7"/>
    <x v="1126"/>
    <x v="2135"/>
    <n v="4"/>
    <n v="0"/>
    <n v="545.18839999999977"/>
  </r>
  <r>
    <n v="7134"/>
    <s v="CA-2014-141439"/>
    <x v="3"/>
    <x v="200"/>
    <d v="2014-12-02T00:00:00"/>
    <x v="1"/>
    <s v="TT-21460"/>
    <x v="499"/>
    <x v="2"/>
    <s v="United States"/>
    <s v="Richmond"/>
    <x v="14"/>
    <n v="47374"/>
    <x v="2"/>
    <s v="FUR-FU-10001473"/>
    <x v="0"/>
    <x v="5"/>
    <x v="984"/>
    <x v="1302"/>
    <n v="2"/>
    <n v="0"/>
    <n v="9.8856000000000002"/>
  </r>
  <r>
    <n v="7135"/>
    <s v="CA-2014-141439"/>
    <x v="3"/>
    <x v="200"/>
    <d v="2014-12-02T00:00:00"/>
    <x v="1"/>
    <s v="TT-21460"/>
    <x v="499"/>
    <x v="2"/>
    <s v="United States"/>
    <s v="Richmond"/>
    <x v="14"/>
    <n v="47374"/>
    <x v="2"/>
    <s v="TEC-PH-10001819"/>
    <x v="2"/>
    <x v="7"/>
    <x v="805"/>
    <x v="2273"/>
    <n v="2"/>
    <n v="0"/>
    <n v="43.190399999999997"/>
  </r>
  <r>
    <n v="7136"/>
    <s v="CA-2014-141439"/>
    <x v="3"/>
    <x v="200"/>
    <d v="2014-12-02T00:00:00"/>
    <x v="1"/>
    <s v="TT-21460"/>
    <x v="499"/>
    <x v="2"/>
    <s v="United States"/>
    <s v="Richmond"/>
    <x v="14"/>
    <n v="47374"/>
    <x v="2"/>
    <s v="FUR-CH-10004287"/>
    <x v="0"/>
    <x v="1"/>
    <x v="156"/>
    <x v="4812"/>
    <n v="3"/>
    <n v="0"/>
    <n v="240.29399999999995"/>
  </r>
  <r>
    <n v="7137"/>
    <s v="CA-2012-163965"/>
    <x v="1"/>
    <x v="312"/>
    <d v="2012-11-27T00:00:00"/>
    <x v="1"/>
    <s v="SS-20875"/>
    <x v="286"/>
    <x v="0"/>
    <s v="United States"/>
    <s v="Miami"/>
    <x v="2"/>
    <n v="33180"/>
    <x v="0"/>
    <s v="OFF-BI-10004728"/>
    <x v="1"/>
    <x v="8"/>
    <x v="539"/>
    <x v="2200"/>
    <n v="5"/>
    <n v="0.7"/>
    <n v="-5.7840000000000007"/>
  </r>
  <r>
    <n v="7138"/>
    <s v="CA-2012-163965"/>
    <x v="1"/>
    <x v="312"/>
    <d v="2012-11-27T00:00:00"/>
    <x v="1"/>
    <s v="SS-20875"/>
    <x v="286"/>
    <x v="0"/>
    <s v="United States"/>
    <s v="Miami"/>
    <x v="2"/>
    <n v="33180"/>
    <x v="0"/>
    <s v="OFF-ST-10000918"/>
    <x v="1"/>
    <x v="4"/>
    <x v="372"/>
    <x v="4813"/>
    <n v="2"/>
    <n v="0.2"/>
    <n v="1.3079999999999989"/>
  </r>
  <r>
    <n v="7139"/>
    <s v="CA-2012-163965"/>
    <x v="1"/>
    <x v="312"/>
    <d v="2012-11-27T00:00:00"/>
    <x v="1"/>
    <s v="SS-20875"/>
    <x v="286"/>
    <x v="0"/>
    <s v="United States"/>
    <s v="Miami"/>
    <x v="2"/>
    <n v="33180"/>
    <x v="0"/>
    <s v="OFF-BI-10004593"/>
    <x v="1"/>
    <x v="8"/>
    <x v="267"/>
    <x v="4814"/>
    <n v="4"/>
    <n v="0.7"/>
    <n v="-50.304000000000002"/>
  </r>
  <r>
    <n v="7140"/>
    <s v="CA-2012-163965"/>
    <x v="1"/>
    <x v="312"/>
    <d v="2012-11-27T00:00:00"/>
    <x v="1"/>
    <s v="SS-20875"/>
    <x v="286"/>
    <x v="0"/>
    <s v="United States"/>
    <s v="Miami"/>
    <x v="2"/>
    <n v="33180"/>
    <x v="0"/>
    <s v="FUR-BO-10001337"/>
    <x v="0"/>
    <x v="0"/>
    <x v="425"/>
    <x v="4815"/>
    <n v="3"/>
    <n v="0.2"/>
    <n v="-36.294000000000011"/>
  </r>
  <r>
    <n v="7141"/>
    <s v="CA-2014-128783"/>
    <x v="3"/>
    <x v="210"/>
    <d v="2014-09-08T00:00:00"/>
    <x v="3"/>
    <s v="TG-21640"/>
    <x v="228"/>
    <x v="0"/>
    <s v="United States"/>
    <s v="Saint Charles"/>
    <x v="25"/>
    <n v="63301"/>
    <x v="2"/>
    <s v="TEC-AC-10002473"/>
    <x v="2"/>
    <x v="11"/>
    <x v="713"/>
    <x v="4816"/>
    <n v="4"/>
    <n v="0"/>
    <n v="46.543199999999999"/>
  </r>
  <r>
    <n v="7142"/>
    <s v="CA-2014-128783"/>
    <x v="3"/>
    <x v="210"/>
    <d v="2014-09-08T00:00:00"/>
    <x v="3"/>
    <s v="TG-21640"/>
    <x v="228"/>
    <x v="0"/>
    <s v="United States"/>
    <s v="Saint Charles"/>
    <x v="25"/>
    <n v="63301"/>
    <x v="2"/>
    <s v="FUR-FU-10003623"/>
    <x v="0"/>
    <x v="5"/>
    <x v="1226"/>
    <x v="4817"/>
    <n v="5"/>
    <n v="0"/>
    <n v="37.883999999999993"/>
  </r>
  <r>
    <n v="7143"/>
    <s v="CA-2011-122217"/>
    <x v="2"/>
    <x v="156"/>
    <d v="2011-11-29T00:00:00"/>
    <x v="1"/>
    <s v="HP-14815"/>
    <x v="6"/>
    <x v="2"/>
    <s v="United States"/>
    <s v="Virginia Beach"/>
    <x v="17"/>
    <n v="23464"/>
    <x v="0"/>
    <s v="FUR-FU-10002045"/>
    <x v="0"/>
    <x v="5"/>
    <x v="1356"/>
    <x v="4818"/>
    <n v="5"/>
    <n v="0"/>
    <n v="48.906000000000006"/>
  </r>
  <r>
    <n v="7144"/>
    <s v="US-2014-141558"/>
    <x v="3"/>
    <x v="825"/>
    <d v="2014-03-17T00:00:00"/>
    <x v="1"/>
    <s v="MH-17290"/>
    <x v="762"/>
    <x v="2"/>
    <s v="United States"/>
    <s v="Philadelphia"/>
    <x v="9"/>
    <n v="19140"/>
    <x v="3"/>
    <s v="TEC-PH-10002555"/>
    <x v="2"/>
    <x v="7"/>
    <x v="1343"/>
    <x v="4819"/>
    <n v="5"/>
    <n v="0.4"/>
    <n v="-181.26499999999999"/>
  </r>
  <r>
    <n v="7145"/>
    <s v="US-2014-141558"/>
    <x v="3"/>
    <x v="825"/>
    <d v="2014-03-17T00:00:00"/>
    <x v="1"/>
    <s v="MH-17290"/>
    <x v="762"/>
    <x v="2"/>
    <s v="United States"/>
    <s v="Philadelphia"/>
    <x v="9"/>
    <n v="19140"/>
    <x v="3"/>
    <s v="OFF-BI-10002794"/>
    <x v="1"/>
    <x v="8"/>
    <x v="102"/>
    <x v="4241"/>
    <n v="1"/>
    <n v="0.7"/>
    <n v="-8.6057999999999986"/>
  </r>
  <r>
    <n v="7146"/>
    <s v="US-2014-141558"/>
    <x v="3"/>
    <x v="825"/>
    <d v="2014-03-17T00:00:00"/>
    <x v="1"/>
    <s v="MH-17290"/>
    <x v="762"/>
    <x v="2"/>
    <s v="United States"/>
    <s v="Philadelphia"/>
    <x v="9"/>
    <n v="19140"/>
    <x v="3"/>
    <s v="FUR-TA-10004086"/>
    <x v="0"/>
    <x v="3"/>
    <x v="824"/>
    <x v="1259"/>
    <n v="3"/>
    <n v="0.4"/>
    <n v="-46.429200000000023"/>
  </r>
  <r>
    <n v="7147"/>
    <s v="US-2014-141558"/>
    <x v="3"/>
    <x v="825"/>
    <d v="2014-03-17T00:00:00"/>
    <x v="1"/>
    <s v="MH-17290"/>
    <x v="762"/>
    <x v="2"/>
    <s v="United States"/>
    <s v="Philadelphia"/>
    <x v="9"/>
    <n v="19140"/>
    <x v="3"/>
    <s v="OFF-ST-10004946"/>
    <x v="1"/>
    <x v="4"/>
    <x v="1770"/>
    <x v="4820"/>
    <n v="1"/>
    <n v="0.2"/>
    <n v="3.2460000000000022"/>
  </r>
  <r>
    <n v="7148"/>
    <s v="CA-2013-139941"/>
    <x v="0"/>
    <x v="1"/>
    <d v="2013-06-18T00:00:00"/>
    <x v="1"/>
    <s v="CB-12415"/>
    <x v="558"/>
    <x v="0"/>
    <s v="United States"/>
    <s v="Long Beach"/>
    <x v="15"/>
    <n v="11561"/>
    <x v="3"/>
    <s v="OFF-PA-10000241"/>
    <x v="1"/>
    <x v="10"/>
    <x v="1151"/>
    <x v="1663"/>
    <n v="3"/>
    <n v="0"/>
    <n v="41.822999999999993"/>
  </r>
  <r>
    <n v="7149"/>
    <s v="CA-2013-139941"/>
    <x v="0"/>
    <x v="1"/>
    <d v="2013-06-18T00:00:00"/>
    <x v="1"/>
    <s v="CB-12415"/>
    <x v="558"/>
    <x v="0"/>
    <s v="United States"/>
    <s v="Long Beach"/>
    <x v="15"/>
    <n v="11561"/>
    <x v="3"/>
    <s v="OFF-AP-10004036"/>
    <x v="1"/>
    <x v="9"/>
    <x v="1273"/>
    <x v="4821"/>
    <n v="3"/>
    <n v="0"/>
    <n v="18.396000000000001"/>
  </r>
  <r>
    <n v="7150"/>
    <s v="CA-2012-166583"/>
    <x v="1"/>
    <x v="153"/>
    <d v="2012-06-30T00:00:00"/>
    <x v="1"/>
    <s v="VD-21670"/>
    <x v="104"/>
    <x v="0"/>
    <s v="United States"/>
    <s v="Houston"/>
    <x v="5"/>
    <n v="77070"/>
    <x v="2"/>
    <s v="TEC-PH-10001578"/>
    <x v="2"/>
    <x v="7"/>
    <x v="1221"/>
    <x v="4822"/>
    <n v="3"/>
    <n v="0.2"/>
    <n v="109.33649999999994"/>
  </r>
  <r>
    <n v="7151"/>
    <s v="CA-2014-100412"/>
    <x v="3"/>
    <x v="66"/>
    <d v="2014-12-27T00:00:00"/>
    <x v="1"/>
    <s v="SR-20425"/>
    <x v="676"/>
    <x v="2"/>
    <s v="United States"/>
    <s v="Tuscaloosa"/>
    <x v="19"/>
    <n v="35401"/>
    <x v="0"/>
    <s v="FUR-CH-10002647"/>
    <x v="0"/>
    <x v="1"/>
    <x v="470"/>
    <x v="1741"/>
    <n v="2"/>
    <n v="0"/>
    <n v="35.490000000000009"/>
  </r>
  <r>
    <n v="7152"/>
    <s v="CA-2014-142909"/>
    <x v="3"/>
    <x v="66"/>
    <d v="2014-12-26T00:00:00"/>
    <x v="0"/>
    <s v="AG-10330"/>
    <x v="743"/>
    <x v="0"/>
    <s v="United States"/>
    <s v="Mesa"/>
    <x v="16"/>
    <n v="85204"/>
    <x v="1"/>
    <s v="FUR-TA-10003008"/>
    <x v="0"/>
    <x v="3"/>
    <x v="946"/>
    <x v="4823"/>
    <n v="2"/>
    <n v="0.5"/>
    <n v="-135.08699999999999"/>
  </r>
  <r>
    <n v="7153"/>
    <s v="CA-2011-137911"/>
    <x v="2"/>
    <x v="1148"/>
    <d v="2011-10-15T00:00:00"/>
    <x v="1"/>
    <s v="BP-11095"/>
    <x v="162"/>
    <x v="1"/>
    <s v="United States"/>
    <s v="Jacksonville"/>
    <x v="3"/>
    <n v="28540"/>
    <x v="0"/>
    <s v="OFF-PA-10004071"/>
    <x v="1"/>
    <x v="10"/>
    <x v="412"/>
    <x v="1666"/>
    <n v="2"/>
    <n v="0.2"/>
    <n v="31.068799999999996"/>
  </r>
  <r>
    <n v="7154"/>
    <s v="CA-2012-106208"/>
    <x v="1"/>
    <x v="895"/>
    <d v="2012-12-15T00:00:00"/>
    <x v="1"/>
    <s v="JW-16075"/>
    <x v="493"/>
    <x v="0"/>
    <s v="United States"/>
    <s v="Chicago"/>
    <x v="10"/>
    <n v="60610"/>
    <x v="2"/>
    <s v="OFF-AP-10004980"/>
    <x v="1"/>
    <x v="9"/>
    <x v="967"/>
    <x v="4824"/>
    <n v="7"/>
    <n v="0.8"/>
    <n v="-108.8304"/>
  </r>
  <r>
    <n v="7155"/>
    <s v="US-2012-136749"/>
    <x v="1"/>
    <x v="707"/>
    <d v="2012-12-27T00:00:00"/>
    <x v="0"/>
    <s v="LH-16900"/>
    <x v="23"/>
    <x v="0"/>
    <s v="United States"/>
    <s v="Columbus"/>
    <x v="32"/>
    <n v="31907"/>
    <x v="0"/>
    <s v="FUR-FU-10000747"/>
    <x v="0"/>
    <x v="5"/>
    <x v="1742"/>
    <x v="4825"/>
    <n v="6"/>
    <n v="0"/>
    <n v="46.899599999999964"/>
  </r>
  <r>
    <n v="7156"/>
    <s v="US-2012-136749"/>
    <x v="1"/>
    <x v="707"/>
    <d v="2012-12-27T00:00:00"/>
    <x v="0"/>
    <s v="LH-16900"/>
    <x v="23"/>
    <x v="0"/>
    <s v="United States"/>
    <s v="Columbus"/>
    <x v="32"/>
    <n v="31907"/>
    <x v="0"/>
    <s v="OFF-BI-10004492"/>
    <x v="1"/>
    <x v="8"/>
    <x v="347"/>
    <x v="4826"/>
    <n v="5"/>
    <n v="0"/>
    <n v="74.212999999999994"/>
  </r>
  <r>
    <n v="7157"/>
    <s v="CA-2014-126718"/>
    <x v="3"/>
    <x v="568"/>
    <d v="2014-05-05T00:00:00"/>
    <x v="1"/>
    <s v="KT-16480"/>
    <x v="409"/>
    <x v="0"/>
    <s v="United States"/>
    <s v="Orange"/>
    <x v="30"/>
    <n v="7050"/>
    <x v="3"/>
    <s v="OFF-LA-10004055"/>
    <x v="1"/>
    <x v="2"/>
    <x v="737"/>
    <x v="3358"/>
    <n v="1"/>
    <n v="0"/>
    <n v="2.4058999999999999"/>
  </r>
  <r>
    <n v="7158"/>
    <s v="CA-2013-131380"/>
    <x v="0"/>
    <x v="463"/>
    <d v="2013-04-01T00:00:00"/>
    <x v="0"/>
    <s v="CC-12220"/>
    <x v="417"/>
    <x v="0"/>
    <s v="United States"/>
    <s v="Los Angeles"/>
    <x v="1"/>
    <n v="90032"/>
    <x v="1"/>
    <s v="OFF-ST-10002485"/>
    <x v="1"/>
    <x v="4"/>
    <x v="209"/>
    <x v="1190"/>
    <n v="4"/>
    <n v="0"/>
    <n v="0.87919999999999732"/>
  </r>
  <r>
    <n v="7159"/>
    <s v="CA-2013-131380"/>
    <x v="0"/>
    <x v="463"/>
    <d v="2013-04-01T00:00:00"/>
    <x v="0"/>
    <s v="CC-12220"/>
    <x v="417"/>
    <x v="0"/>
    <s v="United States"/>
    <s v="Los Angeles"/>
    <x v="1"/>
    <n v="90032"/>
    <x v="1"/>
    <s v="OFF-PA-10001243"/>
    <x v="1"/>
    <x v="10"/>
    <x v="1794"/>
    <x v="156"/>
    <n v="1"/>
    <n v="0"/>
    <n v="2.9302000000000001"/>
  </r>
  <r>
    <n v="7160"/>
    <s v="CA-2012-145835"/>
    <x v="1"/>
    <x v="1149"/>
    <d v="2012-05-18T00:00:00"/>
    <x v="0"/>
    <s v="BF-11170"/>
    <x v="408"/>
    <x v="2"/>
    <s v="United States"/>
    <s v="Chicago"/>
    <x v="10"/>
    <n v="60623"/>
    <x v="2"/>
    <s v="TEC-PH-10004447"/>
    <x v="2"/>
    <x v="7"/>
    <x v="857"/>
    <x v="2705"/>
    <n v="2"/>
    <n v="0.2"/>
    <n v="16.678799999999995"/>
  </r>
  <r>
    <n v="7161"/>
    <s v="CA-2012-145835"/>
    <x v="1"/>
    <x v="1149"/>
    <d v="2012-05-18T00:00:00"/>
    <x v="0"/>
    <s v="BF-11170"/>
    <x v="408"/>
    <x v="2"/>
    <s v="United States"/>
    <s v="Chicago"/>
    <x v="10"/>
    <n v="60623"/>
    <x v="2"/>
    <s v="OFF-FA-10002280"/>
    <x v="1"/>
    <x v="13"/>
    <x v="653"/>
    <x v="4698"/>
    <n v="4"/>
    <n v="0.2"/>
    <n v="5.6"/>
  </r>
  <r>
    <n v="7162"/>
    <s v="CA-2011-138709"/>
    <x v="2"/>
    <x v="1129"/>
    <d v="2011-07-09T00:00:00"/>
    <x v="1"/>
    <s v="MS-17770"/>
    <x v="474"/>
    <x v="0"/>
    <s v="United States"/>
    <s v="Richmond"/>
    <x v="17"/>
    <n v="23223"/>
    <x v="0"/>
    <s v="OFF-PA-10004734"/>
    <x v="1"/>
    <x v="10"/>
    <x v="335"/>
    <x v="1388"/>
    <n v="3"/>
    <n v="0"/>
    <n v="10.92"/>
  </r>
  <r>
    <n v="7163"/>
    <s v="CA-2011-138709"/>
    <x v="2"/>
    <x v="1129"/>
    <d v="2011-07-09T00:00:00"/>
    <x v="1"/>
    <s v="MS-17770"/>
    <x v="474"/>
    <x v="0"/>
    <s v="United States"/>
    <s v="Richmond"/>
    <x v="17"/>
    <n v="23223"/>
    <x v="0"/>
    <s v="OFF-BI-10000145"/>
    <x v="1"/>
    <x v="8"/>
    <x v="735"/>
    <x v="4827"/>
    <n v="5"/>
    <n v="0"/>
    <n v="7.6440000000000001"/>
  </r>
  <r>
    <n v="7164"/>
    <s v="CA-2011-122070"/>
    <x v="2"/>
    <x v="1150"/>
    <d v="2011-04-24T00:00:00"/>
    <x v="0"/>
    <s v="AH-10030"/>
    <x v="692"/>
    <x v="1"/>
    <s v="United States"/>
    <s v="Troy"/>
    <x v="15"/>
    <n v="12180"/>
    <x v="3"/>
    <s v="OFF-EN-10004773"/>
    <x v="1"/>
    <x v="12"/>
    <x v="33"/>
    <x v="4828"/>
    <n v="8"/>
    <n v="0"/>
    <n v="121.44159999999999"/>
  </r>
  <r>
    <n v="7165"/>
    <s v="CA-2011-122070"/>
    <x v="2"/>
    <x v="1150"/>
    <d v="2011-04-24T00:00:00"/>
    <x v="0"/>
    <s v="AH-10030"/>
    <x v="692"/>
    <x v="1"/>
    <s v="United States"/>
    <s v="Troy"/>
    <x v="15"/>
    <n v="12180"/>
    <x v="3"/>
    <s v="OFF-BI-10004970"/>
    <x v="1"/>
    <x v="8"/>
    <x v="908"/>
    <x v="4541"/>
    <n v="3"/>
    <n v="0.2"/>
    <n v="3.3452999999999995"/>
  </r>
  <r>
    <n v="7166"/>
    <s v="CA-2013-158610"/>
    <x v="0"/>
    <x v="251"/>
    <d v="2013-09-23T00:00:00"/>
    <x v="2"/>
    <s v="CK-12595"/>
    <x v="242"/>
    <x v="0"/>
    <s v="United States"/>
    <s v="Providence"/>
    <x v="34"/>
    <n v="2908"/>
    <x v="3"/>
    <s v="OFF-ST-10000604"/>
    <x v="1"/>
    <x v="4"/>
    <x v="54"/>
    <x v="2876"/>
    <n v="2"/>
    <n v="0"/>
    <n v="17.379999999999995"/>
  </r>
  <r>
    <n v="7167"/>
    <s v="CA-2011-117464"/>
    <x v="2"/>
    <x v="192"/>
    <d v="2011-07-24T00:00:00"/>
    <x v="0"/>
    <s v="NP-18325"/>
    <x v="268"/>
    <x v="0"/>
    <s v="United States"/>
    <s v="San Francisco"/>
    <x v="1"/>
    <n v="94122"/>
    <x v="1"/>
    <s v="OFF-AR-10003190"/>
    <x v="1"/>
    <x v="6"/>
    <x v="643"/>
    <x v="132"/>
    <n v="4"/>
    <n v="0"/>
    <n v="3.2256"/>
  </r>
  <r>
    <n v="7168"/>
    <s v="CA-2011-117464"/>
    <x v="2"/>
    <x v="192"/>
    <d v="2011-07-24T00:00:00"/>
    <x v="0"/>
    <s v="NP-18325"/>
    <x v="268"/>
    <x v="0"/>
    <s v="United States"/>
    <s v="San Francisco"/>
    <x v="1"/>
    <n v="94122"/>
    <x v="1"/>
    <s v="FUR-CH-10000155"/>
    <x v="0"/>
    <x v="1"/>
    <x v="1157"/>
    <x v="4829"/>
    <n v="3"/>
    <n v="0.2"/>
    <n v="71.77200000000002"/>
  </r>
  <r>
    <n v="7169"/>
    <s v="CA-2011-117464"/>
    <x v="2"/>
    <x v="192"/>
    <d v="2011-07-24T00:00:00"/>
    <x v="0"/>
    <s v="NP-18325"/>
    <x v="268"/>
    <x v="0"/>
    <s v="United States"/>
    <s v="San Francisco"/>
    <x v="1"/>
    <n v="94122"/>
    <x v="1"/>
    <s v="OFF-ST-10003058"/>
    <x v="1"/>
    <x v="4"/>
    <x v="388"/>
    <x v="4830"/>
    <n v="10"/>
    <n v="0"/>
    <n v="68.584999999999994"/>
  </r>
  <r>
    <n v="7170"/>
    <s v="CA-2011-117464"/>
    <x v="2"/>
    <x v="192"/>
    <d v="2011-07-24T00:00:00"/>
    <x v="0"/>
    <s v="NP-18325"/>
    <x v="268"/>
    <x v="0"/>
    <s v="United States"/>
    <s v="San Francisco"/>
    <x v="1"/>
    <n v="94122"/>
    <x v="1"/>
    <s v="FUR-TA-10004767"/>
    <x v="0"/>
    <x v="3"/>
    <x v="1147"/>
    <x v="3011"/>
    <n v="3"/>
    <n v="0.2"/>
    <n v="19.164599999999979"/>
  </r>
  <r>
    <n v="7171"/>
    <s v="US-2014-168613"/>
    <x v="3"/>
    <x v="1048"/>
    <d v="2014-10-15T00:00:00"/>
    <x v="1"/>
    <s v="GM-14440"/>
    <x v="306"/>
    <x v="0"/>
    <s v="United States"/>
    <s v="New York City"/>
    <x v="15"/>
    <n v="10009"/>
    <x v="3"/>
    <s v="FUR-CH-10002372"/>
    <x v="0"/>
    <x v="1"/>
    <x v="390"/>
    <x v="3489"/>
    <n v="2"/>
    <n v="0.1"/>
    <n v="3.2392000000000074"/>
  </r>
  <r>
    <n v="7172"/>
    <s v="CA-2014-125381"/>
    <x v="3"/>
    <x v="1016"/>
    <d v="2014-04-28T00:00:00"/>
    <x v="0"/>
    <s v="SG-20605"/>
    <x v="611"/>
    <x v="0"/>
    <s v="United States"/>
    <s v="San Francisco"/>
    <x v="1"/>
    <n v="94109"/>
    <x v="1"/>
    <s v="TEC-AC-10000158"/>
    <x v="2"/>
    <x v="11"/>
    <x v="353"/>
    <x v="3313"/>
    <n v="3"/>
    <n v="0"/>
    <n v="22.6737"/>
  </r>
  <r>
    <n v="7173"/>
    <s v="US-2014-141677"/>
    <x v="3"/>
    <x v="606"/>
    <d v="2014-03-31T00:00:00"/>
    <x v="1"/>
    <s v="HK-14890"/>
    <x v="96"/>
    <x v="1"/>
    <s v="United States"/>
    <s v="Houston"/>
    <x v="5"/>
    <n v="77070"/>
    <x v="2"/>
    <s v="TEC-AC-10000158"/>
    <x v="2"/>
    <x v="11"/>
    <x v="353"/>
    <x v="740"/>
    <n v="5"/>
    <n v="0.2"/>
    <n v="1.7995000000000019"/>
  </r>
  <r>
    <n v="7174"/>
    <s v="US-2014-141677"/>
    <x v="3"/>
    <x v="606"/>
    <d v="2014-03-31T00:00:00"/>
    <x v="1"/>
    <s v="HK-14890"/>
    <x v="96"/>
    <x v="1"/>
    <s v="United States"/>
    <s v="Houston"/>
    <x v="5"/>
    <n v="77070"/>
    <x v="2"/>
    <s v="TEC-CO-10002313"/>
    <x v="2"/>
    <x v="16"/>
    <x v="345"/>
    <x v="4697"/>
    <n v="5"/>
    <n v="0.2"/>
    <n v="569.99050000000011"/>
  </r>
  <r>
    <n v="7175"/>
    <s v="US-2014-141677"/>
    <x v="3"/>
    <x v="606"/>
    <d v="2014-03-31T00:00:00"/>
    <x v="1"/>
    <s v="HK-14890"/>
    <x v="96"/>
    <x v="1"/>
    <s v="United States"/>
    <s v="Houston"/>
    <x v="5"/>
    <n v="77070"/>
    <x v="2"/>
    <s v="OFF-PA-10002581"/>
    <x v="1"/>
    <x v="10"/>
    <x v="1300"/>
    <x v="1355"/>
    <n v="3"/>
    <n v="0.2"/>
    <n v="23.234999999999992"/>
  </r>
  <r>
    <n v="7176"/>
    <s v="US-2014-141677"/>
    <x v="3"/>
    <x v="606"/>
    <d v="2014-03-31T00:00:00"/>
    <x v="1"/>
    <s v="HK-14890"/>
    <x v="96"/>
    <x v="1"/>
    <s v="United States"/>
    <s v="Houston"/>
    <x v="5"/>
    <n v="77070"/>
    <x v="2"/>
    <s v="OFF-AP-10001205"/>
    <x v="1"/>
    <x v="9"/>
    <x v="1285"/>
    <x v="4831"/>
    <n v="8"/>
    <n v="0.8"/>
    <n v="-226.63679999999999"/>
  </r>
  <r>
    <n v="7177"/>
    <s v="US-2014-141677"/>
    <x v="3"/>
    <x v="606"/>
    <d v="2014-03-31T00:00:00"/>
    <x v="1"/>
    <s v="HK-14890"/>
    <x v="96"/>
    <x v="1"/>
    <s v="United States"/>
    <s v="Houston"/>
    <x v="5"/>
    <n v="77070"/>
    <x v="2"/>
    <s v="OFF-ST-10000344"/>
    <x v="1"/>
    <x v="4"/>
    <x v="1013"/>
    <x v="4832"/>
    <n v="3"/>
    <n v="0.2"/>
    <n v="2.4173999999999989"/>
  </r>
  <r>
    <n v="7178"/>
    <s v="CA-2014-133067"/>
    <x v="3"/>
    <x v="464"/>
    <d v="2014-05-11T00:00:00"/>
    <x v="1"/>
    <s v="MY-18295"/>
    <x v="501"/>
    <x v="1"/>
    <s v="United States"/>
    <s v="Philadelphia"/>
    <x v="9"/>
    <n v="19140"/>
    <x v="3"/>
    <s v="OFF-BI-10002897"/>
    <x v="1"/>
    <x v="8"/>
    <x v="1793"/>
    <x v="4833"/>
    <n v="2"/>
    <n v="0.7"/>
    <n v="-1.5413999999999999"/>
  </r>
  <r>
    <n v="7179"/>
    <s v="CA-2014-133067"/>
    <x v="3"/>
    <x v="464"/>
    <d v="2014-05-11T00:00:00"/>
    <x v="1"/>
    <s v="MY-18295"/>
    <x v="501"/>
    <x v="1"/>
    <s v="United States"/>
    <s v="Philadelphia"/>
    <x v="9"/>
    <n v="19140"/>
    <x v="3"/>
    <s v="OFF-BI-10003694"/>
    <x v="1"/>
    <x v="8"/>
    <x v="850"/>
    <x v="4834"/>
    <n v="3"/>
    <n v="0.7"/>
    <n v="-7.5167999999999964"/>
  </r>
  <r>
    <n v="7180"/>
    <s v="US-2013-144351"/>
    <x v="0"/>
    <x v="696"/>
    <d v="2013-11-19T00:00:00"/>
    <x v="1"/>
    <s v="RC-19960"/>
    <x v="53"/>
    <x v="0"/>
    <s v="United States"/>
    <s v="Baltimore"/>
    <x v="39"/>
    <n v="21215"/>
    <x v="3"/>
    <s v="TEC-PH-10001644"/>
    <x v="2"/>
    <x v="7"/>
    <x v="1485"/>
    <x v="1324"/>
    <n v="3"/>
    <n v="0"/>
    <n v="25.191600000000005"/>
  </r>
  <r>
    <n v="7181"/>
    <s v="CA-2011-106054"/>
    <x v="2"/>
    <x v="1037"/>
    <d v="2011-01-08T00:00:00"/>
    <x v="2"/>
    <s v="JO-15145"/>
    <x v="705"/>
    <x v="1"/>
    <s v="United States"/>
    <s v="Athens"/>
    <x v="32"/>
    <n v="30605"/>
    <x v="0"/>
    <s v="OFF-AR-10002399"/>
    <x v="1"/>
    <x v="6"/>
    <x v="316"/>
    <x v="4835"/>
    <n v="3"/>
    <n v="0"/>
    <n v="5.2397999999999998"/>
  </r>
  <r>
    <n v="7182"/>
    <s v="CA-2013-138667"/>
    <x v="0"/>
    <x v="797"/>
    <d v="2013-12-31T00:00:00"/>
    <x v="0"/>
    <s v="MW-18220"/>
    <x v="596"/>
    <x v="0"/>
    <s v="United States"/>
    <s v="Lancaster"/>
    <x v="24"/>
    <n v="43130"/>
    <x v="3"/>
    <s v="TEC-AC-10003063"/>
    <x v="2"/>
    <x v="11"/>
    <x v="1052"/>
    <x v="4836"/>
    <n v="2"/>
    <n v="0.2"/>
    <n v="0.5"/>
  </r>
  <r>
    <n v="7183"/>
    <s v="CA-2014-150609"/>
    <x v="3"/>
    <x v="504"/>
    <d v="2014-05-05T00:00:00"/>
    <x v="1"/>
    <s v="NZ-18565"/>
    <x v="125"/>
    <x v="2"/>
    <s v="United States"/>
    <s v="Los Angeles"/>
    <x v="1"/>
    <n v="90032"/>
    <x v="1"/>
    <s v="OFF-BI-10002071"/>
    <x v="1"/>
    <x v="8"/>
    <x v="692"/>
    <x v="4837"/>
    <n v="5"/>
    <n v="0.2"/>
    <n v="7.5529999999999982"/>
  </r>
  <r>
    <n v="7184"/>
    <s v="CA-2014-128853"/>
    <x v="3"/>
    <x v="81"/>
    <d v="2014-04-24T00:00:00"/>
    <x v="2"/>
    <s v="JM-15250"/>
    <x v="49"/>
    <x v="0"/>
    <s v="United States"/>
    <s v="Baltimore"/>
    <x v="39"/>
    <n v="21215"/>
    <x v="3"/>
    <s v="FUR-CH-10004218"/>
    <x v="0"/>
    <x v="1"/>
    <x v="38"/>
    <x v="4838"/>
    <n v="9"/>
    <n v="0"/>
    <n v="227.20500000000004"/>
  </r>
  <r>
    <n v="7185"/>
    <s v="CA-2014-133102"/>
    <x v="3"/>
    <x v="629"/>
    <d v="2014-08-25T00:00:00"/>
    <x v="1"/>
    <s v="ED-13885"/>
    <x v="525"/>
    <x v="2"/>
    <s v="United States"/>
    <s v="Houston"/>
    <x v="5"/>
    <n v="77095"/>
    <x v="2"/>
    <s v="OFF-SU-10000432"/>
    <x v="1"/>
    <x v="14"/>
    <x v="1549"/>
    <x v="4839"/>
    <n v="2"/>
    <n v="0.2"/>
    <n v="-1.0410000000000006"/>
  </r>
  <r>
    <n v="7186"/>
    <s v="CA-2014-133102"/>
    <x v="3"/>
    <x v="629"/>
    <d v="2014-08-25T00:00:00"/>
    <x v="1"/>
    <s v="ED-13885"/>
    <x v="525"/>
    <x v="2"/>
    <s v="United States"/>
    <s v="Houston"/>
    <x v="5"/>
    <n v="77095"/>
    <x v="2"/>
    <s v="OFF-AR-10003183"/>
    <x v="1"/>
    <x v="6"/>
    <x v="1390"/>
    <x v="2245"/>
    <n v="3"/>
    <n v="0.2"/>
    <n v="1.0019999999999993"/>
  </r>
  <r>
    <n v="7187"/>
    <s v="CA-2014-133102"/>
    <x v="3"/>
    <x v="629"/>
    <d v="2014-08-25T00:00:00"/>
    <x v="1"/>
    <s v="ED-13885"/>
    <x v="525"/>
    <x v="2"/>
    <s v="United States"/>
    <s v="Houston"/>
    <x v="5"/>
    <n v="77095"/>
    <x v="2"/>
    <s v="FUR-CH-10002017"/>
    <x v="0"/>
    <x v="1"/>
    <x v="1368"/>
    <x v="4840"/>
    <n v="4"/>
    <n v="0.3"/>
    <n v="-2.1312000000000033"/>
  </r>
  <r>
    <n v="7188"/>
    <s v="CA-2014-133102"/>
    <x v="3"/>
    <x v="629"/>
    <d v="2014-08-25T00:00:00"/>
    <x v="1"/>
    <s v="ED-13885"/>
    <x v="525"/>
    <x v="2"/>
    <s v="United States"/>
    <s v="Houston"/>
    <x v="5"/>
    <n v="77095"/>
    <x v="2"/>
    <s v="FUR-FU-10003247"/>
    <x v="0"/>
    <x v="5"/>
    <x v="1456"/>
    <x v="1331"/>
    <n v="2"/>
    <n v="0.6"/>
    <n v="-22.238800000000001"/>
  </r>
  <r>
    <n v="7189"/>
    <s v="CA-2014-133102"/>
    <x v="3"/>
    <x v="629"/>
    <d v="2014-08-25T00:00:00"/>
    <x v="1"/>
    <s v="ED-13885"/>
    <x v="525"/>
    <x v="2"/>
    <s v="United States"/>
    <s v="Houston"/>
    <x v="5"/>
    <n v="77095"/>
    <x v="2"/>
    <s v="OFF-AP-10001563"/>
    <x v="1"/>
    <x v="9"/>
    <x v="530"/>
    <x v="4841"/>
    <n v="4"/>
    <n v="0.8"/>
    <n v="-99.103200000000044"/>
  </r>
  <r>
    <n v="7190"/>
    <s v="CA-2013-164399"/>
    <x v="0"/>
    <x v="396"/>
    <d v="2013-11-16T00:00:00"/>
    <x v="2"/>
    <s v="DW-13480"/>
    <x v="108"/>
    <x v="2"/>
    <s v="United States"/>
    <s v="San Diego"/>
    <x v="1"/>
    <n v="92024"/>
    <x v="1"/>
    <s v="TEC-PH-10004908"/>
    <x v="2"/>
    <x v="7"/>
    <x v="1474"/>
    <x v="4842"/>
    <n v="3"/>
    <n v="0.2"/>
    <n v="25.496999999999986"/>
  </r>
  <r>
    <n v="7191"/>
    <s v="CA-2013-164399"/>
    <x v="0"/>
    <x v="396"/>
    <d v="2013-11-16T00:00:00"/>
    <x v="2"/>
    <s v="DW-13480"/>
    <x v="108"/>
    <x v="2"/>
    <s v="United States"/>
    <s v="San Diego"/>
    <x v="1"/>
    <n v="92024"/>
    <x v="1"/>
    <s v="FUR-TA-10003392"/>
    <x v="0"/>
    <x v="3"/>
    <x v="1639"/>
    <x v="3008"/>
    <n v="3"/>
    <n v="0.2"/>
    <n v="-8.4294000000000153"/>
  </r>
  <r>
    <n v="7192"/>
    <s v="CA-2013-116918"/>
    <x v="0"/>
    <x v="393"/>
    <d v="2013-10-07T00:00:00"/>
    <x v="0"/>
    <s v="JK-15205"/>
    <x v="523"/>
    <x v="0"/>
    <s v="United States"/>
    <s v="Hialeah"/>
    <x v="2"/>
    <n v="33012"/>
    <x v="0"/>
    <s v="OFF-BI-10004140"/>
    <x v="1"/>
    <x v="8"/>
    <x v="304"/>
    <x v="4843"/>
    <n v="4"/>
    <n v="0.7"/>
    <n v="-4.49"/>
  </r>
  <r>
    <n v="7193"/>
    <s v="CA-2013-116918"/>
    <x v="0"/>
    <x v="393"/>
    <d v="2013-10-07T00:00:00"/>
    <x v="0"/>
    <s v="JK-15205"/>
    <x v="523"/>
    <x v="0"/>
    <s v="United States"/>
    <s v="Hialeah"/>
    <x v="2"/>
    <n v="33012"/>
    <x v="0"/>
    <s v="OFF-AR-10003631"/>
    <x v="1"/>
    <x v="6"/>
    <x v="33"/>
    <x v="4844"/>
    <n v="8"/>
    <n v="0.2"/>
    <n v="5.0335999999999999"/>
  </r>
  <r>
    <n v="7194"/>
    <s v="CA-2013-110492"/>
    <x v="0"/>
    <x v="1151"/>
    <d v="2013-02-14T00:00:00"/>
    <x v="2"/>
    <s v="JS-15880"/>
    <x v="365"/>
    <x v="0"/>
    <s v="United States"/>
    <s v="Atlanta"/>
    <x v="32"/>
    <n v="30318"/>
    <x v="0"/>
    <s v="OFF-ST-10003716"/>
    <x v="1"/>
    <x v="4"/>
    <x v="889"/>
    <x v="4845"/>
    <n v="6"/>
    <n v="0"/>
    <n v="175.51560000000001"/>
  </r>
  <r>
    <n v="7195"/>
    <s v="CA-2013-110492"/>
    <x v="0"/>
    <x v="1151"/>
    <d v="2013-02-14T00:00:00"/>
    <x v="2"/>
    <s v="JS-15880"/>
    <x v="365"/>
    <x v="0"/>
    <s v="United States"/>
    <s v="Atlanta"/>
    <x v="32"/>
    <n v="30318"/>
    <x v="0"/>
    <s v="OFF-BI-10003274"/>
    <x v="1"/>
    <x v="8"/>
    <x v="122"/>
    <x v="204"/>
    <n v="4"/>
    <n v="0"/>
    <n v="7.4824000000000002"/>
  </r>
  <r>
    <n v="7196"/>
    <s v="CA-2013-147683"/>
    <x v="0"/>
    <x v="373"/>
    <d v="2013-11-18T00:00:00"/>
    <x v="1"/>
    <s v="PO-19180"/>
    <x v="178"/>
    <x v="2"/>
    <s v="United States"/>
    <s v="Seattle"/>
    <x v="4"/>
    <n v="98103"/>
    <x v="1"/>
    <s v="FUR-FU-10004848"/>
    <x v="0"/>
    <x v="5"/>
    <x v="1301"/>
    <x v="4846"/>
    <n v="2"/>
    <n v="0"/>
    <n v="7.2297999999999991"/>
  </r>
  <r>
    <n v="7197"/>
    <s v="CA-2011-116785"/>
    <x v="2"/>
    <x v="759"/>
    <d v="2011-04-30T00:00:00"/>
    <x v="1"/>
    <s v="MH-17290"/>
    <x v="762"/>
    <x v="2"/>
    <s v="United States"/>
    <s v="Los Angeles"/>
    <x v="1"/>
    <n v="90036"/>
    <x v="1"/>
    <s v="OFF-AR-10003504"/>
    <x v="1"/>
    <x v="6"/>
    <x v="1026"/>
    <x v="1591"/>
    <n v="5"/>
    <n v="0"/>
    <n v="6.2059999999999977"/>
  </r>
  <r>
    <n v="7198"/>
    <s v="CA-2011-116785"/>
    <x v="2"/>
    <x v="759"/>
    <d v="2011-04-30T00:00:00"/>
    <x v="1"/>
    <s v="MH-17290"/>
    <x v="762"/>
    <x v="2"/>
    <s v="United States"/>
    <s v="Los Angeles"/>
    <x v="1"/>
    <n v="90036"/>
    <x v="1"/>
    <s v="OFF-LA-10000305"/>
    <x v="1"/>
    <x v="2"/>
    <x v="1707"/>
    <x v="2380"/>
    <n v="2"/>
    <n v="0"/>
    <n v="5.7959999999999994"/>
  </r>
  <r>
    <n v="7199"/>
    <s v="US-2012-156797"/>
    <x v="1"/>
    <x v="1067"/>
    <d v="2012-08-15T00:00:00"/>
    <x v="1"/>
    <s v="PO-19180"/>
    <x v="178"/>
    <x v="2"/>
    <s v="United States"/>
    <s v="New York City"/>
    <x v="15"/>
    <n v="10035"/>
    <x v="3"/>
    <s v="OFF-AR-10001427"/>
    <x v="1"/>
    <x v="6"/>
    <x v="248"/>
    <x v="493"/>
    <n v="2"/>
    <n v="0"/>
    <n v="3.1096000000000004"/>
  </r>
  <r>
    <n v="7200"/>
    <s v="US-2012-156797"/>
    <x v="1"/>
    <x v="1067"/>
    <d v="2012-08-15T00:00:00"/>
    <x v="1"/>
    <s v="PO-19180"/>
    <x v="178"/>
    <x v="2"/>
    <s v="United States"/>
    <s v="New York City"/>
    <x v="15"/>
    <n v="10035"/>
    <x v="3"/>
    <s v="TEC-PH-10004614"/>
    <x v="2"/>
    <x v="7"/>
    <x v="299"/>
    <x v="4847"/>
    <n v="2"/>
    <n v="0"/>
    <n v="34.5"/>
  </r>
  <r>
    <n v="7201"/>
    <s v="CA-2013-104276"/>
    <x v="0"/>
    <x v="581"/>
    <d v="2013-12-04T00:00:00"/>
    <x v="1"/>
    <s v="HF-14995"/>
    <x v="520"/>
    <x v="0"/>
    <s v="United States"/>
    <s v="Fort Lauderdale"/>
    <x v="2"/>
    <n v="33311"/>
    <x v="0"/>
    <s v="TEC-PH-10001944"/>
    <x v="2"/>
    <x v="7"/>
    <x v="1262"/>
    <x v="4848"/>
    <n v="1"/>
    <n v="0.2"/>
    <n v="14.594999999999985"/>
  </r>
  <r>
    <n v="7202"/>
    <s v="CA-2013-104276"/>
    <x v="0"/>
    <x v="581"/>
    <d v="2013-12-04T00:00:00"/>
    <x v="1"/>
    <s v="HF-14995"/>
    <x v="520"/>
    <x v="0"/>
    <s v="United States"/>
    <s v="Fort Lauderdale"/>
    <x v="2"/>
    <n v="33311"/>
    <x v="0"/>
    <s v="FUR-TA-10001039"/>
    <x v="0"/>
    <x v="3"/>
    <x v="824"/>
    <x v="4849"/>
    <n v="7"/>
    <n v="0.45"/>
    <n v="-114.35339999999997"/>
  </r>
  <r>
    <n v="7203"/>
    <s v="CA-2013-120369"/>
    <x v="0"/>
    <x v="99"/>
    <d v="2013-10-29T00:00:00"/>
    <x v="3"/>
    <s v="VB-21745"/>
    <x v="146"/>
    <x v="1"/>
    <s v="United States"/>
    <s v="Rochester"/>
    <x v="15"/>
    <n v="14609"/>
    <x v="3"/>
    <s v="FUR-FU-10003806"/>
    <x v="0"/>
    <x v="5"/>
    <x v="1795"/>
    <x v="4850"/>
    <n v="5"/>
    <n v="0"/>
    <n v="75.679999999999978"/>
  </r>
  <r>
    <n v="7204"/>
    <s v="CA-2011-118276"/>
    <x v="2"/>
    <x v="282"/>
    <d v="2012-01-02T00:00:00"/>
    <x v="1"/>
    <s v="MG-17890"/>
    <x v="450"/>
    <x v="2"/>
    <s v="United States"/>
    <s v="Saint Charles"/>
    <x v="10"/>
    <n v="60174"/>
    <x v="2"/>
    <s v="FUR-FU-10002111"/>
    <x v="0"/>
    <x v="5"/>
    <x v="1656"/>
    <x v="4851"/>
    <n v="3"/>
    <n v="0.6"/>
    <n v="-4.804800000000002"/>
  </r>
  <r>
    <n v="7205"/>
    <s v="CA-2012-136658"/>
    <x v="1"/>
    <x v="229"/>
    <d v="2012-09-17T00:00:00"/>
    <x v="1"/>
    <s v="BO-11425"/>
    <x v="491"/>
    <x v="0"/>
    <s v="United States"/>
    <s v="New York City"/>
    <x v="15"/>
    <n v="10024"/>
    <x v="3"/>
    <s v="OFF-AR-10000817"/>
    <x v="1"/>
    <x v="6"/>
    <x v="1255"/>
    <x v="2398"/>
    <n v="2"/>
    <n v="0"/>
    <n v="2.0671999999999997"/>
  </r>
  <r>
    <n v="7206"/>
    <s v="CA-2014-137414"/>
    <x v="3"/>
    <x v="280"/>
    <d v="2014-10-07T00:00:00"/>
    <x v="1"/>
    <s v="CM-12115"/>
    <x v="441"/>
    <x v="0"/>
    <s v="United States"/>
    <s v="San Francisco"/>
    <x v="1"/>
    <n v="94109"/>
    <x v="1"/>
    <s v="FUR-FU-10001424"/>
    <x v="0"/>
    <x v="5"/>
    <x v="691"/>
    <x v="45"/>
    <n v="2"/>
    <n v="0"/>
    <n v="5.936399999999999"/>
  </r>
  <r>
    <n v="7207"/>
    <s v="CA-2014-137414"/>
    <x v="3"/>
    <x v="280"/>
    <d v="2014-10-07T00:00:00"/>
    <x v="1"/>
    <s v="CM-12115"/>
    <x v="441"/>
    <x v="0"/>
    <s v="United States"/>
    <s v="San Francisco"/>
    <x v="1"/>
    <n v="94109"/>
    <x v="1"/>
    <s v="TEC-MA-10002930"/>
    <x v="2"/>
    <x v="15"/>
    <x v="1775"/>
    <x v="4852"/>
    <n v="11"/>
    <n v="0.2"/>
    <n v="32.301500000000019"/>
  </r>
  <r>
    <n v="7208"/>
    <s v="CA-2013-143476"/>
    <x v="0"/>
    <x v="108"/>
    <d v="2013-09-14T00:00:00"/>
    <x v="2"/>
    <s v="LC-16930"/>
    <x v="18"/>
    <x v="1"/>
    <s v="United States"/>
    <s v="Phoenix"/>
    <x v="16"/>
    <n v="85023"/>
    <x v="1"/>
    <s v="OFF-AR-10003759"/>
    <x v="1"/>
    <x v="6"/>
    <x v="838"/>
    <x v="2154"/>
    <n v="2"/>
    <n v="0.2"/>
    <n v="0.90999999999999981"/>
  </r>
  <r>
    <n v="7209"/>
    <s v="CA-2013-143476"/>
    <x v="0"/>
    <x v="108"/>
    <d v="2013-09-14T00:00:00"/>
    <x v="2"/>
    <s v="LC-16930"/>
    <x v="18"/>
    <x v="1"/>
    <s v="United States"/>
    <s v="Phoenix"/>
    <x v="16"/>
    <n v="85023"/>
    <x v="1"/>
    <s v="OFF-PA-10001837"/>
    <x v="1"/>
    <x v="10"/>
    <x v="1791"/>
    <x v="561"/>
    <n v="4"/>
    <n v="0.2"/>
    <n v="7.2576000000000001"/>
  </r>
  <r>
    <n v="7210"/>
    <s v="CA-2013-143476"/>
    <x v="0"/>
    <x v="108"/>
    <d v="2013-09-14T00:00:00"/>
    <x v="2"/>
    <s v="LC-16930"/>
    <x v="18"/>
    <x v="1"/>
    <s v="United States"/>
    <s v="Phoenix"/>
    <x v="16"/>
    <n v="85023"/>
    <x v="1"/>
    <s v="OFF-PA-10001667"/>
    <x v="1"/>
    <x v="10"/>
    <x v="453"/>
    <x v="383"/>
    <n v="2"/>
    <n v="0.2"/>
    <n v="2.9899999999999993"/>
  </r>
  <r>
    <n v="7211"/>
    <s v="US-2013-119046"/>
    <x v="0"/>
    <x v="799"/>
    <d v="2013-06-07T00:00:00"/>
    <x v="1"/>
    <s v="EH-13765"/>
    <x v="553"/>
    <x v="1"/>
    <s v="United States"/>
    <s v="Seattle"/>
    <x v="4"/>
    <n v="98115"/>
    <x v="1"/>
    <s v="OFF-PA-10000246"/>
    <x v="1"/>
    <x v="10"/>
    <x v="1586"/>
    <x v="4740"/>
    <n v="3"/>
    <n v="0"/>
    <n v="13.8828"/>
  </r>
  <r>
    <n v="7212"/>
    <s v="US-2013-119046"/>
    <x v="0"/>
    <x v="799"/>
    <d v="2013-06-07T00:00:00"/>
    <x v="1"/>
    <s v="EH-13765"/>
    <x v="553"/>
    <x v="1"/>
    <s v="United States"/>
    <s v="Seattle"/>
    <x v="4"/>
    <n v="98115"/>
    <x v="1"/>
    <s v="OFF-BI-10001078"/>
    <x v="1"/>
    <x v="8"/>
    <x v="61"/>
    <x v="4853"/>
    <n v="12"/>
    <n v="0.2"/>
    <n v="18.7224"/>
  </r>
  <r>
    <n v="7213"/>
    <s v="US-2013-119046"/>
    <x v="0"/>
    <x v="799"/>
    <d v="2013-06-07T00:00:00"/>
    <x v="1"/>
    <s v="EH-13765"/>
    <x v="553"/>
    <x v="1"/>
    <s v="United States"/>
    <s v="Seattle"/>
    <x v="4"/>
    <n v="98115"/>
    <x v="1"/>
    <s v="OFF-BI-10000138"/>
    <x v="1"/>
    <x v="8"/>
    <x v="600"/>
    <x v="3938"/>
    <n v="3"/>
    <n v="0.2"/>
    <n v="3.9312000000000005"/>
  </r>
  <r>
    <n v="7214"/>
    <s v="CA-2014-154949"/>
    <x v="3"/>
    <x v="453"/>
    <d v="2014-10-20T00:00:00"/>
    <x v="1"/>
    <s v="MC-17275"/>
    <x v="507"/>
    <x v="0"/>
    <s v="United States"/>
    <s v="Camarillo"/>
    <x v="1"/>
    <n v="93010"/>
    <x v="1"/>
    <s v="OFF-LA-10002034"/>
    <x v="1"/>
    <x v="2"/>
    <x v="1102"/>
    <x v="1674"/>
    <n v="3"/>
    <n v="0"/>
    <n v="7.2176999999999998"/>
  </r>
  <r>
    <n v="7215"/>
    <s v="CA-2012-103072"/>
    <x v="1"/>
    <x v="874"/>
    <d v="2012-09-30T00:00:00"/>
    <x v="0"/>
    <s v="HW-14935"/>
    <x v="304"/>
    <x v="1"/>
    <s v="United States"/>
    <s v="Detroit"/>
    <x v="12"/>
    <n v="48205"/>
    <x v="2"/>
    <s v="OFF-AR-10000127"/>
    <x v="1"/>
    <x v="6"/>
    <x v="1186"/>
    <x v="1235"/>
    <n v="5"/>
    <n v="0"/>
    <n v="4.7559999999999985"/>
  </r>
  <r>
    <n v="7216"/>
    <s v="CA-2012-103072"/>
    <x v="1"/>
    <x v="874"/>
    <d v="2012-09-30T00:00:00"/>
    <x v="0"/>
    <s v="HW-14935"/>
    <x v="304"/>
    <x v="1"/>
    <s v="United States"/>
    <s v="Detroit"/>
    <x v="12"/>
    <n v="48205"/>
    <x v="2"/>
    <s v="OFF-PA-10003172"/>
    <x v="1"/>
    <x v="10"/>
    <x v="846"/>
    <x v="243"/>
    <n v="4"/>
    <n v="0"/>
    <n v="12.441600000000001"/>
  </r>
  <r>
    <n v="7217"/>
    <s v="CA-2012-150770"/>
    <x v="1"/>
    <x v="910"/>
    <d v="2012-05-06T00:00:00"/>
    <x v="2"/>
    <s v="LC-16870"/>
    <x v="48"/>
    <x v="0"/>
    <s v="United States"/>
    <s v="San Francisco"/>
    <x v="1"/>
    <n v="94109"/>
    <x v="1"/>
    <s v="OFF-AR-10001246"/>
    <x v="1"/>
    <x v="6"/>
    <x v="450"/>
    <x v="138"/>
    <n v="3"/>
    <n v="0"/>
    <n v="2.5577999999999994"/>
  </r>
  <r>
    <n v="7218"/>
    <s v="CA-2012-150770"/>
    <x v="1"/>
    <x v="910"/>
    <d v="2012-05-06T00:00:00"/>
    <x v="2"/>
    <s v="LC-16870"/>
    <x v="48"/>
    <x v="0"/>
    <s v="United States"/>
    <s v="San Francisco"/>
    <x v="1"/>
    <n v="94109"/>
    <x v="1"/>
    <s v="OFF-BI-10002026"/>
    <x v="1"/>
    <x v="8"/>
    <x v="1749"/>
    <x v="4854"/>
    <n v="2"/>
    <n v="0.2"/>
    <n v="21.873599999999996"/>
  </r>
  <r>
    <n v="7219"/>
    <s v="CA-2012-150770"/>
    <x v="1"/>
    <x v="910"/>
    <d v="2012-05-06T00:00:00"/>
    <x v="2"/>
    <s v="LC-16870"/>
    <x v="48"/>
    <x v="0"/>
    <s v="United States"/>
    <s v="San Francisco"/>
    <x v="1"/>
    <n v="94109"/>
    <x v="1"/>
    <s v="TEC-AC-10000844"/>
    <x v="2"/>
    <x v="11"/>
    <x v="106"/>
    <x v="2121"/>
    <n v="4"/>
    <n v="0"/>
    <n v="122.38559999999998"/>
  </r>
  <r>
    <n v="7220"/>
    <s v="CA-2012-150770"/>
    <x v="1"/>
    <x v="910"/>
    <d v="2012-05-06T00:00:00"/>
    <x v="2"/>
    <s v="LC-16870"/>
    <x v="48"/>
    <x v="0"/>
    <s v="United States"/>
    <s v="San Francisco"/>
    <x v="1"/>
    <n v="94109"/>
    <x v="1"/>
    <s v="OFF-BI-10001575"/>
    <x v="1"/>
    <x v="8"/>
    <x v="577"/>
    <x v="2000"/>
    <n v="2"/>
    <n v="0.2"/>
    <n v="17.348799999999997"/>
  </r>
  <r>
    <n v="7221"/>
    <s v="CA-2014-154760"/>
    <x v="3"/>
    <x v="1152"/>
    <d v="2014-01-14T00:00:00"/>
    <x v="1"/>
    <s v="BP-11290"/>
    <x v="443"/>
    <x v="0"/>
    <s v="United States"/>
    <s v="Philadelphia"/>
    <x v="9"/>
    <n v="19140"/>
    <x v="3"/>
    <s v="OFF-BI-10004632"/>
    <x v="1"/>
    <x v="8"/>
    <x v="564"/>
    <x v="4855"/>
    <n v="3"/>
    <n v="0.7"/>
    <n v="-228.74250000000006"/>
  </r>
  <r>
    <n v="7222"/>
    <s v="US-2014-104437"/>
    <x v="3"/>
    <x v="678"/>
    <d v="2014-02-01T00:00:00"/>
    <x v="1"/>
    <s v="TG-21310"/>
    <x v="592"/>
    <x v="0"/>
    <s v="United States"/>
    <s v="New York City"/>
    <x v="15"/>
    <n v="10035"/>
    <x v="3"/>
    <s v="TEC-PH-10000193"/>
    <x v="2"/>
    <x v="7"/>
    <x v="1655"/>
    <x v="4856"/>
    <n v="3"/>
    <n v="0"/>
    <n v="35.864399999999996"/>
  </r>
  <r>
    <n v="7223"/>
    <s v="CA-2014-113075"/>
    <x v="3"/>
    <x v="264"/>
    <d v="2014-09-07T00:00:00"/>
    <x v="1"/>
    <s v="MC-18100"/>
    <x v="498"/>
    <x v="0"/>
    <s v="United States"/>
    <s v="Chicago"/>
    <x v="10"/>
    <n v="60623"/>
    <x v="2"/>
    <s v="TEC-AC-10003441"/>
    <x v="2"/>
    <x v="11"/>
    <x v="652"/>
    <x v="1390"/>
    <n v="3"/>
    <n v="0.2"/>
    <n v="-7.1190000000000015"/>
  </r>
  <r>
    <n v="7224"/>
    <s v="CA-2013-109953"/>
    <x v="0"/>
    <x v="216"/>
    <d v="2013-07-19T00:00:00"/>
    <x v="1"/>
    <s v="RB-19360"/>
    <x v="181"/>
    <x v="0"/>
    <s v="United States"/>
    <s v="San Francisco"/>
    <x v="1"/>
    <n v="94122"/>
    <x v="1"/>
    <s v="TEC-PH-10004093"/>
    <x v="2"/>
    <x v="7"/>
    <x v="40"/>
    <x v="4360"/>
    <n v="3"/>
    <n v="0.2"/>
    <n v="12.417299999999997"/>
  </r>
  <r>
    <n v="7225"/>
    <s v="CA-2013-109953"/>
    <x v="0"/>
    <x v="216"/>
    <d v="2013-07-19T00:00:00"/>
    <x v="1"/>
    <s v="RB-19360"/>
    <x v="181"/>
    <x v="0"/>
    <s v="United States"/>
    <s v="San Francisco"/>
    <x v="1"/>
    <n v="94122"/>
    <x v="1"/>
    <s v="OFF-AP-10002998"/>
    <x v="1"/>
    <x v="9"/>
    <x v="1635"/>
    <x v="4857"/>
    <n v="7"/>
    <n v="0"/>
    <n v="50.03459999999999"/>
  </r>
  <r>
    <n v="7226"/>
    <s v="CA-2013-109953"/>
    <x v="0"/>
    <x v="216"/>
    <d v="2013-07-19T00:00:00"/>
    <x v="1"/>
    <s v="RB-19360"/>
    <x v="181"/>
    <x v="0"/>
    <s v="United States"/>
    <s v="San Francisco"/>
    <x v="1"/>
    <n v="94122"/>
    <x v="1"/>
    <s v="FUR-FU-10000073"/>
    <x v="0"/>
    <x v="5"/>
    <x v="437"/>
    <x v="4858"/>
    <n v="4"/>
    <n v="0"/>
    <n v="10.163999999999998"/>
  </r>
  <r>
    <n v="7227"/>
    <s v="CA-2014-127397"/>
    <x v="3"/>
    <x v="642"/>
    <d v="2014-03-01T00:00:00"/>
    <x v="1"/>
    <s v="ES-14080"/>
    <x v="20"/>
    <x v="1"/>
    <s v="United States"/>
    <s v="Philadelphia"/>
    <x v="9"/>
    <n v="19134"/>
    <x v="3"/>
    <s v="OFF-PA-10001125"/>
    <x v="1"/>
    <x v="10"/>
    <x v="1012"/>
    <x v="3971"/>
    <n v="5"/>
    <n v="0.2"/>
    <n v="38.724999999999994"/>
  </r>
  <r>
    <n v="7228"/>
    <s v="CA-2014-127397"/>
    <x v="3"/>
    <x v="642"/>
    <d v="2014-03-01T00:00:00"/>
    <x v="1"/>
    <s v="ES-14080"/>
    <x v="20"/>
    <x v="1"/>
    <s v="United States"/>
    <s v="Philadelphia"/>
    <x v="9"/>
    <n v="19134"/>
    <x v="3"/>
    <s v="TEC-AC-10003033"/>
    <x v="2"/>
    <x v="11"/>
    <x v="756"/>
    <x v="4859"/>
    <n v="5"/>
    <n v="0.2"/>
    <n v="214.4674999999998"/>
  </r>
  <r>
    <n v="7229"/>
    <s v="CA-2011-157546"/>
    <x v="2"/>
    <x v="836"/>
    <d v="2011-07-22T00:00:00"/>
    <x v="2"/>
    <s v="RD-19720"/>
    <x v="742"/>
    <x v="0"/>
    <s v="United States"/>
    <s v="San Francisco"/>
    <x v="1"/>
    <n v="94122"/>
    <x v="1"/>
    <s v="OFF-BI-10002498"/>
    <x v="1"/>
    <x v="8"/>
    <x v="435"/>
    <x v="4860"/>
    <n v="6"/>
    <n v="0.2"/>
    <n v="30.277799999999992"/>
  </r>
  <r>
    <n v="7230"/>
    <s v="CA-2011-157546"/>
    <x v="2"/>
    <x v="836"/>
    <d v="2011-07-22T00:00:00"/>
    <x v="2"/>
    <s v="RD-19720"/>
    <x v="742"/>
    <x v="0"/>
    <s v="United States"/>
    <s v="San Francisco"/>
    <x v="1"/>
    <n v="94122"/>
    <x v="1"/>
    <s v="OFF-PA-10004569"/>
    <x v="1"/>
    <x v="10"/>
    <x v="227"/>
    <x v="4861"/>
    <n v="3"/>
    <n v="0"/>
    <n v="10.7301"/>
  </r>
  <r>
    <n v="7231"/>
    <s v="CA-2014-153843"/>
    <x v="3"/>
    <x v="677"/>
    <d v="2014-03-16T00:00:00"/>
    <x v="2"/>
    <s v="SC-20380"/>
    <x v="618"/>
    <x v="0"/>
    <s v="United States"/>
    <s v="Fairfield"/>
    <x v="29"/>
    <n v="6824"/>
    <x v="3"/>
    <s v="OFF-BI-10002353"/>
    <x v="1"/>
    <x v="8"/>
    <x v="1068"/>
    <x v="4862"/>
    <n v="2"/>
    <n v="0"/>
    <n v="15.44"/>
  </r>
  <r>
    <n v="7232"/>
    <s v="CA-2014-153843"/>
    <x v="3"/>
    <x v="677"/>
    <d v="2014-03-16T00:00:00"/>
    <x v="2"/>
    <s v="SC-20380"/>
    <x v="618"/>
    <x v="0"/>
    <s v="United States"/>
    <s v="Fairfield"/>
    <x v="29"/>
    <n v="6824"/>
    <x v="3"/>
    <s v="OFF-AP-10001564"/>
    <x v="1"/>
    <x v="9"/>
    <x v="1759"/>
    <x v="4369"/>
    <n v="2"/>
    <n v="0"/>
    <n v="120.94159999999999"/>
  </r>
  <r>
    <n v="7233"/>
    <s v="CA-2014-153843"/>
    <x v="3"/>
    <x v="677"/>
    <d v="2014-03-16T00:00:00"/>
    <x v="2"/>
    <s v="SC-20380"/>
    <x v="618"/>
    <x v="0"/>
    <s v="United States"/>
    <s v="Fairfield"/>
    <x v="29"/>
    <n v="6824"/>
    <x v="3"/>
    <s v="OFF-PA-10003673"/>
    <x v="1"/>
    <x v="10"/>
    <x v="971"/>
    <x v="3320"/>
    <n v="4"/>
    <n v="0"/>
    <n v="12.475199999999999"/>
  </r>
  <r>
    <n v="7234"/>
    <s v="CA-2013-137337"/>
    <x v="0"/>
    <x v="387"/>
    <d v="2013-03-13T00:00:00"/>
    <x v="1"/>
    <s v="GB-14575"/>
    <x v="673"/>
    <x v="0"/>
    <s v="United States"/>
    <s v="New York City"/>
    <x v="15"/>
    <n v="10011"/>
    <x v="3"/>
    <s v="FUR-FU-10003347"/>
    <x v="0"/>
    <x v="5"/>
    <x v="374"/>
    <x v="4863"/>
    <n v="8"/>
    <n v="0"/>
    <n v="44.304000000000002"/>
  </r>
  <r>
    <n v="7235"/>
    <s v="CA-2013-137337"/>
    <x v="0"/>
    <x v="387"/>
    <d v="2013-03-13T00:00:00"/>
    <x v="1"/>
    <s v="GB-14575"/>
    <x v="673"/>
    <x v="0"/>
    <s v="United States"/>
    <s v="New York City"/>
    <x v="15"/>
    <n v="10011"/>
    <x v="3"/>
    <s v="OFF-PA-10001934"/>
    <x v="1"/>
    <x v="10"/>
    <x v="543"/>
    <x v="91"/>
    <n v="2"/>
    <n v="0"/>
    <n v="6.3504000000000005"/>
  </r>
  <r>
    <n v="7236"/>
    <s v="CA-2013-137337"/>
    <x v="0"/>
    <x v="387"/>
    <d v="2013-03-13T00:00:00"/>
    <x v="1"/>
    <s v="GB-14575"/>
    <x v="673"/>
    <x v="0"/>
    <s v="United States"/>
    <s v="New York City"/>
    <x v="15"/>
    <n v="10011"/>
    <x v="3"/>
    <s v="OFF-BI-10000632"/>
    <x v="1"/>
    <x v="8"/>
    <x v="1288"/>
    <x v="1971"/>
    <n v="2"/>
    <n v="0.2"/>
    <n v="22.573199999999996"/>
  </r>
  <r>
    <n v="7237"/>
    <s v="CA-2011-138737"/>
    <x v="2"/>
    <x v="1035"/>
    <d v="2011-12-10T00:00:00"/>
    <x v="2"/>
    <s v="FP-14320"/>
    <x v="224"/>
    <x v="0"/>
    <s v="United States"/>
    <s v="Los Angeles"/>
    <x v="1"/>
    <n v="90049"/>
    <x v="1"/>
    <s v="OFF-AR-10003190"/>
    <x v="1"/>
    <x v="6"/>
    <x v="643"/>
    <x v="880"/>
    <n v="3"/>
    <n v="0"/>
    <n v="2.4192"/>
  </r>
  <r>
    <n v="7238"/>
    <s v="CA-2013-164924"/>
    <x v="0"/>
    <x v="212"/>
    <d v="2013-07-11T00:00:00"/>
    <x v="3"/>
    <s v="EA-14035"/>
    <x v="105"/>
    <x v="1"/>
    <s v="United States"/>
    <s v="Philadelphia"/>
    <x v="9"/>
    <n v="19143"/>
    <x v="3"/>
    <s v="TEC-MA-10000904"/>
    <x v="2"/>
    <x v="15"/>
    <x v="1796"/>
    <x v="4864"/>
    <n v="3"/>
    <n v="0.7"/>
    <n v="-319.19159999999999"/>
  </r>
  <r>
    <n v="7239"/>
    <s v="CA-2013-101651"/>
    <x v="0"/>
    <x v="435"/>
    <d v="2013-12-31T00:00:00"/>
    <x v="1"/>
    <s v="SC-20305"/>
    <x v="253"/>
    <x v="0"/>
    <s v="United States"/>
    <s v="San Jose"/>
    <x v="1"/>
    <n v="95123"/>
    <x v="1"/>
    <s v="FUR-FU-10000771"/>
    <x v="0"/>
    <x v="5"/>
    <x v="1426"/>
    <x v="3384"/>
    <n v="7"/>
    <n v="0"/>
    <n v="18.463200000000004"/>
  </r>
  <r>
    <n v="7240"/>
    <s v="CA-2013-101651"/>
    <x v="0"/>
    <x v="435"/>
    <d v="2013-12-31T00:00:00"/>
    <x v="1"/>
    <s v="SC-20305"/>
    <x v="253"/>
    <x v="0"/>
    <s v="United States"/>
    <s v="San Jose"/>
    <x v="1"/>
    <n v="95123"/>
    <x v="1"/>
    <s v="OFF-EN-10001990"/>
    <x v="1"/>
    <x v="12"/>
    <x v="33"/>
    <x v="1500"/>
    <n v="7"/>
    <n v="0"/>
    <n v="18.687199999999997"/>
  </r>
  <r>
    <n v="7241"/>
    <s v="CA-2014-136651"/>
    <x v="3"/>
    <x v="756"/>
    <d v="2014-04-26T00:00:00"/>
    <x v="0"/>
    <s v="JF-15355"/>
    <x v="282"/>
    <x v="0"/>
    <s v="United States"/>
    <s v="Pasadena"/>
    <x v="1"/>
    <n v="91104"/>
    <x v="1"/>
    <s v="FUR-FU-10002445"/>
    <x v="0"/>
    <x v="5"/>
    <x v="1439"/>
    <x v="3766"/>
    <n v="7"/>
    <n v="0"/>
    <n v="26.544000000000004"/>
  </r>
  <r>
    <n v="7242"/>
    <s v="CA-2014-136651"/>
    <x v="3"/>
    <x v="756"/>
    <d v="2014-04-26T00:00:00"/>
    <x v="0"/>
    <s v="JF-15355"/>
    <x v="282"/>
    <x v="0"/>
    <s v="United States"/>
    <s v="Pasadena"/>
    <x v="1"/>
    <n v="91104"/>
    <x v="1"/>
    <s v="OFF-BI-10003638"/>
    <x v="1"/>
    <x v="8"/>
    <x v="607"/>
    <x v="4865"/>
    <n v="6"/>
    <n v="0.2"/>
    <n v="30.185999999999996"/>
  </r>
  <r>
    <n v="7243"/>
    <s v="CA-2014-136651"/>
    <x v="3"/>
    <x v="756"/>
    <d v="2014-04-26T00:00:00"/>
    <x v="0"/>
    <s v="JF-15355"/>
    <x v="282"/>
    <x v="0"/>
    <s v="United States"/>
    <s v="Pasadena"/>
    <x v="1"/>
    <n v="91104"/>
    <x v="1"/>
    <s v="FUR-FU-10004864"/>
    <x v="0"/>
    <x v="5"/>
    <x v="1710"/>
    <x v="4866"/>
    <n v="2"/>
    <n v="0"/>
    <n v="7.9662000000000006"/>
  </r>
  <r>
    <n v="7244"/>
    <s v="CA-2014-118892"/>
    <x v="3"/>
    <x v="629"/>
    <d v="2014-08-23T00:00:00"/>
    <x v="0"/>
    <s v="TP-21415"/>
    <x v="599"/>
    <x v="0"/>
    <s v="United States"/>
    <s v="Philadelphia"/>
    <x v="9"/>
    <n v="19134"/>
    <x v="3"/>
    <s v="FUR-CH-10002024"/>
    <x v="0"/>
    <x v="1"/>
    <x v="478"/>
    <x v="4867"/>
    <n v="9"/>
    <n v="0.3"/>
    <n v="-630.88200000000006"/>
  </r>
  <r>
    <n v="7245"/>
    <s v="US-2014-151127"/>
    <x v="3"/>
    <x v="1053"/>
    <d v="2014-05-26T00:00:00"/>
    <x v="2"/>
    <s v="RL-19615"/>
    <x v="210"/>
    <x v="0"/>
    <s v="United States"/>
    <s v="Los Angeles"/>
    <x v="1"/>
    <n v="90049"/>
    <x v="1"/>
    <s v="OFF-AR-10002445"/>
    <x v="1"/>
    <x v="6"/>
    <x v="1637"/>
    <x v="4868"/>
    <n v="7"/>
    <n v="0"/>
    <n v="18.832800000000002"/>
  </r>
  <r>
    <n v="7246"/>
    <s v="CA-2014-145807"/>
    <x v="3"/>
    <x v="839"/>
    <d v="2014-02-14T00:00:00"/>
    <x v="1"/>
    <s v="SB-20170"/>
    <x v="641"/>
    <x v="0"/>
    <s v="United States"/>
    <s v="Los Angeles"/>
    <x v="1"/>
    <n v="90032"/>
    <x v="1"/>
    <s v="OFF-ST-10001370"/>
    <x v="1"/>
    <x v="4"/>
    <x v="1023"/>
    <x v="1383"/>
    <n v="5"/>
    <n v="0"/>
    <n v="17.744999999999962"/>
  </r>
  <r>
    <n v="7247"/>
    <s v="US-2011-127978"/>
    <x v="2"/>
    <x v="223"/>
    <d v="2011-03-08T00:00:00"/>
    <x v="1"/>
    <s v="JS-15595"/>
    <x v="329"/>
    <x v="1"/>
    <s v="United States"/>
    <s v="Columbus"/>
    <x v="24"/>
    <n v="43229"/>
    <x v="3"/>
    <s v="OFF-LA-10000305"/>
    <x v="1"/>
    <x v="2"/>
    <x v="1707"/>
    <x v="1150"/>
    <n v="3"/>
    <n v="0.2"/>
    <n v="4.9139999999999988"/>
  </r>
  <r>
    <n v="7248"/>
    <s v="US-2011-127978"/>
    <x v="2"/>
    <x v="223"/>
    <d v="2011-03-08T00:00:00"/>
    <x v="1"/>
    <s v="JS-15595"/>
    <x v="329"/>
    <x v="1"/>
    <s v="United States"/>
    <s v="Columbus"/>
    <x v="24"/>
    <n v="43229"/>
    <x v="3"/>
    <s v="FUR-BO-10001972"/>
    <x v="0"/>
    <x v="0"/>
    <x v="362"/>
    <x v="4869"/>
    <n v="5"/>
    <n v="0.5"/>
    <n v="-199.61700000000002"/>
  </r>
  <r>
    <n v="7249"/>
    <s v="US-2011-127978"/>
    <x v="2"/>
    <x v="223"/>
    <d v="2011-03-08T00:00:00"/>
    <x v="1"/>
    <s v="JS-15595"/>
    <x v="329"/>
    <x v="1"/>
    <s v="United States"/>
    <s v="Columbus"/>
    <x v="24"/>
    <n v="43229"/>
    <x v="3"/>
    <s v="OFF-ST-10002486"/>
    <x v="1"/>
    <x v="4"/>
    <x v="693"/>
    <x v="4870"/>
    <n v="8"/>
    <n v="0.2"/>
    <n v="-10.051200000000003"/>
  </r>
  <r>
    <n v="7250"/>
    <s v="CA-2012-158491"/>
    <x v="1"/>
    <x v="593"/>
    <d v="2012-06-09T00:00:00"/>
    <x v="0"/>
    <s v="BP-11155"/>
    <x v="669"/>
    <x v="0"/>
    <s v="United States"/>
    <s v="Los Angeles"/>
    <x v="1"/>
    <n v="90008"/>
    <x v="1"/>
    <s v="TEC-AC-10001874"/>
    <x v="2"/>
    <x v="11"/>
    <x v="1562"/>
    <x v="1006"/>
    <n v="2"/>
    <n v="0"/>
    <n v="35.994"/>
  </r>
  <r>
    <n v="7251"/>
    <s v="CA-2012-158491"/>
    <x v="1"/>
    <x v="593"/>
    <d v="2012-06-09T00:00:00"/>
    <x v="0"/>
    <s v="BP-11155"/>
    <x v="669"/>
    <x v="0"/>
    <s v="United States"/>
    <s v="Los Angeles"/>
    <x v="1"/>
    <n v="90008"/>
    <x v="1"/>
    <s v="TEC-AC-10003870"/>
    <x v="2"/>
    <x v="11"/>
    <x v="1718"/>
    <x v="4871"/>
    <n v="3"/>
    <n v="0"/>
    <n v="395.98800000000006"/>
  </r>
  <r>
    <n v="7252"/>
    <s v="CA-2013-116764"/>
    <x v="0"/>
    <x v="278"/>
    <d v="2013-09-03T00:00:00"/>
    <x v="1"/>
    <s v="EM-13825"/>
    <x v="605"/>
    <x v="1"/>
    <s v="United States"/>
    <s v="Hollywood"/>
    <x v="2"/>
    <n v="33021"/>
    <x v="0"/>
    <s v="OFF-LA-10002473"/>
    <x v="1"/>
    <x v="2"/>
    <x v="1797"/>
    <x v="2145"/>
    <n v="4"/>
    <n v="0.2"/>
    <n v="3.3408000000000002"/>
  </r>
  <r>
    <n v="7253"/>
    <s v="CA-2013-152457"/>
    <x v="0"/>
    <x v="126"/>
    <d v="2013-09-19T00:00:00"/>
    <x v="1"/>
    <s v="SC-20695"/>
    <x v="281"/>
    <x v="1"/>
    <s v="United States"/>
    <s v="Roseville"/>
    <x v="12"/>
    <n v="48066"/>
    <x v="2"/>
    <s v="OFF-PA-10003790"/>
    <x v="1"/>
    <x v="10"/>
    <x v="1250"/>
    <x v="4243"/>
    <n v="3"/>
    <n v="0"/>
    <n v="31.519199999999998"/>
  </r>
  <r>
    <n v="7254"/>
    <s v="CA-2013-152730"/>
    <x v="0"/>
    <x v="198"/>
    <d v="2013-06-05T00:00:00"/>
    <x v="1"/>
    <s v="EM-14140"/>
    <x v="670"/>
    <x v="2"/>
    <s v="United States"/>
    <s v="Superior"/>
    <x v="6"/>
    <n v="54880"/>
    <x v="2"/>
    <s v="OFF-AP-10002684"/>
    <x v="1"/>
    <x v="9"/>
    <x v="165"/>
    <x v="4872"/>
    <n v="3"/>
    <n v="0"/>
    <n v="109.42199999999997"/>
  </r>
  <r>
    <n v="7255"/>
    <s v="CA-2013-152730"/>
    <x v="0"/>
    <x v="198"/>
    <d v="2013-06-05T00:00:00"/>
    <x v="1"/>
    <s v="EM-14140"/>
    <x v="670"/>
    <x v="2"/>
    <s v="United States"/>
    <s v="Superior"/>
    <x v="6"/>
    <n v="54880"/>
    <x v="2"/>
    <s v="FUR-FU-10001037"/>
    <x v="0"/>
    <x v="5"/>
    <x v="1160"/>
    <x v="4625"/>
    <n v="5"/>
    <n v="0"/>
    <n v="21.33"/>
  </r>
  <r>
    <n v="7256"/>
    <s v="CA-2013-152730"/>
    <x v="0"/>
    <x v="198"/>
    <d v="2013-06-05T00:00:00"/>
    <x v="1"/>
    <s v="EM-14140"/>
    <x v="670"/>
    <x v="2"/>
    <s v="United States"/>
    <s v="Superior"/>
    <x v="6"/>
    <n v="54880"/>
    <x v="2"/>
    <s v="OFF-ST-10000876"/>
    <x v="1"/>
    <x v="4"/>
    <x v="251"/>
    <x v="4873"/>
    <n v="4"/>
    <n v="0"/>
    <n v="13.9328"/>
  </r>
  <r>
    <n v="7257"/>
    <s v="CA-2013-152730"/>
    <x v="0"/>
    <x v="198"/>
    <d v="2013-06-05T00:00:00"/>
    <x v="1"/>
    <s v="EM-14140"/>
    <x v="670"/>
    <x v="2"/>
    <s v="United States"/>
    <s v="Superior"/>
    <x v="6"/>
    <n v="54880"/>
    <x v="2"/>
    <s v="OFF-AR-10003732"/>
    <x v="1"/>
    <x v="6"/>
    <x v="321"/>
    <x v="348"/>
    <n v="2"/>
    <n v="0"/>
    <n v="1.4455999999999998"/>
  </r>
  <r>
    <n v="7258"/>
    <s v="CA-2013-152730"/>
    <x v="0"/>
    <x v="198"/>
    <d v="2013-06-05T00:00:00"/>
    <x v="1"/>
    <s v="EM-14140"/>
    <x v="670"/>
    <x v="2"/>
    <s v="United States"/>
    <s v="Superior"/>
    <x v="6"/>
    <n v="54880"/>
    <x v="2"/>
    <s v="OFF-PA-10000994"/>
    <x v="1"/>
    <x v="10"/>
    <x v="904"/>
    <x v="2713"/>
    <n v="6"/>
    <n v="0"/>
    <n v="301.96799999999996"/>
  </r>
  <r>
    <n v="7259"/>
    <s v="CA-2013-152730"/>
    <x v="0"/>
    <x v="198"/>
    <d v="2013-06-05T00:00:00"/>
    <x v="1"/>
    <s v="EM-14140"/>
    <x v="670"/>
    <x v="2"/>
    <s v="United States"/>
    <s v="Superior"/>
    <x v="6"/>
    <n v="54880"/>
    <x v="2"/>
    <s v="OFF-AR-10000940"/>
    <x v="1"/>
    <x v="6"/>
    <x v="134"/>
    <x v="456"/>
    <n v="5"/>
    <n v="0"/>
    <n v="3.9690000000000003"/>
  </r>
  <r>
    <n v="7260"/>
    <s v="CA-2013-152730"/>
    <x v="0"/>
    <x v="198"/>
    <d v="2013-06-05T00:00:00"/>
    <x v="1"/>
    <s v="EM-14140"/>
    <x v="670"/>
    <x v="2"/>
    <s v="United States"/>
    <s v="Superior"/>
    <x v="6"/>
    <n v="54880"/>
    <x v="2"/>
    <s v="OFF-PA-10004888"/>
    <x v="1"/>
    <x v="10"/>
    <x v="959"/>
    <x v="1568"/>
    <n v="7"/>
    <n v="0"/>
    <n v="21.772800000000004"/>
  </r>
  <r>
    <n v="7261"/>
    <s v="CA-2013-152730"/>
    <x v="0"/>
    <x v="198"/>
    <d v="2013-06-05T00:00:00"/>
    <x v="1"/>
    <s v="EM-14140"/>
    <x v="670"/>
    <x v="2"/>
    <s v="United States"/>
    <s v="Superior"/>
    <x v="6"/>
    <n v="54880"/>
    <x v="2"/>
    <s v="TEC-PH-10000441"/>
    <x v="2"/>
    <x v="7"/>
    <x v="1046"/>
    <x v="4874"/>
    <n v="1"/>
    <n v="0"/>
    <n v="35.277200000000008"/>
  </r>
  <r>
    <n v="7262"/>
    <s v="CA-2014-137001"/>
    <x v="3"/>
    <x v="193"/>
    <d v="2014-06-14T00:00:00"/>
    <x v="0"/>
    <s v="GZ-14545"/>
    <x v="433"/>
    <x v="1"/>
    <s v="United States"/>
    <s v="Thousand Oaks"/>
    <x v="1"/>
    <n v="91360"/>
    <x v="1"/>
    <s v="OFF-AR-10001231"/>
    <x v="1"/>
    <x v="6"/>
    <x v="1686"/>
    <x v="4875"/>
    <n v="7"/>
    <n v="0"/>
    <n v="4.1160000000000005"/>
  </r>
  <r>
    <n v="7263"/>
    <s v="CA-2014-156363"/>
    <x v="3"/>
    <x v="760"/>
    <d v="2014-10-29T00:00:00"/>
    <x v="1"/>
    <s v="ML-17395"/>
    <x v="504"/>
    <x v="1"/>
    <s v="United States"/>
    <s v="Philadelphia"/>
    <x v="9"/>
    <n v="19134"/>
    <x v="3"/>
    <s v="TEC-PH-10003988"/>
    <x v="2"/>
    <x v="7"/>
    <x v="47"/>
    <x v="404"/>
    <n v="5"/>
    <n v="0.4"/>
    <n v="-6.5399999999999991"/>
  </r>
  <r>
    <n v="7264"/>
    <s v="CA-2014-156363"/>
    <x v="3"/>
    <x v="760"/>
    <d v="2014-10-29T00:00:00"/>
    <x v="1"/>
    <s v="ML-17395"/>
    <x v="504"/>
    <x v="1"/>
    <s v="United States"/>
    <s v="Philadelphia"/>
    <x v="9"/>
    <n v="19134"/>
    <x v="3"/>
    <s v="OFF-EN-10003068"/>
    <x v="1"/>
    <x v="12"/>
    <x v="1632"/>
    <x v="2511"/>
    <n v="4"/>
    <n v="0.2"/>
    <n v="11.087999999999997"/>
  </r>
  <r>
    <n v="7265"/>
    <s v="CA-2014-122056"/>
    <x v="3"/>
    <x v="487"/>
    <d v="2014-06-18T00:00:00"/>
    <x v="1"/>
    <s v="PG-18895"/>
    <x v="38"/>
    <x v="0"/>
    <s v="United States"/>
    <s v="Springfield"/>
    <x v="17"/>
    <n v="22153"/>
    <x v="0"/>
    <s v="OFF-AR-10004260"/>
    <x v="1"/>
    <x v="6"/>
    <x v="1481"/>
    <x v="2570"/>
    <n v="7"/>
    <n v="0"/>
    <n v="50.9208"/>
  </r>
  <r>
    <n v="7266"/>
    <s v="US-2011-143721"/>
    <x v="2"/>
    <x v="533"/>
    <d v="2011-11-26T00:00:00"/>
    <x v="0"/>
    <s v="DK-12835"/>
    <x v="460"/>
    <x v="1"/>
    <s v="United States"/>
    <s v="Houston"/>
    <x v="5"/>
    <n v="77095"/>
    <x v="2"/>
    <s v="FUR-CH-10001973"/>
    <x v="0"/>
    <x v="1"/>
    <x v="896"/>
    <x v="1177"/>
    <n v="2"/>
    <n v="0.3"/>
    <n v="-35.513599999999997"/>
  </r>
  <r>
    <n v="7267"/>
    <s v="CA-2014-122987"/>
    <x v="3"/>
    <x v="1153"/>
    <d v="2014-08-17T00:00:00"/>
    <x v="3"/>
    <s v="SJ-20215"/>
    <x v="695"/>
    <x v="0"/>
    <s v="United States"/>
    <s v="Columbia"/>
    <x v="18"/>
    <n v="38401"/>
    <x v="0"/>
    <s v="OFF-BI-10002824"/>
    <x v="1"/>
    <x v="8"/>
    <x v="523"/>
    <x v="4876"/>
    <n v="3"/>
    <n v="0.7"/>
    <n v="-11.190000000000001"/>
  </r>
  <r>
    <n v="7268"/>
    <s v="CA-2014-122987"/>
    <x v="3"/>
    <x v="1153"/>
    <d v="2014-08-17T00:00:00"/>
    <x v="3"/>
    <s v="SJ-20215"/>
    <x v="695"/>
    <x v="0"/>
    <s v="United States"/>
    <s v="Columbia"/>
    <x v="18"/>
    <n v="38401"/>
    <x v="0"/>
    <s v="OFF-ST-10004950"/>
    <x v="1"/>
    <x v="4"/>
    <x v="1000"/>
    <x v="1743"/>
    <n v="4"/>
    <n v="0.2"/>
    <n v="-0.83920000000000172"/>
  </r>
  <r>
    <n v="7269"/>
    <s v="CA-2013-133368"/>
    <x v="0"/>
    <x v="1154"/>
    <d v="2013-01-20T00:00:00"/>
    <x v="1"/>
    <s v="AG-10675"/>
    <x v="165"/>
    <x v="0"/>
    <s v="United States"/>
    <s v="Concord"/>
    <x v="3"/>
    <n v="28027"/>
    <x v="0"/>
    <s v="OFF-PA-10004039"/>
    <x v="1"/>
    <x v="10"/>
    <x v="1538"/>
    <x v="2879"/>
    <n v="2"/>
    <n v="0.2"/>
    <n v="32.468400000000003"/>
  </r>
  <r>
    <n v="7270"/>
    <s v="CA-2013-133368"/>
    <x v="0"/>
    <x v="1154"/>
    <d v="2013-01-20T00:00:00"/>
    <x v="1"/>
    <s v="AG-10675"/>
    <x v="165"/>
    <x v="0"/>
    <s v="United States"/>
    <s v="Concord"/>
    <x v="3"/>
    <n v="28027"/>
    <x v="0"/>
    <s v="FUR-FU-10003374"/>
    <x v="0"/>
    <x v="5"/>
    <x v="1798"/>
    <x v="4877"/>
    <n v="8"/>
    <n v="0.2"/>
    <n v="31.577600000000018"/>
  </r>
  <r>
    <n v="7271"/>
    <s v="CA-2013-123337"/>
    <x v="0"/>
    <x v="1142"/>
    <d v="2013-09-23T00:00:00"/>
    <x v="1"/>
    <s v="KD-16495"/>
    <x v="470"/>
    <x v="1"/>
    <s v="United States"/>
    <s v="San Jose"/>
    <x v="1"/>
    <n v="95123"/>
    <x v="1"/>
    <s v="FUR-BO-10001918"/>
    <x v="0"/>
    <x v="0"/>
    <x v="1140"/>
    <x v="4878"/>
    <n v="2"/>
    <n v="0.15"/>
    <n v="-12.878400000000013"/>
  </r>
  <r>
    <n v="7272"/>
    <s v="CA-2013-123337"/>
    <x v="0"/>
    <x v="1142"/>
    <d v="2013-09-23T00:00:00"/>
    <x v="1"/>
    <s v="KD-16495"/>
    <x v="470"/>
    <x v="1"/>
    <s v="United States"/>
    <s v="San Jose"/>
    <x v="1"/>
    <n v="95123"/>
    <x v="1"/>
    <s v="OFF-AP-10002287"/>
    <x v="1"/>
    <x v="9"/>
    <x v="1274"/>
    <x v="2053"/>
    <n v="4"/>
    <n v="0"/>
    <n v="4.5448000000000004"/>
  </r>
  <r>
    <n v="7273"/>
    <s v="US-2013-150357"/>
    <x v="0"/>
    <x v="1155"/>
    <d v="2013-10-15T00:00:00"/>
    <x v="1"/>
    <s v="EB-13975"/>
    <x v="424"/>
    <x v="1"/>
    <s v="United States"/>
    <s v="Greensboro"/>
    <x v="3"/>
    <n v="27405"/>
    <x v="0"/>
    <s v="OFF-SU-10004498"/>
    <x v="1"/>
    <x v="14"/>
    <x v="500"/>
    <x v="4879"/>
    <n v="2"/>
    <n v="0.2"/>
    <n v="-4.3792000000000009"/>
  </r>
  <r>
    <n v="7274"/>
    <s v="US-2013-150357"/>
    <x v="0"/>
    <x v="1155"/>
    <d v="2013-10-15T00:00:00"/>
    <x v="1"/>
    <s v="EB-13975"/>
    <x v="424"/>
    <x v="1"/>
    <s v="United States"/>
    <s v="Greensboro"/>
    <x v="3"/>
    <n v="27405"/>
    <x v="0"/>
    <s v="OFF-BI-10002557"/>
    <x v="1"/>
    <x v="8"/>
    <x v="246"/>
    <x v="4880"/>
    <n v="3"/>
    <n v="0.7"/>
    <n v="-2.7300000000000004"/>
  </r>
  <r>
    <n v="7275"/>
    <s v="CA-2012-144519"/>
    <x v="1"/>
    <x v="50"/>
    <d v="2012-11-17T00:00:00"/>
    <x v="1"/>
    <s v="AW-10930"/>
    <x v="585"/>
    <x v="2"/>
    <s v="United States"/>
    <s v="Helena"/>
    <x v="37"/>
    <n v="59601"/>
    <x v="1"/>
    <s v="TEC-PH-10004908"/>
    <x v="2"/>
    <x v="7"/>
    <x v="1474"/>
    <x v="107"/>
    <n v="5"/>
    <n v="0.2"/>
    <n v="42.494999999999948"/>
  </r>
  <r>
    <n v="7276"/>
    <s v="CA-2012-144519"/>
    <x v="1"/>
    <x v="50"/>
    <d v="2012-11-17T00:00:00"/>
    <x v="1"/>
    <s v="AW-10930"/>
    <x v="585"/>
    <x v="2"/>
    <s v="United States"/>
    <s v="Helena"/>
    <x v="37"/>
    <n v="59601"/>
    <x v="1"/>
    <s v="FUR-FU-10000794"/>
    <x v="0"/>
    <x v="5"/>
    <x v="639"/>
    <x v="4881"/>
    <n v="7"/>
    <n v="0"/>
    <n v="21.7532"/>
  </r>
  <r>
    <n v="7277"/>
    <s v="CA-2011-120670"/>
    <x v="2"/>
    <x v="981"/>
    <d v="2011-11-06T00:00:00"/>
    <x v="1"/>
    <s v="JK-16120"/>
    <x v="451"/>
    <x v="2"/>
    <s v="United States"/>
    <s v="Fort Lauderdale"/>
    <x v="2"/>
    <n v="33311"/>
    <x v="0"/>
    <s v="TEC-AC-10004171"/>
    <x v="2"/>
    <x v="11"/>
    <x v="1312"/>
    <x v="4882"/>
    <n v="10"/>
    <n v="0.2"/>
    <n v="239.976"/>
  </r>
  <r>
    <n v="7278"/>
    <s v="CA-2013-157217"/>
    <x v="0"/>
    <x v="1080"/>
    <d v="2013-07-22T00:00:00"/>
    <x v="2"/>
    <s v="TC-21535"/>
    <x v="426"/>
    <x v="2"/>
    <s v="United States"/>
    <s v="San Francisco"/>
    <x v="1"/>
    <n v="94110"/>
    <x v="1"/>
    <s v="TEC-PH-10002070"/>
    <x v="2"/>
    <x v="7"/>
    <x v="1785"/>
    <x v="4883"/>
    <n v="2"/>
    <n v="0.2"/>
    <n v="4.4979999999999958"/>
  </r>
  <r>
    <n v="7279"/>
    <s v="CA-2013-157217"/>
    <x v="0"/>
    <x v="1080"/>
    <d v="2013-07-22T00:00:00"/>
    <x v="2"/>
    <s v="TC-21535"/>
    <x v="426"/>
    <x v="2"/>
    <s v="United States"/>
    <s v="San Francisco"/>
    <x v="1"/>
    <n v="94110"/>
    <x v="1"/>
    <s v="TEC-AC-10003095"/>
    <x v="2"/>
    <x v="11"/>
    <x v="1277"/>
    <x v="1948"/>
    <n v="3"/>
    <n v="0"/>
    <n v="132.58980000000003"/>
  </r>
  <r>
    <n v="7280"/>
    <s v="CA-2013-108224"/>
    <x v="0"/>
    <x v="675"/>
    <d v="2013-05-15T00:00:00"/>
    <x v="3"/>
    <s v="TH-21235"/>
    <x v="260"/>
    <x v="1"/>
    <s v="United States"/>
    <s v="Yuma"/>
    <x v="16"/>
    <n v="85364"/>
    <x v="1"/>
    <s v="TEC-AC-10003832"/>
    <x v="2"/>
    <x v="11"/>
    <x v="458"/>
    <x v="4884"/>
    <n v="7"/>
    <n v="0.2"/>
    <n v="48.701099999999997"/>
  </r>
  <r>
    <n v="7281"/>
    <s v="CA-2012-162782"/>
    <x v="1"/>
    <x v="780"/>
    <d v="2012-02-27T00:00:00"/>
    <x v="1"/>
    <s v="PW-19240"/>
    <x v="617"/>
    <x v="0"/>
    <s v="United States"/>
    <s v="Columbia"/>
    <x v="39"/>
    <n v="21044"/>
    <x v="3"/>
    <s v="OFF-BI-10003527"/>
    <x v="1"/>
    <x v="8"/>
    <x v="446"/>
    <x v="4885"/>
    <n v="2"/>
    <n v="0"/>
    <n v="1270.99"/>
  </r>
  <r>
    <n v="7282"/>
    <s v="CA-2014-159282"/>
    <x v="3"/>
    <x v="524"/>
    <d v="2014-10-22T00:00:00"/>
    <x v="1"/>
    <s v="GH-14410"/>
    <x v="689"/>
    <x v="2"/>
    <s v="United States"/>
    <s v="Yuma"/>
    <x v="16"/>
    <n v="85364"/>
    <x v="1"/>
    <s v="TEC-MA-10001148"/>
    <x v="2"/>
    <x v="15"/>
    <x v="205"/>
    <x v="4886"/>
    <n v="5"/>
    <n v="0.7"/>
    <n v="-479.98799999999994"/>
  </r>
  <r>
    <n v="7283"/>
    <s v="CA-2014-155936"/>
    <x v="3"/>
    <x v="738"/>
    <d v="2014-06-30T00:00:00"/>
    <x v="1"/>
    <s v="JK-15730"/>
    <x v="300"/>
    <x v="0"/>
    <s v="United States"/>
    <s v="Chicago"/>
    <x v="10"/>
    <n v="60653"/>
    <x v="2"/>
    <s v="OFF-BI-10002432"/>
    <x v="1"/>
    <x v="8"/>
    <x v="866"/>
    <x v="4887"/>
    <n v="3"/>
    <n v="0.8"/>
    <n v="-5.0094000000000012"/>
  </r>
  <r>
    <n v="7284"/>
    <s v="CA-2014-169439"/>
    <x v="3"/>
    <x v="428"/>
    <d v="2014-09-14T00:00:00"/>
    <x v="1"/>
    <s v="LC-17140"/>
    <x v="95"/>
    <x v="0"/>
    <s v="United States"/>
    <s v="Cleveland"/>
    <x v="24"/>
    <n v="44105"/>
    <x v="3"/>
    <s v="OFF-AR-10001374"/>
    <x v="1"/>
    <x v="6"/>
    <x v="310"/>
    <x v="233"/>
    <n v="5"/>
    <n v="0.2"/>
    <n v="3.8879999999999972"/>
  </r>
  <r>
    <n v="7285"/>
    <s v="CA-2014-169439"/>
    <x v="3"/>
    <x v="428"/>
    <d v="2014-09-14T00:00:00"/>
    <x v="1"/>
    <s v="LC-17140"/>
    <x v="95"/>
    <x v="0"/>
    <s v="United States"/>
    <s v="Cleveland"/>
    <x v="24"/>
    <n v="44105"/>
    <x v="3"/>
    <s v="FUR-FU-10000723"/>
    <x v="0"/>
    <x v="5"/>
    <x v="475"/>
    <x v="520"/>
    <n v="2"/>
    <n v="0.2"/>
    <n v="-9.0903999999999989"/>
  </r>
  <r>
    <n v="7286"/>
    <s v="CA-2014-151183"/>
    <x v="3"/>
    <x v="336"/>
    <d v="2014-10-20T00:00:00"/>
    <x v="1"/>
    <s v="BK-11260"/>
    <x v="318"/>
    <x v="0"/>
    <s v="United States"/>
    <s v="San Francisco"/>
    <x v="1"/>
    <n v="94110"/>
    <x v="1"/>
    <s v="TEC-AC-10003614"/>
    <x v="2"/>
    <x v="11"/>
    <x v="562"/>
    <x v="4888"/>
    <n v="4"/>
    <n v="0"/>
    <n v="15.298799999999996"/>
  </r>
  <r>
    <n v="7287"/>
    <s v="CA-2013-149965"/>
    <x v="0"/>
    <x v="23"/>
    <d v="2013-06-26T00:00:00"/>
    <x v="1"/>
    <s v="BS-11365"/>
    <x v="740"/>
    <x v="1"/>
    <s v="United States"/>
    <s v="Oklahoma City"/>
    <x v="26"/>
    <n v="73120"/>
    <x v="2"/>
    <s v="TEC-AC-10004877"/>
    <x v="2"/>
    <x v="11"/>
    <x v="1670"/>
    <x v="4889"/>
    <n v="1"/>
    <n v="0"/>
    <n v="0.5519999999999996"/>
  </r>
  <r>
    <n v="7288"/>
    <s v="CA-2013-149965"/>
    <x v="0"/>
    <x v="23"/>
    <d v="2013-06-26T00:00:00"/>
    <x v="1"/>
    <s v="BS-11365"/>
    <x v="740"/>
    <x v="1"/>
    <s v="United States"/>
    <s v="Oklahoma City"/>
    <x v="26"/>
    <n v="73120"/>
    <x v="2"/>
    <s v="FUR-FU-10004270"/>
    <x v="0"/>
    <x v="5"/>
    <x v="1372"/>
    <x v="2206"/>
    <n v="3"/>
    <n v="0"/>
    <n v="23.652900000000002"/>
  </r>
  <r>
    <n v="7289"/>
    <s v="CA-2011-158281"/>
    <x v="2"/>
    <x v="814"/>
    <d v="2011-09-07T00:00:00"/>
    <x v="1"/>
    <s v="AG-10525"/>
    <x v="132"/>
    <x v="1"/>
    <s v="United States"/>
    <s v="Houston"/>
    <x v="5"/>
    <n v="77095"/>
    <x v="2"/>
    <s v="TEC-MA-10002210"/>
    <x v="2"/>
    <x v="15"/>
    <x v="1366"/>
    <x v="4890"/>
    <n v="3"/>
    <n v="0.4"/>
    <n v="-121.27049999999997"/>
  </r>
  <r>
    <n v="7290"/>
    <s v="CA-2013-153661"/>
    <x v="0"/>
    <x v="806"/>
    <d v="2013-01-31T00:00:00"/>
    <x v="2"/>
    <s v="SC-20725"/>
    <x v="56"/>
    <x v="0"/>
    <s v="United States"/>
    <s v="San Francisco"/>
    <x v="1"/>
    <n v="94122"/>
    <x v="1"/>
    <s v="OFF-ST-10000675"/>
    <x v="1"/>
    <x v="4"/>
    <x v="295"/>
    <x v="2412"/>
    <n v="9"/>
    <n v="0"/>
    <n v="76.252499999999998"/>
  </r>
  <r>
    <n v="7291"/>
    <s v="CA-2013-153661"/>
    <x v="0"/>
    <x v="806"/>
    <d v="2013-01-31T00:00:00"/>
    <x v="2"/>
    <s v="SC-20725"/>
    <x v="56"/>
    <x v="0"/>
    <s v="United States"/>
    <s v="San Francisco"/>
    <x v="1"/>
    <n v="94122"/>
    <x v="1"/>
    <s v="OFF-BI-10004781"/>
    <x v="1"/>
    <x v="8"/>
    <x v="132"/>
    <x v="4891"/>
    <n v="2"/>
    <n v="0.2"/>
    <n v="17.7744"/>
  </r>
  <r>
    <n v="7292"/>
    <s v="CA-2013-153661"/>
    <x v="0"/>
    <x v="806"/>
    <d v="2013-01-31T00:00:00"/>
    <x v="2"/>
    <s v="SC-20725"/>
    <x v="56"/>
    <x v="0"/>
    <s v="United States"/>
    <s v="San Francisco"/>
    <x v="1"/>
    <n v="94122"/>
    <x v="1"/>
    <s v="OFF-LA-10004689"/>
    <x v="1"/>
    <x v="2"/>
    <x v="261"/>
    <x v="4892"/>
    <n v="9"/>
    <n v="0"/>
    <n v="12.2247"/>
  </r>
  <r>
    <n v="7293"/>
    <s v="CA-2014-109183"/>
    <x v="3"/>
    <x v="769"/>
    <d v="2014-12-10T00:00:00"/>
    <x v="1"/>
    <s v="LR-16915"/>
    <x v="235"/>
    <x v="0"/>
    <s v="United States"/>
    <s v="Nashville"/>
    <x v="18"/>
    <n v="37211"/>
    <x v="0"/>
    <s v="TEC-MA-10001856"/>
    <x v="2"/>
    <x v="15"/>
    <x v="1778"/>
    <x v="4893"/>
    <n v="2"/>
    <n v="0.5"/>
    <n v="-272.58000000000015"/>
  </r>
  <r>
    <n v="7294"/>
    <s v="CA-2013-113656"/>
    <x v="0"/>
    <x v="1156"/>
    <d v="2013-01-29T00:00:00"/>
    <x v="1"/>
    <s v="CB-12415"/>
    <x v="558"/>
    <x v="0"/>
    <s v="United States"/>
    <s v="Los Angeles"/>
    <x v="1"/>
    <n v="90036"/>
    <x v="1"/>
    <s v="FUR-FU-10000719"/>
    <x v="0"/>
    <x v="5"/>
    <x v="1664"/>
    <x v="4894"/>
    <n v="7"/>
    <n v="0"/>
    <n v="21.596400000000003"/>
  </r>
  <r>
    <n v="7295"/>
    <s v="CA-2012-148964"/>
    <x v="1"/>
    <x v="989"/>
    <d v="2012-05-31T00:00:00"/>
    <x v="1"/>
    <s v="RD-19900"/>
    <x v="76"/>
    <x v="0"/>
    <s v="United States"/>
    <s v="Bellevue"/>
    <x v="4"/>
    <n v="98006"/>
    <x v="1"/>
    <s v="FUR-FU-10003849"/>
    <x v="0"/>
    <x v="5"/>
    <x v="521"/>
    <x v="4895"/>
    <n v="1"/>
    <n v="0"/>
    <n v="7.8935999999999993"/>
  </r>
  <r>
    <n v="7296"/>
    <s v="CA-2011-111899"/>
    <x v="2"/>
    <x v="417"/>
    <d v="2011-05-05T00:00:00"/>
    <x v="2"/>
    <s v="NC-18340"/>
    <x v="396"/>
    <x v="0"/>
    <s v="United States"/>
    <s v="Houston"/>
    <x v="5"/>
    <n v="77036"/>
    <x v="2"/>
    <s v="OFF-AR-10001725"/>
    <x v="1"/>
    <x v="6"/>
    <x v="1540"/>
    <x v="4896"/>
    <n v="2"/>
    <n v="0.2"/>
    <n v="2.8380000000000027"/>
  </r>
  <r>
    <n v="7297"/>
    <s v="CA-2011-111899"/>
    <x v="2"/>
    <x v="417"/>
    <d v="2011-05-05T00:00:00"/>
    <x v="2"/>
    <s v="NC-18340"/>
    <x v="396"/>
    <x v="0"/>
    <s v="United States"/>
    <s v="Houston"/>
    <x v="5"/>
    <n v="77036"/>
    <x v="2"/>
    <s v="OFF-FA-10000840"/>
    <x v="1"/>
    <x v="13"/>
    <x v="1685"/>
    <x v="3064"/>
    <n v="6"/>
    <n v="0.2"/>
    <n v="1.8467999999999996"/>
  </r>
  <r>
    <n v="7298"/>
    <s v="CA-2012-101126"/>
    <x v="1"/>
    <x v="1157"/>
    <d v="2012-02-14T00:00:00"/>
    <x v="0"/>
    <s v="NB-18655"/>
    <x v="240"/>
    <x v="1"/>
    <s v="United States"/>
    <s v="Philadelphia"/>
    <x v="9"/>
    <n v="19143"/>
    <x v="3"/>
    <s v="OFF-ST-10000943"/>
    <x v="1"/>
    <x v="4"/>
    <x v="1195"/>
    <x v="4897"/>
    <n v="5"/>
    <n v="0.2"/>
    <n v="7.7240000000000002"/>
  </r>
  <r>
    <n v="7299"/>
    <s v="CA-2011-163468"/>
    <x v="2"/>
    <x v="728"/>
    <d v="2011-11-21T00:00:00"/>
    <x v="2"/>
    <s v="JK-15730"/>
    <x v="300"/>
    <x v="0"/>
    <s v="United States"/>
    <s v="Des Plaines"/>
    <x v="10"/>
    <n v="60016"/>
    <x v="2"/>
    <s v="FUR-TA-10002533"/>
    <x v="0"/>
    <x v="3"/>
    <x v="274"/>
    <x v="4898"/>
    <n v="4"/>
    <n v="0.5"/>
    <n v="-175.26000000000005"/>
  </r>
  <r>
    <n v="7300"/>
    <s v="CA-2011-163468"/>
    <x v="2"/>
    <x v="728"/>
    <d v="2011-11-21T00:00:00"/>
    <x v="2"/>
    <s v="JK-15730"/>
    <x v="300"/>
    <x v="0"/>
    <s v="United States"/>
    <s v="Des Plaines"/>
    <x v="10"/>
    <n v="60016"/>
    <x v="2"/>
    <s v="FUR-FU-10001546"/>
    <x v="0"/>
    <x v="5"/>
    <x v="1423"/>
    <x v="1086"/>
    <n v="2"/>
    <n v="0.6"/>
    <n v="-7.4759999999999991"/>
  </r>
  <r>
    <n v="7301"/>
    <s v="CA-2011-163468"/>
    <x v="2"/>
    <x v="728"/>
    <d v="2011-11-21T00:00:00"/>
    <x v="2"/>
    <s v="JK-15730"/>
    <x v="300"/>
    <x v="0"/>
    <s v="United States"/>
    <s v="Des Plaines"/>
    <x v="10"/>
    <n v="60016"/>
    <x v="2"/>
    <s v="FUR-BO-10003546"/>
    <x v="0"/>
    <x v="0"/>
    <x v="1638"/>
    <x v="4899"/>
    <n v="6"/>
    <n v="0.3"/>
    <n v="-30.293999999999983"/>
  </r>
  <r>
    <n v="7302"/>
    <s v="CA-2011-163468"/>
    <x v="2"/>
    <x v="728"/>
    <d v="2011-11-21T00:00:00"/>
    <x v="2"/>
    <s v="JK-15730"/>
    <x v="300"/>
    <x v="0"/>
    <s v="United States"/>
    <s v="Des Plaines"/>
    <x v="10"/>
    <n v="60016"/>
    <x v="2"/>
    <s v="OFF-BI-10004728"/>
    <x v="1"/>
    <x v="8"/>
    <x v="539"/>
    <x v="4900"/>
    <n v="3"/>
    <n v="0.8"/>
    <n v="-4.9164000000000012"/>
  </r>
  <r>
    <n v="7303"/>
    <s v="CA-2011-163468"/>
    <x v="2"/>
    <x v="728"/>
    <d v="2011-11-21T00:00:00"/>
    <x v="2"/>
    <s v="JK-15730"/>
    <x v="300"/>
    <x v="0"/>
    <s v="United States"/>
    <s v="Des Plaines"/>
    <x v="10"/>
    <n v="60016"/>
    <x v="2"/>
    <s v="OFF-ST-10000025"/>
    <x v="1"/>
    <x v="4"/>
    <x v="615"/>
    <x v="4901"/>
    <n v="5"/>
    <n v="0.2"/>
    <n v="-66.801000000000045"/>
  </r>
  <r>
    <n v="7304"/>
    <s v="US-2014-117450"/>
    <x v="3"/>
    <x v="507"/>
    <d v="2014-09-09T00:00:00"/>
    <x v="1"/>
    <s v="DO-13645"/>
    <x v="770"/>
    <x v="0"/>
    <s v="United States"/>
    <s v="Boynton Beach"/>
    <x v="2"/>
    <n v="33437"/>
    <x v="0"/>
    <s v="FUR-CH-10003817"/>
    <x v="0"/>
    <x v="1"/>
    <x v="162"/>
    <x v="2425"/>
    <n v="2"/>
    <n v="0.2"/>
    <n v="6.0740000000000016"/>
  </r>
  <r>
    <n v="7305"/>
    <s v="US-2014-117450"/>
    <x v="3"/>
    <x v="507"/>
    <d v="2014-09-09T00:00:00"/>
    <x v="1"/>
    <s v="DO-13645"/>
    <x v="770"/>
    <x v="0"/>
    <s v="United States"/>
    <s v="Boynton Beach"/>
    <x v="2"/>
    <n v="33437"/>
    <x v="0"/>
    <s v="OFF-PA-10000289"/>
    <x v="1"/>
    <x v="10"/>
    <x v="722"/>
    <x v="563"/>
    <n v="2"/>
    <n v="0.2"/>
    <n v="3.6288"/>
  </r>
  <r>
    <n v="7306"/>
    <s v="CA-2011-137274"/>
    <x v="2"/>
    <x v="1158"/>
    <d v="2011-04-02T00:00:00"/>
    <x v="1"/>
    <s v="MG-18145"/>
    <x v="207"/>
    <x v="0"/>
    <s v="United States"/>
    <s v="Plano"/>
    <x v="5"/>
    <n v="75023"/>
    <x v="2"/>
    <s v="FUR-TA-10001889"/>
    <x v="0"/>
    <x v="3"/>
    <x v="406"/>
    <x v="4902"/>
    <n v="3"/>
    <n v="0.3"/>
    <n v="-152.71559999999999"/>
  </r>
  <r>
    <n v="7307"/>
    <s v="CA-2013-144092"/>
    <x v="0"/>
    <x v="732"/>
    <d v="2013-11-08T00:00:00"/>
    <x v="0"/>
    <s v="LH-17155"/>
    <x v="109"/>
    <x v="0"/>
    <s v="United States"/>
    <s v="San Jose"/>
    <x v="1"/>
    <n v="95123"/>
    <x v="1"/>
    <s v="TEC-AC-10002305"/>
    <x v="2"/>
    <x v="11"/>
    <x v="1521"/>
    <x v="2775"/>
    <n v="4"/>
    <n v="0"/>
    <n v="12.959999999999994"/>
  </r>
  <r>
    <n v="7308"/>
    <s v="CA-2013-144092"/>
    <x v="0"/>
    <x v="732"/>
    <d v="2013-11-08T00:00:00"/>
    <x v="0"/>
    <s v="LH-17155"/>
    <x v="109"/>
    <x v="0"/>
    <s v="United States"/>
    <s v="San Jose"/>
    <x v="1"/>
    <n v="95123"/>
    <x v="1"/>
    <s v="FUR-CH-10004875"/>
    <x v="0"/>
    <x v="1"/>
    <x v="1436"/>
    <x v="2417"/>
    <n v="2"/>
    <n v="0.2"/>
    <n v="9.9651999999999994"/>
  </r>
  <r>
    <n v="7309"/>
    <s v="CA-2013-144092"/>
    <x v="0"/>
    <x v="732"/>
    <d v="2013-11-08T00:00:00"/>
    <x v="0"/>
    <s v="LH-17155"/>
    <x v="109"/>
    <x v="0"/>
    <s v="United States"/>
    <s v="San Jose"/>
    <x v="1"/>
    <n v="95123"/>
    <x v="1"/>
    <s v="OFF-EN-10001434"/>
    <x v="1"/>
    <x v="12"/>
    <x v="434"/>
    <x v="3820"/>
    <n v="3"/>
    <n v="0"/>
    <n v="77.483699999999999"/>
  </r>
  <r>
    <n v="7310"/>
    <s v="CA-2014-112172"/>
    <x v="3"/>
    <x v="193"/>
    <d v="2014-06-15T00:00:00"/>
    <x v="0"/>
    <s v="MM-18280"/>
    <x v="152"/>
    <x v="1"/>
    <s v="United States"/>
    <s v="New York City"/>
    <x v="15"/>
    <n v="10024"/>
    <x v="3"/>
    <s v="OFF-FA-10004395"/>
    <x v="1"/>
    <x v="13"/>
    <x v="1192"/>
    <x v="4903"/>
    <n v="3"/>
    <n v="0"/>
    <n v="0.70650000000000013"/>
  </r>
  <r>
    <n v="7311"/>
    <s v="CA-2012-121699"/>
    <x v="1"/>
    <x v="544"/>
    <d v="2012-08-14T00:00:00"/>
    <x v="1"/>
    <s v="BD-11320"/>
    <x v="217"/>
    <x v="0"/>
    <s v="United States"/>
    <s v="Detroit"/>
    <x v="12"/>
    <n v="48227"/>
    <x v="2"/>
    <s v="OFF-BI-10004632"/>
    <x v="1"/>
    <x v="8"/>
    <x v="910"/>
    <x v="4904"/>
    <n v="5"/>
    <n v="0"/>
    <n v="29.137499999999996"/>
  </r>
  <r>
    <n v="7312"/>
    <s v="CA-2012-162761"/>
    <x v="1"/>
    <x v="330"/>
    <d v="2012-10-13T00:00:00"/>
    <x v="1"/>
    <s v="SC-20575"/>
    <x v="623"/>
    <x v="0"/>
    <s v="United States"/>
    <s v="Miami"/>
    <x v="2"/>
    <n v="33178"/>
    <x v="0"/>
    <s v="OFF-BI-10000145"/>
    <x v="1"/>
    <x v="8"/>
    <x v="735"/>
    <x v="1077"/>
    <n v="2"/>
    <n v="0.7"/>
    <n v="-1.3103999999999996"/>
  </r>
  <r>
    <n v="7313"/>
    <s v="CA-2012-162761"/>
    <x v="1"/>
    <x v="330"/>
    <d v="2012-10-13T00:00:00"/>
    <x v="1"/>
    <s v="SC-20575"/>
    <x v="623"/>
    <x v="0"/>
    <s v="United States"/>
    <s v="Miami"/>
    <x v="2"/>
    <n v="33178"/>
    <x v="0"/>
    <s v="OFF-BI-10002498"/>
    <x v="1"/>
    <x v="8"/>
    <x v="435"/>
    <x v="4905"/>
    <n v="2"/>
    <n v="0.7"/>
    <n v="-8.5974000000000004"/>
  </r>
  <r>
    <n v="7314"/>
    <s v="CA-2012-162761"/>
    <x v="1"/>
    <x v="330"/>
    <d v="2012-10-13T00:00:00"/>
    <x v="1"/>
    <s v="SC-20575"/>
    <x v="623"/>
    <x v="0"/>
    <s v="United States"/>
    <s v="Miami"/>
    <x v="2"/>
    <n v="33178"/>
    <x v="0"/>
    <s v="OFF-AR-10001761"/>
    <x v="1"/>
    <x v="6"/>
    <x v="1642"/>
    <x v="1886"/>
    <n v="8"/>
    <n v="0.2"/>
    <n v="7.4751999999999992"/>
  </r>
  <r>
    <n v="7315"/>
    <s v="CA-2013-121377"/>
    <x v="0"/>
    <x v="316"/>
    <d v="2013-06-03T00:00:00"/>
    <x v="1"/>
    <s v="TN-21040"/>
    <x v="184"/>
    <x v="2"/>
    <s v="United States"/>
    <s v="Park Ridge"/>
    <x v="10"/>
    <n v="60068"/>
    <x v="2"/>
    <s v="TEC-PH-10001817"/>
    <x v="2"/>
    <x v="7"/>
    <x v="1097"/>
    <x v="4906"/>
    <n v="1"/>
    <n v="0.2"/>
    <n v="25.060000000000016"/>
  </r>
  <r>
    <n v="7316"/>
    <s v="CA-2014-115322"/>
    <x v="3"/>
    <x v="943"/>
    <d v="2014-05-17T00:00:00"/>
    <x v="0"/>
    <s v="ZC-21910"/>
    <x v="233"/>
    <x v="0"/>
    <s v="United States"/>
    <s v="New York City"/>
    <x v="15"/>
    <n v="10024"/>
    <x v="3"/>
    <s v="OFF-AR-10004456"/>
    <x v="1"/>
    <x v="6"/>
    <x v="1044"/>
    <x v="2911"/>
    <n v="3"/>
    <n v="0"/>
    <n v="12.736799999999999"/>
  </r>
  <r>
    <n v="7317"/>
    <s v="CA-2013-132066"/>
    <x v="0"/>
    <x v="1159"/>
    <d v="2013-10-21T00:00:00"/>
    <x v="1"/>
    <s v="NB-18655"/>
    <x v="240"/>
    <x v="1"/>
    <s v="United States"/>
    <s v="New York City"/>
    <x v="15"/>
    <n v="10011"/>
    <x v="3"/>
    <s v="FUR-TA-10001539"/>
    <x v="0"/>
    <x v="3"/>
    <x v="10"/>
    <x v="4907"/>
    <n v="1"/>
    <n v="0.4"/>
    <n v="-37.915200000000027"/>
  </r>
  <r>
    <n v="7318"/>
    <s v="CA-2014-158120"/>
    <x v="3"/>
    <x v="701"/>
    <d v="2014-11-22T00:00:00"/>
    <x v="1"/>
    <s v="KH-16330"/>
    <x v="542"/>
    <x v="1"/>
    <s v="United States"/>
    <s v="Hillsboro"/>
    <x v="21"/>
    <n v="97123"/>
    <x v="1"/>
    <s v="OFF-PA-10003205"/>
    <x v="1"/>
    <x v="10"/>
    <x v="1776"/>
    <x v="4908"/>
    <n v="3"/>
    <n v="0.2"/>
    <n v="6.6177000000000001"/>
  </r>
  <r>
    <n v="7319"/>
    <s v="CA-2014-158120"/>
    <x v="3"/>
    <x v="701"/>
    <d v="2014-11-22T00:00:00"/>
    <x v="1"/>
    <s v="KH-16330"/>
    <x v="542"/>
    <x v="1"/>
    <s v="United States"/>
    <s v="Hillsboro"/>
    <x v="21"/>
    <n v="97123"/>
    <x v="1"/>
    <s v="OFF-BI-10002813"/>
    <x v="1"/>
    <x v="8"/>
    <x v="905"/>
    <x v="4909"/>
    <n v="7"/>
    <n v="0.7"/>
    <n v="-3.4649999999999999"/>
  </r>
  <r>
    <n v="7320"/>
    <s v="CA-2014-100097"/>
    <x v="3"/>
    <x v="200"/>
    <d v="2014-11-30T00:00:00"/>
    <x v="0"/>
    <s v="MN-17935"/>
    <x v="438"/>
    <x v="0"/>
    <s v="United States"/>
    <s v="New York City"/>
    <x v="15"/>
    <n v="10009"/>
    <x v="3"/>
    <s v="TEC-PH-10002310"/>
    <x v="2"/>
    <x v="7"/>
    <x v="1359"/>
    <x v="508"/>
    <n v="5"/>
    <n v="0"/>
    <n v="264.58650000000006"/>
  </r>
  <r>
    <n v="7321"/>
    <s v="CA-2014-100097"/>
    <x v="3"/>
    <x v="200"/>
    <d v="2014-11-30T00:00:00"/>
    <x v="0"/>
    <s v="MN-17935"/>
    <x v="438"/>
    <x v="0"/>
    <s v="United States"/>
    <s v="New York City"/>
    <x v="15"/>
    <n v="10009"/>
    <x v="3"/>
    <s v="FUR-FU-10003623"/>
    <x v="0"/>
    <x v="5"/>
    <x v="1226"/>
    <x v="4817"/>
    <n v="5"/>
    <n v="0"/>
    <n v="37.883999999999993"/>
  </r>
  <r>
    <n v="7322"/>
    <s v="CA-2014-167626"/>
    <x v="3"/>
    <x v="213"/>
    <d v="2014-09-08T00:00:00"/>
    <x v="1"/>
    <s v="MY-18295"/>
    <x v="501"/>
    <x v="1"/>
    <s v="United States"/>
    <s v="Chicago"/>
    <x v="10"/>
    <n v="60623"/>
    <x v="2"/>
    <s v="OFF-PA-10003424"/>
    <x v="1"/>
    <x v="10"/>
    <x v="1081"/>
    <x v="2965"/>
    <n v="3"/>
    <n v="0.2"/>
    <n v="3.3389999999999995"/>
  </r>
  <r>
    <n v="7323"/>
    <s v="CA-2014-167626"/>
    <x v="3"/>
    <x v="213"/>
    <d v="2014-09-08T00:00:00"/>
    <x v="1"/>
    <s v="MY-18295"/>
    <x v="501"/>
    <x v="1"/>
    <s v="United States"/>
    <s v="Chicago"/>
    <x v="10"/>
    <n v="60623"/>
    <x v="2"/>
    <s v="TEC-AC-10004353"/>
    <x v="2"/>
    <x v="11"/>
    <x v="717"/>
    <x v="4649"/>
    <n v="2"/>
    <n v="0.2"/>
    <n v="21.42"/>
  </r>
  <r>
    <n v="7324"/>
    <s v="US-2014-126053"/>
    <x v="3"/>
    <x v="256"/>
    <d v="2014-12-09T00:00:00"/>
    <x v="2"/>
    <s v="CS-11950"/>
    <x v="229"/>
    <x v="0"/>
    <s v="United States"/>
    <s v="New York City"/>
    <x v="15"/>
    <n v="10024"/>
    <x v="3"/>
    <s v="FUR-FU-10001934"/>
    <x v="0"/>
    <x v="5"/>
    <x v="107"/>
    <x v="108"/>
    <n v="2"/>
    <n v="0"/>
    <n v="10.909600000000001"/>
  </r>
  <r>
    <n v="7325"/>
    <s v="US-2014-126053"/>
    <x v="3"/>
    <x v="256"/>
    <d v="2014-12-09T00:00:00"/>
    <x v="2"/>
    <s v="CS-11950"/>
    <x v="229"/>
    <x v="0"/>
    <s v="United States"/>
    <s v="New York City"/>
    <x v="15"/>
    <n v="10024"/>
    <x v="3"/>
    <s v="OFF-LA-10003766"/>
    <x v="1"/>
    <x v="2"/>
    <x v="360"/>
    <x v="1242"/>
    <n v="3"/>
    <n v="0"/>
    <n v="4.5359999999999996"/>
  </r>
  <r>
    <n v="7326"/>
    <s v="US-2014-128447"/>
    <x v="3"/>
    <x v="468"/>
    <d v="2014-11-18T00:00:00"/>
    <x v="1"/>
    <s v="MC-17845"/>
    <x v="266"/>
    <x v="0"/>
    <s v="United States"/>
    <s v="Pasco"/>
    <x v="4"/>
    <n v="99301"/>
    <x v="1"/>
    <s v="OFF-AP-10004540"/>
    <x v="1"/>
    <x v="9"/>
    <x v="1294"/>
    <x v="4910"/>
    <n v="5"/>
    <n v="0"/>
    <n v="112.224"/>
  </r>
  <r>
    <n v="7327"/>
    <s v="US-2014-128447"/>
    <x v="3"/>
    <x v="468"/>
    <d v="2014-11-18T00:00:00"/>
    <x v="1"/>
    <s v="MC-17845"/>
    <x v="266"/>
    <x v="0"/>
    <s v="United States"/>
    <s v="Pasco"/>
    <x v="4"/>
    <n v="99301"/>
    <x v="1"/>
    <s v="OFF-BI-10001543"/>
    <x v="1"/>
    <x v="8"/>
    <x v="375"/>
    <x v="4911"/>
    <n v="1"/>
    <n v="0.2"/>
    <n v="10.077200000000001"/>
  </r>
  <r>
    <n v="7328"/>
    <s v="US-2011-131275"/>
    <x v="2"/>
    <x v="772"/>
    <d v="2011-03-24T00:00:00"/>
    <x v="1"/>
    <s v="SC-20050"/>
    <x v="337"/>
    <x v="2"/>
    <s v="United States"/>
    <s v="Burbank"/>
    <x v="1"/>
    <n v="91505"/>
    <x v="1"/>
    <s v="FUR-FU-10004597"/>
    <x v="0"/>
    <x v="5"/>
    <x v="1257"/>
    <x v="4912"/>
    <n v="2"/>
    <n v="0"/>
    <n v="14.430000000000007"/>
  </r>
  <r>
    <n v="7329"/>
    <s v="US-2011-131275"/>
    <x v="2"/>
    <x v="772"/>
    <d v="2011-03-24T00:00:00"/>
    <x v="1"/>
    <s v="SC-20050"/>
    <x v="337"/>
    <x v="2"/>
    <s v="United States"/>
    <s v="Burbank"/>
    <x v="1"/>
    <n v="91505"/>
    <x v="1"/>
    <s v="TEC-MA-10001148"/>
    <x v="2"/>
    <x v="15"/>
    <x v="205"/>
    <x v="4913"/>
    <n v="4"/>
    <n v="0.2"/>
    <n v="415.98959999999994"/>
  </r>
  <r>
    <n v="7330"/>
    <s v="US-2011-131275"/>
    <x v="2"/>
    <x v="772"/>
    <d v="2011-03-24T00:00:00"/>
    <x v="1"/>
    <s v="SC-20050"/>
    <x v="337"/>
    <x v="2"/>
    <s v="United States"/>
    <s v="Burbank"/>
    <x v="1"/>
    <n v="91505"/>
    <x v="1"/>
    <s v="OFF-ST-10000078"/>
    <x v="1"/>
    <x v="4"/>
    <x v="1218"/>
    <x v="4914"/>
    <n v="7"/>
    <n v="0"/>
    <n v="334.11419999999987"/>
  </r>
  <r>
    <n v="7331"/>
    <s v="CA-2013-149349"/>
    <x v="0"/>
    <x v="396"/>
    <d v="2013-11-14T00:00:00"/>
    <x v="2"/>
    <s v="SP-20650"/>
    <x v="70"/>
    <x v="1"/>
    <s v="United States"/>
    <s v="Chicago"/>
    <x v="10"/>
    <n v="60623"/>
    <x v="2"/>
    <s v="FUR-FU-10001037"/>
    <x v="0"/>
    <x v="5"/>
    <x v="1160"/>
    <x v="4915"/>
    <n v="6"/>
    <n v="0.6"/>
    <n v="-8.532"/>
  </r>
  <r>
    <n v="7332"/>
    <s v="CA-2014-115119"/>
    <x v="3"/>
    <x v="40"/>
    <d v="2014-10-31T00:00:00"/>
    <x v="1"/>
    <s v="SC-20440"/>
    <x v="464"/>
    <x v="1"/>
    <s v="United States"/>
    <s v="Lancaster"/>
    <x v="9"/>
    <n v="17602"/>
    <x v="3"/>
    <s v="TEC-PH-10001433"/>
    <x v="2"/>
    <x v="7"/>
    <x v="237"/>
    <x v="4916"/>
    <n v="1"/>
    <n v="0.4"/>
    <n v="-13.334099999999999"/>
  </r>
  <r>
    <n v="7333"/>
    <s v="CA-2014-115119"/>
    <x v="3"/>
    <x v="40"/>
    <d v="2014-10-31T00:00:00"/>
    <x v="1"/>
    <s v="SC-20440"/>
    <x v="464"/>
    <x v="1"/>
    <s v="United States"/>
    <s v="Lancaster"/>
    <x v="9"/>
    <n v="17602"/>
    <x v="3"/>
    <s v="OFF-BI-10003007"/>
    <x v="1"/>
    <x v="8"/>
    <x v="1542"/>
    <x v="4917"/>
    <n v="7"/>
    <n v="0.7"/>
    <n v="-65.150399999999991"/>
  </r>
  <r>
    <n v="7334"/>
    <s v="CA-2012-125563"/>
    <x v="1"/>
    <x v="347"/>
    <d v="2012-04-17T00:00:00"/>
    <x v="1"/>
    <s v="PR-18880"/>
    <x v="701"/>
    <x v="0"/>
    <s v="United States"/>
    <s v="Tampa"/>
    <x v="2"/>
    <n v="33614"/>
    <x v="0"/>
    <s v="FUR-FU-10001290"/>
    <x v="0"/>
    <x v="5"/>
    <x v="447"/>
    <x v="4918"/>
    <n v="2"/>
    <n v="0.2"/>
    <n v="10.103999999999996"/>
  </r>
  <r>
    <n v="7335"/>
    <s v="CA-2012-125563"/>
    <x v="1"/>
    <x v="347"/>
    <d v="2012-04-17T00:00:00"/>
    <x v="1"/>
    <s v="PR-18880"/>
    <x v="701"/>
    <x v="0"/>
    <s v="United States"/>
    <s v="Tampa"/>
    <x v="2"/>
    <n v="33614"/>
    <x v="0"/>
    <s v="FUR-FU-10000087"/>
    <x v="0"/>
    <x v="5"/>
    <x v="204"/>
    <x v="4919"/>
    <n v="3"/>
    <n v="0.2"/>
    <n v="14.313600000000005"/>
  </r>
  <r>
    <n v="7336"/>
    <s v="CA-2012-113152"/>
    <x v="1"/>
    <x v="707"/>
    <d v="2012-12-30T00:00:00"/>
    <x v="1"/>
    <s v="JK-15625"/>
    <x v="600"/>
    <x v="0"/>
    <s v="United States"/>
    <s v="New York City"/>
    <x v="15"/>
    <n v="10024"/>
    <x v="3"/>
    <s v="TEC-AC-10002049"/>
    <x v="2"/>
    <x v="11"/>
    <x v="1053"/>
    <x v="4036"/>
    <n v="2"/>
    <n v="0"/>
    <n v="371.31600000000003"/>
  </r>
  <r>
    <n v="7337"/>
    <s v="CA-2012-113152"/>
    <x v="1"/>
    <x v="707"/>
    <d v="2012-12-30T00:00:00"/>
    <x v="1"/>
    <s v="JK-15625"/>
    <x v="600"/>
    <x v="0"/>
    <s v="United States"/>
    <s v="New York City"/>
    <x v="15"/>
    <n v="10024"/>
    <x v="3"/>
    <s v="FUR-BO-10002613"/>
    <x v="0"/>
    <x v="0"/>
    <x v="177"/>
    <x v="4920"/>
    <n v="2"/>
    <n v="0.2"/>
    <n v="56.195999999999955"/>
  </r>
  <r>
    <n v="7338"/>
    <s v="CA-2014-165155"/>
    <x v="3"/>
    <x v="296"/>
    <d v="2014-09-24T00:00:00"/>
    <x v="2"/>
    <s v="BM-11575"/>
    <x v="606"/>
    <x v="1"/>
    <s v="United States"/>
    <s v="Los Angeles"/>
    <x v="1"/>
    <n v="90045"/>
    <x v="1"/>
    <s v="OFF-ST-10004950"/>
    <x v="1"/>
    <x v="4"/>
    <x v="1510"/>
    <x v="4729"/>
    <n v="1"/>
    <n v="0"/>
    <n v="3.8774999999999995"/>
  </r>
  <r>
    <n v="7339"/>
    <s v="CA-2011-163412"/>
    <x v="2"/>
    <x v="414"/>
    <d v="2011-12-23T00:00:00"/>
    <x v="0"/>
    <s v="SM-20950"/>
    <x v="416"/>
    <x v="1"/>
    <s v="United States"/>
    <s v="New York City"/>
    <x v="15"/>
    <n v="10035"/>
    <x v="3"/>
    <s v="FUR-CH-10004875"/>
    <x v="0"/>
    <x v="1"/>
    <x v="1436"/>
    <x v="4921"/>
    <n v="3"/>
    <n v="0.1"/>
    <n v="36.3018"/>
  </r>
  <r>
    <n v="7340"/>
    <s v="CA-2012-159590"/>
    <x v="1"/>
    <x v="1074"/>
    <d v="2012-07-21T00:00:00"/>
    <x v="2"/>
    <s v="KC-16255"/>
    <x v="346"/>
    <x v="1"/>
    <s v="United States"/>
    <s v="New York City"/>
    <x v="15"/>
    <n v="10009"/>
    <x v="3"/>
    <s v="OFF-AR-10003190"/>
    <x v="1"/>
    <x v="6"/>
    <x v="643"/>
    <x v="1784"/>
    <n v="2"/>
    <n v="0"/>
    <n v="1.6128"/>
  </r>
  <r>
    <n v="7341"/>
    <s v="CA-2011-116190"/>
    <x v="2"/>
    <x v="711"/>
    <d v="2011-08-01T00:00:00"/>
    <x v="1"/>
    <s v="SG-20470"/>
    <x v="495"/>
    <x v="0"/>
    <s v="United States"/>
    <s v="Atlanta"/>
    <x v="32"/>
    <n v="30318"/>
    <x v="0"/>
    <s v="FUR-CH-10000553"/>
    <x v="0"/>
    <x v="1"/>
    <x v="1248"/>
    <x v="4922"/>
    <n v="2"/>
    <n v="0"/>
    <n v="18.327599999999997"/>
  </r>
  <r>
    <n v="7342"/>
    <s v="CA-2011-116190"/>
    <x v="2"/>
    <x v="711"/>
    <d v="2011-08-01T00:00:00"/>
    <x v="1"/>
    <s v="SG-20470"/>
    <x v="495"/>
    <x v="0"/>
    <s v="United States"/>
    <s v="Atlanta"/>
    <x v="32"/>
    <n v="30318"/>
    <x v="0"/>
    <s v="OFF-LA-10002762"/>
    <x v="1"/>
    <x v="2"/>
    <x v="49"/>
    <x v="4923"/>
    <n v="13"/>
    <n v="0"/>
    <n v="76.558299999999988"/>
  </r>
  <r>
    <n v="7343"/>
    <s v="CA-2011-116190"/>
    <x v="2"/>
    <x v="711"/>
    <d v="2011-08-01T00:00:00"/>
    <x v="1"/>
    <s v="SG-20470"/>
    <x v="495"/>
    <x v="0"/>
    <s v="United States"/>
    <s v="Atlanta"/>
    <x v="32"/>
    <n v="30318"/>
    <x v="0"/>
    <s v="FUR-FU-10000719"/>
    <x v="0"/>
    <x v="5"/>
    <x v="1664"/>
    <x v="3567"/>
    <n v="3"/>
    <n v="0"/>
    <n v="9.2556000000000012"/>
  </r>
  <r>
    <n v="7344"/>
    <s v="CA-2011-168473"/>
    <x v="2"/>
    <x v="58"/>
    <d v="2012-01-01T00:00:00"/>
    <x v="1"/>
    <s v="TB-21520"/>
    <x v="14"/>
    <x v="0"/>
    <s v="United States"/>
    <s v="New York City"/>
    <x v="15"/>
    <n v="10009"/>
    <x v="3"/>
    <s v="OFF-ST-10000563"/>
    <x v="1"/>
    <x v="4"/>
    <x v="894"/>
    <x v="1643"/>
    <n v="6"/>
    <n v="0"/>
    <n v="19.188000000000002"/>
  </r>
  <r>
    <n v="7345"/>
    <s v="CA-2014-168389"/>
    <x v="3"/>
    <x v="157"/>
    <d v="2014-12-18T00:00:00"/>
    <x v="1"/>
    <s v="DV-13045"/>
    <x v="1"/>
    <x v="1"/>
    <s v="United States"/>
    <s v="Jacksonville"/>
    <x v="2"/>
    <n v="32216"/>
    <x v="0"/>
    <s v="FUR-TA-10004289"/>
    <x v="0"/>
    <x v="3"/>
    <x v="187"/>
    <x v="4924"/>
    <n v="6"/>
    <n v="0.45"/>
    <n v="-420"/>
  </r>
  <r>
    <n v="7346"/>
    <s v="CA-2014-168389"/>
    <x v="3"/>
    <x v="157"/>
    <d v="2014-12-18T00:00:00"/>
    <x v="1"/>
    <s v="DV-13045"/>
    <x v="1"/>
    <x v="1"/>
    <s v="United States"/>
    <s v="Jacksonville"/>
    <x v="2"/>
    <n v="32216"/>
    <x v="0"/>
    <s v="TEC-PH-10003555"/>
    <x v="2"/>
    <x v="7"/>
    <x v="457"/>
    <x v="4925"/>
    <n v="4"/>
    <n v="0.2"/>
    <n v="-16.552799999999994"/>
  </r>
  <r>
    <n v="7347"/>
    <s v="CA-2014-168389"/>
    <x v="3"/>
    <x v="157"/>
    <d v="2014-12-18T00:00:00"/>
    <x v="1"/>
    <s v="DV-13045"/>
    <x v="1"/>
    <x v="1"/>
    <s v="United States"/>
    <s v="Jacksonville"/>
    <x v="2"/>
    <n v="32216"/>
    <x v="0"/>
    <s v="OFF-AR-10001958"/>
    <x v="1"/>
    <x v="6"/>
    <x v="206"/>
    <x v="4926"/>
    <n v="1"/>
    <n v="0.2"/>
    <n v="1.3584000000000001"/>
  </r>
  <r>
    <n v="7348"/>
    <s v="CA-2014-168389"/>
    <x v="3"/>
    <x v="157"/>
    <d v="2014-12-18T00:00:00"/>
    <x v="1"/>
    <s v="DV-13045"/>
    <x v="1"/>
    <x v="1"/>
    <s v="United States"/>
    <s v="Jacksonville"/>
    <x v="2"/>
    <n v="32216"/>
    <x v="0"/>
    <s v="FUR-CH-10000225"/>
    <x v="0"/>
    <x v="1"/>
    <x v="401"/>
    <x v="1466"/>
    <n v="1"/>
    <n v="0.2"/>
    <n v="-12.147000000000009"/>
  </r>
  <r>
    <n v="7349"/>
    <s v="CA-2011-130421"/>
    <x v="2"/>
    <x v="223"/>
    <d v="2011-03-07T00:00:00"/>
    <x v="1"/>
    <s v="SC-20020"/>
    <x v="710"/>
    <x v="0"/>
    <s v="United States"/>
    <s v="Houston"/>
    <x v="5"/>
    <n v="77095"/>
    <x v="2"/>
    <s v="OFF-AP-10002534"/>
    <x v="1"/>
    <x v="9"/>
    <x v="1193"/>
    <x v="4927"/>
    <n v="3"/>
    <n v="0.8"/>
    <n v="-459.60720000000003"/>
  </r>
  <r>
    <n v="7350"/>
    <s v="CA-2014-142125"/>
    <x v="3"/>
    <x v="208"/>
    <d v="2014-10-28T00:00:00"/>
    <x v="1"/>
    <s v="JB-15400"/>
    <x v="80"/>
    <x v="1"/>
    <s v="United States"/>
    <s v="Milwaukee"/>
    <x v="6"/>
    <n v="53209"/>
    <x v="2"/>
    <s v="OFF-BI-10000301"/>
    <x v="1"/>
    <x v="8"/>
    <x v="619"/>
    <x v="1120"/>
    <n v="6"/>
    <n v="0"/>
    <n v="19.41"/>
  </r>
  <r>
    <n v="7351"/>
    <s v="CA-2014-142125"/>
    <x v="3"/>
    <x v="208"/>
    <d v="2014-10-28T00:00:00"/>
    <x v="1"/>
    <s v="JB-15400"/>
    <x v="80"/>
    <x v="1"/>
    <s v="United States"/>
    <s v="Milwaukee"/>
    <x v="6"/>
    <n v="53209"/>
    <x v="2"/>
    <s v="OFF-BI-10003460"/>
    <x v="1"/>
    <x v="8"/>
    <x v="234"/>
    <x v="4928"/>
    <n v="5"/>
    <n v="0"/>
    <n v="10.511999999999999"/>
  </r>
  <r>
    <n v="7352"/>
    <s v="CA-2014-141138"/>
    <x v="3"/>
    <x v="468"/>
    <d v="2014-11-17T00:00:00"/>
    <x v="1"/>
    <s v="GH-14425"/>
    <x v="485"/>
    <x v="0"/>
    <s v="United States"/>
    <s v="Modesto"/>
    <x v="1"/>
    <n v="95351"/>
    <x v="1"/>
    <s v="TEC-AC-10001772"/>
    <x v="2"/>
    <x v="11"/>
    <x v="400"/>
    <x v="1829"/>
    <n v="7"/>
    <n v="0"/>
    <n v="43.598100000000002"/>
  </r>
  <r>
    <n v="7353"/>
    <s v="CA-2014-152135"/>
    <x v="3"/>
    <x v="633"/>
    <d v="2014-03-19T00:00:00"/>
    <x v="0"/>
    <s v="MG-17650"/>
    <x v="377"/>
    <x v="2"/>
    <s v="United States"/>
    <s v="Lakewood"/>
    <x v="24"/>
    <n v="44107"/>
    <x v="3"/>
    <s v="TEC-PH-10003505"/>
    <x v="2"/>
    <x v="7"/>
    <x v="901"/>
    <x v="4929"/>
    <n v="8"/>
    <n v="0.4"/>
    <n v="-81.664000000000044"/>
  </r>
  <r>
    <n v="7354"/>
    <s v="CA-2013-151974"/>
    <x v="0"/>
    <x v="897"/>
    <d v="2013-09-30T00:00:00"/>
    <x v="1"/>
    <s v="RD-19660"/>
    <x v="372"/>
    <x v="2"/>
    <s v="United States"/>
    <s v="Philadelphia"/>
    <x v="9"/>
    <n v="19134"/>
    <x v="3"/>
    <s v="OFF-LA-10004484"/>
    <x v="1"/>
    <x v="2"/>
    <x v="612"/>
    <x v="1053"/>
    <n v="5"/>
    <n v="0.2"/>
    <n v="5.368999999999998"/>
  </r>
  <r>
    <n v="7355"/>
    <s v="CA-2014-154102"/>
    <x v="3"/>
    <x v="695"/>
    <d v="2014-02-14T00:00:00"/>
    <x v="1"/>
    <s v="SN-20560"/>
    <x v="381"/>
    <x v="2"/>
    <s v="United States"/>
    <s v="San Francisco"/>
    <x v="1"/>
    <n v="94109"/>
    <x v="1"/>
    <s v="OFF-PA-10001593"/>
    <x v="1"/>
    <x v="10"/>
    <x v="1755"/>
    <x v="2744"/>
    <n v="5"/>
    <n v="0"/>
    <n v="13.454999999999998"/>
  </r>
  <r>
    <n v="7356"/>
    <s v="CA-2012-139780"/>
    <x v="1"/>
    <x v="620"/>
    <d v="2013-01-02T00:00:00"/>
    <x v="0"/>
    <s v="AH-10690"/>
    <x v="706"/>
    <x v="1"/>
    <s v="United States"/>
    <s v="Detroit"/>
    <x v="12"/>
    <n v="48205"/>
    <x v="2"/>
    <s v="OFF-BI-10004139"/>
    <x v="1"/>
    <x v="8"/>
    <x v="923"/>
    <x v="4930"/>
    <n v="8"/>
    <n v="0"/>
    <n v="52.379999999999995"/>
  </r>
  <r>
    <n v="7357"/>
    <s v="CA-2013-114748"/>
    <x v="0"/>
    <x v="790"/>
    <d v="2013-10-15T00:00:00"/>
    <x v="1"/>
    <s v="MZ-17335"/>
    <x v="595"/>
    <x v="2"/>
    <s v="United States"/>
    <s v="Phoenix"/>
    <x v="16"/>
    <n v="85023"/>
    <x v="1"/>
    <s v="OFF-AR-10001315"/>
    <x v="1"/>
    <x v="6"/>
    <x v="1020"/>
    <x v="4931"/>
    <n v="1"/>
    <n v="0.2"/>
    <n v="0.15839999999999993"/>
  </r>
  <r>
    <n v="7358"/>
    <s v="CA-2013-114748"/>
    <x v="0"/>
    <x v="790"/>
    <d v="2013-10-15T00:00:00"/>
    <x v="1"/>
    <s v="MZ-17335"/>
    <x v="595"/>
    <x v="2"/>
    <s v="United States"/>
    <s v="Phoenix"/>
    <x v="16"/>
    <n v="85023"/>
    <x v="1"/>
    <s v="FUR-FU-10001488"/>
    <x v="0"/>
    <x v="5"/>
    <x v="1040"/>
    <x v="4932"/>
    <n v="2"/>
    <n v="0.2"/>
    <n v="0"/>
  </r>
  <r>
    <n v="7359"/>
    <s v="US-2011-115189"/>
    <x v="2"/>
    <x v="125"/>
    <d v="2012-01-03T00:00:00"/>
    <x v="0"/>
    <s v="AR-10345"/>
    <x v="753"/>
    <x v="1"/>
    <s v="United States"/>
    <s v="Philadelphia"/>
    <x v="9"/>
    <n v="19143"/>
    <x v="3"/>
    <s v="TEC-PH-10002170"/>
    <x v="2"/>
    <x v="7"/>
    <x v="594"/>
    <x v="4933"/>
    <n v="6"/>
    <n v="0.4"/>
    <n v="-50.392799999999994"/>
  </r>
  <r>
    <n v="7360"/>
    <s v="US-2011-115189"/>
    <x v="2"/>
    <x v="125"/>
    <d v="2012-01-03T00:00:00"/>
    <x v="0"/>
    <s v="AR-10345"/>
    <x v="753"/>
    <x v="1"/>
    <s v="United States"/>
    <s v="Philadelphia"/>
    <x v="9"/>
    <n v="19143"/>
    <x v="3"/>
    <s v="FUR-TA-10004575"/>
    <x v="0"/>
    <x v="3"/>
    <x v="306"/>
    <x v="2979"/>
    <n v="3"/>
    <n v="0.4"/>
    <n v="-192.04680000000008"/>
  </r>
  <r>
    <n v="7361"/>
    <s v="CA-2013-163594"/>
    <x v="0"/>
    <x v="408"/>
    <d v="2013-04-15T00:00:00"/>
    <x v="2"/>
    <s v="JF-15295"/>
    <x v="639"/>
    <x v="0"/>
    <s v="United States"/>
    <s v="Los Angeles"/>
    <x v="1"/>
    <n v="90036"/>
    <x v="1"/>
    <s v="OFF-PA-10000809"/>
    <x v="1"/>
    <x v="10"/>
    <x v="1124"/>
    <x v="541"/>
    <n v="3"/>
    <n v="0"/>
    <n v="9.3312000000000008"/>
  </r>
  <r>
    <n v="7362"/>
    <s v="CA-2013-163594"/>
    <x v="0"/>
    <x v="408"/>
    <d v="2013-04-15T00:00:00"/>
    <x v="2"/>
    <s v="JF-15295"/>
    <x v="639"/>
    <x v="0"/>
    <s v="United States"/>
    <s v="Los Angeles"/>
    <x v="1"/>
    <n v="90036"/>
    <x v="1"/>
    <s v="FUR-CH-10000225"/>
    <x v="0"/>
    <x v="1"/>
    <x v="401"/>
    <x v="4934"/>
    <n v="3"/>
    <n v="0.2"/>
    <n v="-36.441000000000031"/>
  </r>
  <r>
    <n v="7363"/>
    <s v="CA-2013-163594"/>
    <x v="0"/>
    <x v="408"/>
    <d v="2013-04-15T00:00:00"/>
    <x v="2"/>
    <s v="JF-15295"/>
    <x v="639"/>
    <x v="0"/>
    <s v="United States"/>
    <s v="Los Angeles"/>
    <x v="1"/>
    <n v="90036"/>
    <x v="1"/>
    <s v="OFF-BI-10003707"/>
    <x v="1"/>
    <x v="8"/>
    <x v="776"/>
    <x v="941"/>
    <n v="3"/>
    <n v="0.2"/>
    <n v="13.734"/>
  </r>
  <r>
    <n v="7364"/>
    <s v="CA-2013-127243"/>
    <x v="0"/>
    <x v="85"/>
    <d v="2013-12-05T00:00:00"/>
    <x v="1"/>
    <s v="DS-13180"/>
    <x v="103"/>
    <x v="1"/>
    <s v="United States"/>
    <s v="Philadelphia"/>
    <x v="9"/>
    <n v="19140"/>
    <x v="3"/>
    <s v="TEC-PH-10004539"/>
    <x v="2"/>
    <x v="7"/>
    <x v="852"/>
    <x v="4935"/>
    <n v="3"/>
    <n v="0.4"/>
    <n v="-73.706100000000021"/>
  </r>
  <r>
    <n v="7365"/>
    <s v="CA-2013-127243"/>
    <x v="0"/>
    <x v="85"/>
    <d v="2013-12-05T00:00:00"/>
    <x v="1"/>
    <s v="DS-13180"/>
    <x v="103"/>
    <x v="1"/>
    <s v="United States"/>
    <s v="Philadelphia"/>
    <x v="9"/>
    <n v="19140"/>
    <x v="3"/>
    <s v="OFF-FA-10004076"/>
    <x v="1"/>
    <x v="13"/>
    <x v="1213"/>
    <x v="2538"/>
    <n v="8"/>
    <n v="0.2"/>
    <n v="2.6927999999999992"/>
  </r>
  <r>
    <n v="7366"/>
    <s v="CA-2013-127243"/>
    <x v="0"/>
    <x v="85"/>
    <d v="2013-12-05T00:00:00"/>
    <x v="1"/>
    <s v="DS-13180"/>
    <x v="103"/>
    <x v="1"/>
    <s v="United States"/>
    <s v="Philadelphia"/>
    <x v="9"/>
    <n v="19140"/>
    <x v="3"/>
    <s v="OFF-BI-10003166"/>
    <x v="1"/>
    <x v="8"/>
    <x v="1405"/>
    <x v="4936"/>
    <n v="2"/>
    <n v="0.7"/>
    <n v="-5.0511999999999997"/>
  </r>
  <r>
    <n v="7367"/>
    <s v="CA-2013-127243"/>
    <x v="0"/>
    <x v="85"/>
    <d v="2013-12-05T00:00:00"/>
    <x v="1"/>
    <s v="DS-13180"/>
    <x v="103"/>
    <x v="1"/>
    <s v="United States"/>
    <s v="Philadelphia"/>
    <x v="9"/>
    <n v="19140"/>
    <x v="3"/>
    <s v="OFF-ST-10002301"/>
    <x v="1"/>
    <x v="4"/>
    <x v="1490"/>
    <x v="2604"/>
    <n v="2"/>
    <n v="0.2"/>
    <n v="-7.7292000000000041"/>
  </r>
  <r>
    <n v="7368"/>
    <s v="CA-2013-127243"/>
    <x v="0"/>
    <x v="85"/>
    <d v="2013-12-05T00:00:00"/>
    <x v="1"/>
    <s v="DS-13180"/>
    <x v="103"/>
    <x v="1"/>
    <s v="United States"/>
    <s v="Philadelphia"/>
    <x v="9"/>
    <n v="19140"/>
    <x v="3"/>
    <s v="FUR-CH-10002647"/>
    <x v="0"/>
    <x v="1"/>
    <x v="470"/>
    <x v="2548"/>
    <n v="7"/>
    <n v="0.3"/>
    <n v="-24.842999999999961"/>
  </r>
  <r>
    <n v="7369"/>
    <s v="CA-2014-161851"/>
    <x v="3"/>
    <x v="4"/>
    <d v="2014-04-18T00:00:00"/>
    <x v="2"/>
    <s v="BP-11095"/>
    <x v="162"/>
    <x v="1"/>
    <s v="United States"/>
    <s v="Miami"/>
    <x v="2"/>
    <n v="33180"/>
    <x v="0"/>
    <s v="OFF-BI-10004654"/>
    <x v="1"/>
    <x v="8"/>
    <x v="1444"/>
    <x v="4937"/>
    <n v="3"/>
    <n v="0.7"/>
    <n v="-11.936999999999998"/>
  </r>
  <r>
    <n v="7370"/>
    <s v="CA-2012-110345"/>
    <x v="1"/>
    <x v="1000"/>
    <d v="2012-03-11T00:00:00"/>
    <x v="0"/>
    <s v="TG-21310"/>
    <x v="592"/>
    <x v="0"/>
    <s v="United States"/>
    <s v="Raleigh"/>
    <x v="3"/>
    <n v="27604"/>
    <x v="0"/>
    <s v="OFF-LA-10001175"/>
    <x v="1"/>
    <x v="2"/>
    <x v="773"/>
    <x v="877"/>
    <n v="2"/>
    <n v="0.2"/>
    <n v="1.6704000000000001"/>
  </r>
  <r>
    <n v="7371"/>
    <s v="CA-2011-107769"/>
    <x v="2"/>
    <x v="919"/>
    <d v="2011-11-01T00:00:00"/>
    <x v="1"/>
    <s v="BT-11395"/>
    <x v="387"/>
    <x v="1"/>
    <s v="United States"/>
    <s v="Garden City"/>
    <x v="41"/>
    <n v="67846"/>
    <x v="2"/>
    <s v="TEC-PH-10001336"/>
    <x v="2"/>
    <x v="7"/>
    <x v="941"/>
    <x v="2052"/>
    <n v="2"/>
    <n v="0"/>
    <n v="74.8142"/>
  </r>
  <r>
    <n v="7372"/>
    <s v="US-2014-123862"/>
    <x v="3"/>
    <x v="363"/>
    <d v="2014-01-10T00:00:00"/>
    <x v="0"/>
    <s v="JF-15190"/>
    <x v="440"/>
    <x v="0"/>
    <s v="United States"/>
    <s v="Long Beach"/>
    <x v="1"/>
    <n v="90805"/>
    <x v="1"/>
    <s v="OFF-ST-10000760"/>
    <x v="1"/>
    <x v="4"/>
    <x v="4"/>
    <x v="4938"/>
    <n v="11"/>
    <n v="0"/>
    <n v="44.596199999999996"/>
  </r>
  <r>
    <n v="7373"/>
    <s v="US-2014-123862"/>
    <x v="3"/>
    <x v="363"/>
    <d v="2014-01-10T00:00:00"/>
    <x v="0"/>
    <s v="JF-15190"/>
    <x v="440"/>
    <x v="0"/>
    <s v="United States"/>
    <s v="Long Beach"/>
    <x v="1"/>
    <n v="90805"/>
    <x v="1"/>
    <s v="OFF-ST-10002301"/>
    <x v="1"/>
    <x v="4"/>
    <x v="1490"/>
    <x v="4939"/>
    <n v="3"/>
    <n v="0"/>
    <n v="0.61019999999999541"/>
  </r>
  <r>
    <n v="7374"/>
    <s v="US-2014-123862"/>
    <x v="3"/>
    <x v="363"/>
    <d v="2014-01-10T00:00:00"/>
    <x v="0"/>
    <s v="JF-15190"/>
    <x v="440"/>
    <x v="0"/>
    <s v="United States"/>
    <s v="Long Beach"/>
    <x v="1"/>
    <n v="90805"/>
    <x v="1"/>
    <s v="OFF-SU-10004884"/>
    <x v="1"/>
    <x v="14"/>
    <x v="1780"/>
    <x v="4940"/>
    <n v="7"/>
    <n v="0"/>
    <n v="31.931899999999988"/>
  </r>
  <r>
    <n v="7375"/>
    <s v="US-2014-123862"/>
    <x v="3"/>
    <x v="363"/>
    <d v="2014-01-10T00:00:00"/>
    <x v="0"/>
    <s v="JF-15190"/>
    <x v="440"/>
    <x v="0"/>
    <s v="United States"/>
    <s v="Long Beach"/>
    <x v="1"/>
    <n v="90805"/>
    <x v="1"/>
    <s v="OFF-FA-10003112"/>
    <x v="1"/>
    <x v="13"/>
    <x v="33"/>
    <x v="2837"/>
    <n v="1"/>
    <n v="0"/>
    <n v="3.5504999999999995"/>
  </r>
  <r>
    <n v="7376"/>
    <s v="CA-2014-100580"/>
    <x v="3"/>
    <x v="802"/>
    <d v="2014-08-21T00:00:00"/>
    <x v="1"/>
    <s v="MK-17905"/>
    <x v="149"/>
    <x v="1"/>
    <s v="United States"/>
    <s v="San Diego"/>
    <x v="1"/>
    <n v="92037"/>
    <x v="1"/>
    <s v="OFF-BI-10000069"/>
    <x v="1"/>
    <x v="8"/>
    <x v="486"/>
    <x v="4941"/>
    <n v="3"/>
    <n v="0.2"/>
    <n v="11.707799999999995"/>
  </r>
  <r>
    <n v="7377"/>
    <s v="US-2014-145597"/>
    <x v="3"/>
    <x v="808"/>
    <d v="2014-11-06T00:00:00"/>
    <x v="2"/>
    <s v="GG-14650"/>
    <x v="55"/>
    <x v="1"/>
    <s v="United States"/>
    <s v="Bloomington"/>
    <x v="10"/>
    <n v="61701"/>
    <x v="2"/>
    <s v="OFF-AR-10001958"/>
    <x v="1"/>
    <x v="6"/>
    <x v="206"/>
    <x v="4942"/>
    <n v="4"/>
    <n v="0.2"/>
    <n v="5.4336000000000002"/>
  </r>
  <r>
    <n v="7378"/>
    <s v="CA-2011-132787"/>
    <x v="2"/>
    <x v="111"/>
    <d v="2011-09-23T00:00:00"/>
    <x v="1"/>
    <s v="MC-18130"/>
    <x v="305"/>
    <x v="1"/>
    <s v="United States"/>
    <s v="Seattle"/>
    <x v="4"/>
    <n v="98115"/>
    <x v="1"/>
    <s v="OFF-ST-10001321"/>
    <x v="1"/>
    <x v="4"/>
    <x v="416"/>
    <x v="451"/>
    <n v="6"/>
    <n v="0"/>
    <n v="24.980400000000007"/>
  </r>
  <r>
    <n v="7379"/>
    <s v="CA-2012-136224"/>
    <x v="1"/>
    <x v="70"/>
    <d v="2012-05-31T00:00:00"/>
    <x v="3"/>
    <s v="ML-18265"/>
    <x v="761"/>
    <x v="0"/>
    <s v="United States"/>
    <s v="Fayetteville"/>
    <x v="3"/>
    <n v="28314"/>
    <x v="0"/>
    <s v="OFF-AR-10003504"/>
    <x v="1"/>
    <x v="6"/>
    <x v="1026"/>
    <x v="1518"/>
    <n v="3"/>
    <n v="0.2"/>
    <n v="1.1555999999999984"/>
  </r>
  <r>
    <n v="7380"/>
    <s v="CA-2013-105732"/>
    <x v="0"/>
    <x v="1160"/>
    <d v="2013-09-19T00:00:00"/>
    <x v="1"/>
    <s v="AG-10270"/>
    <x v="8"/>
    <x v="0"/>
    <s v="United States"/>
    <s v="Omaha"/>
    <x v="8"/>
    <n v="68104"/>
    <x v="2"/>
    <s v="OFF-ST-10000419"/>
    <x v="1"/>
    <x v="4"/>
    <x v="1015"/>
    <x v="1360"/>
    <n v="3"/>
    <n v="0"/>
    <n v="0.4073999999999991"/>
  </r>
  <r>
    <n v="7381"/>
    <s v="CA-2013-105732"/>
    <x v="0"/>
    <x v="1160"/>
    <d v="2013-09-19T00:00:00"/>
    <x v="1"/>
    <s v="AG-10270"/>
    <x v="8"/>
    <x v="0"/>
    <s v="United States"/>
    <s v="Omaha"/>
    <x v="8"/>
    <n v="68104"/>
    <x v="2"/>
    <s v="OFF-LA-10004559"/>
    <x v="1"/>
    <x v="2"/>
    <x v="1340"/>
    <x v="936"/>
    <n v="5"/>
    <n v="0"/>
    <n v="7.056"/>
  </r>
  <r>
    <n v="7382"/>
    <s v="CA-2013-105732"/>
    <x v="0"/>
    <x v="1160"/>
    <d v="2013-09-19T00:00:00"/>
    <x v="1"/>
    <s v="AG-10270"/>
    <x v="8"/>
    <x v="0"/>
    <s v="United States"/>
    <s v="Omaha"/>
    <x v="8"/>
    <n v="68104"/>
    <x v="2"/>
    <s v="TEC-PH-10001644"/>
    <x v="2"/>
    <x v="7"/>
    <x v="1485"/>
    <x v="179"/>
    <n v="5"/>
    <n v="0"/>
    <n v="41.986000000000004"/>
  </r>
  <r>
    <n v="7383"/>
    <s v="CA-2013-105732"/>
    <x v="0"/>
    <x v="1160"/>
    <d v="2013-09-19T00:00:00"/>
    <x v="1"/>
    <s v="AG-10270"/>
    <x v="8"/>
    <x v="0"/>
    <s v="United States"/>
    <s v="Omaha"/>
    <x v="8"/>
    <n v="68104"/>
    <x v="2"/>
    <s v="OFF-SU-10004782"/>
    <x v="1"/>
    <x v="14"/>
    <x v="1548"/>
    <x v="2952"/>
    <n v="2"/>
    <n v="0"/>
    <n v="5.0699999999999985"/>
  </r>
  <r>
    <n v="7384"/>
    <s v="CA-2013-105732"/>
    <x v="0"/>
    <x v="1160"/>
    <d v="2013-09-19T00:00:00"/>
    <x v="1"/>
    <s v="AG-10270"/>
    <x v="8"/>
    <x v="0"/>
    <s v="United States"/>
    <s v="Omaha"/>
    <x v="8"/>
    <n v="68104"/>
    <x v="2"/>
    <s v="OFF-PA-10002250"/>
    <x v="1"/>
    <x v="10"/>
    <x v="699"/>
    <x v="1215"/>
    <n v="3"/>
    <n v="0"/>
    <n v="8.4527999999999999"/>
  </r>
  <r>
    <n v="7385"/>
    <s v="CA-2013-105732"/>
    <x v="0"/>
    <x v="1160"/>
    <d v="2013-09-19T00:00:00"/>
    <x v="1"/>
    <s v="AG-10270"/>
    <x v="8"/>
    <x v="0"/>
    <s v="United States"/>
    <s v="Omaha"/>
    <x v="8"/>
    <n v="68104"/>
    <x v="2"/>
    <s v="OFF-AP-10001394"/>
    <x v="1"/>
    <x v="9"/>
    <x v="1120"/>
    <x v="4943"/>
    <n v="2"/>
    <n v="0"/>
    <n v="136.07999999999998"/>
  </r>
  <r>
    <n v="7386"/>
    <s v="CA-2013-105732"/>
    <x v="0"/>
    <x v="1160"/>
    <d v="2013-09-19T00:00:00"/>
    <x v="1"/>
    <s v="AG-10270"/>
    <x v="8"/>
    <x v="0"/>
    <s v="United States"/>
    <s v="Omaha"/>
    <x v="8"/>
    <n v="68104"/>
    <x v="2"/>
    <s v="OFF-PA-10001838"/>
    <x v="1"/>
    <x v="10"/>
    <x v="999"/>
    <x v="4634"/>
    <n v="3"/>
    <n v="0"/>
    <n v="8.6435999999999993"/>
  </r>
  <r>
    <n v="7387"/>
    <s v="CA-2013-105732"/>
    <x v="0"/>
    <x v="1160"/>
    <d v="2013-09-19T00:00:00"/>
    <x v="1"/>
    <s v="AG-10270"/>
    <x v="8"/>
    <x v="0"/>
    <s v="United States"/>
    <s v="Omaha"/>
    <x v="8"/>
    <n v="68104"/>
    <x v="2"/>
    <s v="OFF-ST-10004340"/>
    <x v="1"/>
    <x v="4"/>
    <x v="809"/>
    <x v="3106"/>
    <n v="6"/>
    <n v="0"/>
    <n v="100.73160000000001"/>
  </r>
  <r>
    <n v="7388"/>
    <s v="CA-2013-105732"/>
    <x v="0"/>
    <x v="1160"/>
    <d v="2013-09-19T00:00:00"/>
    <x v="1"/>
    <s v="AG-10270"/>
    <x v="8"/>
    <x v="0"/>
    <s v="United States"/>
    <s v="Omaha"/>
    <x v="8"/>
    <n v="68104"/>
    <x v="2"/>
    <s v="FUR-FU-10003664"/>
    <x v="0"/>
    <x v="5"/>
    <x v="35"/>
    <x v="4944"/>
    <n v="14"/>
    <n v="0"/>
    <n v="387.56759999999986"/>
  </r>
  <r>
    <n v="7389"/>
    <s v="CA-2013-105732"/>
    <x v="0"/>
    <x v="1160"/>
    <d v="2013-09-19T00:00:00"/>
    <x v="1"/>
    <s v="AG-10270"/>
    <x v="8"/>
    <x v="0"/>
    <s v="United States"/>
    <s v="Omaha"/>
    <x v="8"/>
    <n v="68104"/>
    <x v="2"/>
    <s v="TEC-PH-10004897"/>
    <x v="2"/>
    <x v="7"/>
    <x v="1115"/>
    <x v="2065"/>
    <n v="3"/>
    <n v="0"/>
    <n v="0.29969999999999963"/>
  </r>
  <r>
    <n v="7390"/>
    <s v="CA-2014-108035"/>
    <x v="3"/>
    <x v="1161"/>
    <d v="2014-12-04T00:00:00"/>
    <x v="1"/>
    <s v="TT-21070"/>
    <x v="74"/>
    <x v="0"/>
    <s v="United States"/>
    <s v="Chattanooga"/>
    <x v="18"/>
    <n v="37421"/>
    <x v="0"/>
    <s v="FUR-CH-10000454"/>
    <x v="0"/>
    <x v="1"/>
    <x v="1"/>
    <x v="4945"/>
    <n v="2"/>
    <n v="0.2"/>
    <n v="48.795999999999978"/>
  </r>
  <r>
    <n v="7391"/>
    <s v="CA-2014-108035"/>
    <x v="3"/>
    <x v="1161"/>
    <d v="2014-12-04T00:00:00"/>
    <x v="1"/>
    <s v="TT-21070"/>
    <x v="74"/>
    <x v="0"/>
    <s v="United States"/>
    <s v="Chattanooga"/>
    <x v="18"/>
    <n v="37421"/>
    <x v="0"/>
    <s v="FUR-FU-10004017"/>
    <x v="0"/>
    <x v="5"/>
    <x v="1570"/>
    <x v="4946"/>
    <n v="5"/>
    <n v="0.2"/>
    <n v="19.034999999999989"/>
  </r>
  <r>
    <n v="7392"/>
    <s v="CA-2014-160031"/>
    <x v="3"/>
    <x v="769"/>
    <d v="2014-12-08T00:00:00"/>
    <x v="0"/>
    <s v="LT-16765"/>
    <x v="398"/>
    <x v="0"/>
    <s v="United States"/>
    <s v="Fairfield"/>
    <x v="24"/>
    <n v="45014"/>
    <x v="3"/>
    <s v="OFF-PA-10000241"/>
    <x v="1"/>
    <x v="10"/>
    <x v="1151"/>
    <x v="1355"/>
    <n v="3"/>
    <n v="0.2"/>
    <n v="23.234999999999992"/>
  </r>
  <r>
    <n v="7393"/>
    <s v="CA-2014-147844"/>
    <x v="3"/>
    <x v="743"/>
    <d v="2014-05-07T00:00:00"/>
    <x v="1"/>
    <s v="DD-13570"/>
    <x v="732"/>
    <x v="0"/>
    <s v="United States"/>
    <s v="Los Angeles"/>
    <x v="1"/>
    <n v="90049"/>
    <x v="1"/>
    <s v="OFF-PA-10003016"/>
    <x v="1"/>
    <x v="10"/>
    <x v="1385"/>
    <x v="2236"/>
    <n v="5"/>
    <n v="0"/>
    <n v="7.0649999999999995"/>
  </r>
  <r>
    <n v="7394"/>
    <s v="CA-2014-147844"/>
    <x v="3"/>
    <x v="743"/>
    <d v="2014-05-07T00:00:00"/>
    <x v="1"/>
    <s v="DD-13570"/>
    <x v="732"/>
    <x v="0"/>
    <s v="United States"/>
    <s v="Los Angeles"/>
    <x v="1"/>
    <n v="90049"/>
    <x v="1"/>
    <s v="OFF-AR-10001615"/>
    <x v="1"/>
    <x v="6"/>
    <x v="1479"/>
    <x v="426"/>
    <n v="3"/>
    <n v="0"/>
    <n v="15.475200000000001"/>
  </r>
  <r>
    <n v="7395"/>
    <s v="CA-2014-147844"/>
    <x v="3"/>
    <x v="743"/>
    <d v="2014-05-07T00:00:00"/>
    <x v="1"/>
    <s v="DD-13570"/>
    <x v="732"/>
    <x v="0"/>
    <s v="United States"/>
    <s v="Los Angeles"/>
    <x v="1"/>
    <n v="90049"/>
    <x v="1"/>
    <s v="OFF-PA-10002713"/>
    <x v="1"/>
    <x v="10"/>
    <x v="317"/>
    <x v="343"/>
    <n v="5"/>
    <n v="0"/>
    <n v="15.823999999999998"/>
  </r>
  <r>
    <n v="7396"/>
    <s v="CA-2013-110975"/>
    <x v="0"/>
    <x v="591"/>
    <d v="2013-12-31T00:00:00"/>
    <x v="1"/>
    <s v="DB-12970"/>
    <x v="715"/>
    <x v="1"/>
    <s v="United States"/>
    <s v="New York City"/>
    <x v="15"/>
    <n v="10024"/>
    <x v="3"/>
    <s v="FUR-TA-10002958"/>
    <x v="0"/>
    <x v="3"/>
    <x v="956"/>
    <x v="4203"/>
    <n v="2"/>
    <n v="0.4"/>
    <n v="-120.05080000000007"/>
  </r>
  <r>
    <n v="7397"/>
    <s v="CA-2013-110975"/>
    <x v="0"/>
    <x v="591"/>
    <d v="2013-12-31T00:00:00"/>
    <x v="1"/>
    <s v="DB-12970"/>
    <x v="715"/>
    <x v="1"/>
    <s v="United States"/>
    <s v="New York City"/>
    <x v="15"/>
    <n v="10024"/>
    <x v="3"/>
    <s v="FUR-CH-10003746"/>
    <x v="0"/>
    <x v="1"/>
    <x v="617"/>
    <x v="4947"/>
    <n v="3"/>
    <n v="0.1"/>
    <n v="173.32919999999999"/>
  </r>
  <r>
    <n v="7398"/>
    <s v="CA-2011-141649"/>
    <x v="2"/>
    <x v="587"/>
    <d v="2011-09-30T00:00:00"/>
    <x v="3"/>
    <s v="DM-12955"/>
    <x v="678"/>
    <x v="1"/>
    <s v="United States"/>
    <s v="Fairfield"/>
    <x v="24"/>
    <n v="45014"/>
    <x v="3"/>
    <s v="OFF-AP-10003217"/>
    <x v="1"/>
    <x v="9"/>
    <x v="189"/>
    <x v="4948"/>
    <n v="6"/>
    <n v="0.2"/>
    <n v="59.655599999999993"/>
  </r>
  <r>
    <n v="7399"/>
    <s v="CA-2011-124807"/>
    <x v="2"/>
    <x v="136"/>
    <d v="2011-07-15T00:00:00"/>
    <x v="0"/>
    <s v="ME-17725"/>
    <x v="250"/>
    <x v="0"/>
    <s v="United States"/>
    <s v="Chicago"/>
    <x v="10"/>
    <n v="60610"/>
    <x v="2"/>
    <s v="OFF-PA-10001526"/>
    <x v="1"/>
    <x v="10"/>
    <x v="1030"/>
    <x v="4949"/>
    <n v="9"/>
    <n v="0.2"/>
    <n v="12.997800000000003"/>
  </r>
  <r>
    <n v="7400"/>
    <s v="CA-2011-124807"/>
    <x v="2"/>
    <x v="136"/>
    <d v="2011-07-15T00:00:00"/>
    <x v="0"/>
    <s v="ME-17725"/>
    <x v="250"/>
    <x v="0"/>
    <s v="United States"/>
    <s v="Chicago"/>
    <x v="10"/>
    <n v="60610"/>
    <x v="2"/>
    <s v="TEC-AC-10002857"/>
    <x v="2"/>
    <x v="11"/>
    <x v="535"/>
    <x v="4950"/>
    <n v="4"/>
    <n v="0.2"/>
    <n v="3.2779999999999987"/>
  </r>
  <r>
    <n v="7401"/>
    <s v="CA-2013-110009"/>
    <x v="0"/>
    <x v="162"/>
    <d v="2013-09-14T00:00:00"/>
    <x v="1"/>
    <s v="TR-21325"/>
    <x v="309"/>
    <x v="0"/>
    <s v="United States"/>
    <s v="Seattle"/>
    <x v="4"/>
    <n v="98103"/>
    <x v="1"/>
    <s v="FUR-FU-10003039"/>
    <x v="0"/>
    <x v="5"/>
    <x v="479"/>
    <x v="3579"/>
    <n v="1"/>
    <n v="0"/>
    <n v="14.664200000000001"/>
  </r>
  <r>
    <n v="7402"/>
    <s v="CA-2013-110009"/>
    <x v="0"/>
    <x v="162"/>
    <d v="2013-09-14T00:00:00"/>
    <x v="1"/>
    <s v="TR-21325"/>
    <x v="309"/>
    <x v="0"/>
    <s v="United States"/>
    <s v="Seattle"/>
    <x v="4"/>
    <n v="98103"/>
    <x v="1"/>
    <s v="OFF-PA-10002615"/>
    <x v="1"/>
    <x v="10"/>
    <x v="247"/>
    <x v="4951"/>
    <n v="7"/>
    <n v="0"/>
    <n v="14.200199999999999"/>
  </r>
  <r>
    <n v="7403"/>
    <s v="CA-2014-168172"/>
    <x v="3"/>
    <x v="634"/>
    <d v="2014-08-11T00:00:00"/>
    <x v="1"/>
    <s v="SH-20395"/>
    <x v="129"/>
    <x v="0"/>
    <s v="United States"/>
    <s v="New York City"/>
    <x v="15"/>
    <n v="10011"/>
    <x v="3"/>
    <s v="OFF-SU-10002573"/>
    <x v="1"/>
    <x v="14"/>
    <x v="350"/>
    <x v="378"/>
    <n v="4"/>
    <n v="0"/>
    <n v="21.035999999999994"/>
  </r>
  <r>
    <n v="7404"/>
    <s v="CA-2012-100146"/>
    <x v="1"/>
    <x v="263"/>
    <d v="2012-05-19T00:00:00"/>
    <x v="1"/>
    <s v="CB-12535"/>
    <x v="118"/>
    <x v="1"/>
    <s v="United States"/>
    <s v="Camarillo"/>
    <x v="1"/>
    <n v="93010"/>
    <x v="1"/>
    <s v="FUR-BO-10004015"/>
    <x v="0"/>
    <x v="0"/>
    <x v="569"/>
    <x v="4952"/>
    <n v="5"/>
    <n v="0.15"/>
    <n v="41.996499999999941"/>
  </r>
  <r>
    <n v="7405"/>
    <s v="CA-2012-100146"/>
    <x v="1"/>
    <x v="263"/>
    <d v="2012-05-19T00:00:00"/>
    <x v="1"/>
    <s v="CB-12535"/>
    <x v="118"/>
    <x v="1"/>
    <s v="United States"/>
    <s v="Camarillo"/>
    <x v="1"/>
    <n v="93010"/>
    <x v="1"/>
    <s v="FUR-FU-10001979"/>
    <x v="0"/>
    <x v="5"/>
    <x v="509"/>
    <x v="4953"/>
    <n v="3"/>
    <n v="0"/>
    <n v="34.414800000000007"/>
  </r>
  <r>
    <n v="7406"/>
    <s v="CA-2012-100146"/>
    <x v="1"/>
    <x v="263"/>
    <d v="2012-05-19T00:00:00"/>
    <x v="1"/>
    <s v="CB-12535"/>
    <x v="118"/>
    <x v="1"/>
    <s v="United States"/>
    <s v="Camarillo"/>
    <x v="1"/>
    <n v="93010"/>
    <x v="1"/>
    <s v="FUR-CH-10003833"/>
    <x v="0"/>
    <x v="1"/>
    <x v="1200"/>
    <x v="1923"/>
    <n v="2"/>
    <n v="0.2"/>
    <n v="-6.0980000000000025"/>
  </r>
  <r>
    <n v="7407"/>
    <s v="CA-2012-100146"/>
    <x v="1"/>
    <x v="263"/>
    <d v="2012-05-19T00:00:00"/>
    <x v="1"/>
    <s v="CB-12535"/>
    <x v="118"/>
    <x v="1"/>
    <s v="United States"/>
    <s v="Camarillo"/>
    <x v="1"/>
    <n v="93010"/>
    <x v="1"/>
    <s v="FUR-CH-10004495"/>
    <x v="0"/>
    <x v="1"/>
    <x v="1475"/>
    <x v="946"/>
    <n v="3"/>
    <n v="0.2"/>
    <n v="81.264599999999916"/>
  </r>
  <r>
    <n v="7408"/>
    <s v="CA-2014-152079"/>
    <x v="3"/>
    <x v="176"/>
    <d v="2014-01-22T00:00:00"/>
    <x v="2"/>
    <s v="ML-17410"/>
    <x v="586"/>
    <x v="0"/>
    <s v="United States"/>
    <s v="Chicago"/>
    <x v="10"/>
    <n v="60653"/>
    <x v="2"/>
    <s v="OFF-LA-10001613"/>
    <x v="1"/>
    <x v="2"/>
    <x v="736"/>
    <x v="132"/>
    <n v="5"/>
    <n v="0.2"/>
    <n v="4.1760000000000002"/>
  </r>
  <r>
    <n v="7409"/>
    <s v="CA-2013-129728"/>
    <x v="0"/>
    <x v="198"/>
    <d v="2013-06-07T00:00:00"/>
    <x v="1"/>
    <s v="JG-15310"/>
    <x v="684"/>
    <x v="1"/>
    <s v="United States"/>
    <s v="Los Angeles"/>
    <x v="1"/>
    <n v="90032"/>
    <x v="1"/>
    <s v="FUR-FU-10003247"/>
    <x v="0"/>
    <x v="5"/>
    <x v="1456"/>
    <x v="4954"/>
    <n v="8"/>
    <n v="0"/>
    <n v="11.748799999999989"/>
  </r>
  <r>
    <n v="7410"/>
    <s v="CA-2011-121769"/>
    <x v="2"/>
    <x v="918"/>
    <d v="2011-04-12T00:00:00"/>
    <x v="1"/>
    <s v="JS-15880"/>
    <x v="365"/>
    <x v="0"/>
    <s v="United States"/>
    <s v="Toledo"/>
    <x v="24"/>
    <n v="43615"/>
    <x v="3"/>
    <s v="FUR-TA-10004442"/>
    <x v="0"/>
    <x v="3"/>
    <x v="1645"/>
    <x v="4955"/>
    <n v="1"/>
    <n v="0.4"/>
    <n v="-94.660500000000013"/>
  </r>
  <r>
    <n v="7411"/>
    <s v="CA-2011-103058"/>
    <x v="2"/>
    <x v="149"/>
    <d v="2011-07-24T00:00:00"/>
    <x v="2"/>
    <s v="AG-10270"/>
    <x v="8"/>
    <x v="0"/>
    <s v="United States"/>
    <s v="New York City"/>
    <x v="15"/>
    <n v="10011"/>
    <x v="3"/>
    <s v="TEC-AC-10001314"/>
    <x v="2"/>
    <x v="11"/>
    <x v="943"/>
    <x v="2622"/>
    <n v="2"/>
    <n v="0"/>
    <n v="7.9983999999999895"/>
  </r>
  <r>
    <n v="7412"/>
    <s v="CA-2014-121125"/>
    <x v="3"/>
    <x v="1109"/>
    <d v="2014-06-04T00:00:00"/>
    <x v="1"/>
    <s v="MG-17890"/>
    <x v="450"/>
    <x v="2"/>
    <s v="United States"/>
    <s v="Tigard"/>
    <x v="21"/>
    <n v="97224"/>
    <x v="1"/>
    <s v="TEC-PH-10001619"/>
    <x v="2"/>
    <x v="7"/>
    <x v="1585"/>
    <x v="2403"/>
    <n v="1"/>
    <n v="0.2"/>
    <n v="17.639099999999985"/>
  </r>
  <r>
    <n v="7413"/>
    <s v="CA-2014-121125"/>
    <x v="3"/>
    <x v="1109"/>
    <d v="2014-06-04T00:00:00"/>
    <x v="1"/>
    <s v="MG-17890"/>
    <x v="450"/>
    <x v="2"/>
    <s v="United States"/>
    <s v="Tigard"/>
    <x v="21"/>
    <n v="97224"/>
    <x v="1"/>
    <s v="TEC-AC-10002323"/>
    <x v="2"/>
    <x v="11"/>
    <x v="175"/>
    <x v="1442"/>
    <n v="2"/>
    <n v="0.2"/>
    <n v="-3.0939999999999994"/>
  </r>
  <r>
    <n v="7414"/>
    <s v="CA-2014-121125"/>
    <x v="3"/>
    <x v="1109"/>
    <d v="2014-06-04T00:00:00"/>
    <x v="1"/>
    <s v="MG-17890"/>
    <x v="450"/>
    <x v="2"/>
    <s v="United States"/>
    <s v="Tigard"/>
    <x v="21"/>
    <n v="97224"/>
    <x v="1"/>
    <s v="FUR-FU-10000820"/>
    <x v="0"/>
    <x v="5"/>
    <x v="1774"/>
    <x v="4956"/>
    <n v="1"/>
    <n v="0.2"/>
    <n v="-0.33980000000000032"/>
  </r>
  <r>
    <n v="7415"/>
    <s v="US-2013-114013"/>
    <x v="0"/>
    <x v="69"/>
    <d v="2013-03-16T00:00:00"/>
    <x v="0"/>
    <s v="SC-20770"/>
    <x v="34"/>
    <x v="1"/>
    <s v="United States"/>
    <s v="Philadelphia"/>
    <x v="9"/>
    <n v="19134"/>
    <x v="3"/>
    <s v="FUR-CH-10004287"/>
    <x v="0"/>
    <x v="1"/>
    <x v="156"/>
    <x v="4957"/>
    <n v="2"/>
    <n v="0.3"/>
    <n v="-5.5240000000000293"/>
  </r>
  <r>
    <n v="7416"/>
    <s v="US-2013-114013"/>
    <x v="0"/>
    <x v="69"/>
    <d v="2013-03-16T00:00:00"/>
    <x v="0"/>
    <s v="SC-20770"/>
    <x v="34"/>
    <x v="1"/>
    <s v="United States"/>
    <s v="Philadelphia"/>
    <x v="9"/>
    <n v="19134"/>
    <x v="3"/>
    <s v="TEC-AC-10000474"/>
    <x v="2"/>
    <x v="11"/>
    <x v="1501"/>
    <x v="4958"/>
    <n v="5"/>
    <n v="0.2"/>
    <n v="47.494999999999919"/>
  </r>
  <r>
    <n v="7417"/>
    <s v="US-2013-114013"/>
    <x v="0"/>
    <x v="69"/>
    <d v="2013-03-16T00:00:00"/>
    <x v="0"/>
    <s v="SC-20770"/>
    <x v="34"/>
    <x v="1"/>
    <s v="United States"/>
    <s v="Philadelphia"/>
    <x v="9"/>
    <n v="19134"/>
    <x v="3"/>
    <s v="TEC-PH-10001494"/>
    <x v="2"/>
    <x v="7"/>
    <x v="708"/>
    <x v="4959"/>
    <n v="3"/>
    <n v="0.4"/>
    <n v="-116.98049999999998"/>
  </r>
  <r>
    <n v="7418"/>
    <s v="US-2013-114013"/>
    <x v="0"/>
    <x v="69"/>
    <d v="2013-03-16T00:00:00"/>
    <x v="0"/>
    <s v="SC-20770"/>
    <x v="34"/>
    <x v="1"/>
    <s v="United States"/>
    <s v="Philadelphia"/>
    <x v="9"/>
    <n v="19134"/>
    <x v="3"/>
    <s v="OFF-PA-10004996"/>
    <x v="1"/>
    <x v="10"/>
    <x v="1519"/>
    <x v="4960"/>
    <n v="5"/>
    <n v="0.2"/>
    <n v="13.918499999999998"/>
  </r>
  <r>
    <n v="7419"/>
    <s v="US-2013-114013"/>
    <x v="0"/>
    <x v="69"/>
    <d v="2013-03-16T00:00:00"/>
    <x v="0"/>
    <s v="SC-20770"/>
    <x v="34"/>
    <x v="1"/>
    <s v="United States"/>
    <s v="Philadelphia"/>
    <x v="9"/>
    <n v="19134"/>
    <x v="3"/>
    <s v="OFF-BI-10004318"/>
    <x v="1"/>
    <x v="8"/>
    <x v="1574"/>
    <x v="4961"/>
    <n v="1"/>
    <n v="0.7"/>
    <n v="-41.517600000000002"/>
  </r>
  <r>
    <n v="7420"/>
    <s v="US-2013-114013"/>
    <x v="0"/>
    <x v="69"/>
    <d v="2013-03-16T00:00:00"/>
    <x v="0"/>
    <s v="SC-20770"/>
    <x v="34"/>
    <x v="1"/>
    <s v="United States"/>
    <s v="Philadelphia"/>
    <x v="9"/>
    <n v="19134"/>
    <x v="3"/>
    <s v="OFF-ST-10002574"/>
    <x v="1"/>
    <x v="4"/>
    <x v="926"/>
    <x v="1197"/>
    <n v="5"/>
    <n v="0.2"/>
    <n v="-138.13999999999999"/>
  </r>
  <r>
    <n v="7421"/>
    <s v="US-2013-114013"/>
    <x v="0"/>
    <x v="69"/>
    <d v="2013-03-16T00:00:00"/>
    <x v="0"/>
    <s v="SC-20770"/>
    <x v="34"/>
    <x v="1"/>
    <s v="United States"/>
    <s v="Philadelphia"/>
    <x v="9"/>
    <n v="19134"/>
    <x v="3"/>
    <s v="OFF-BI-10002353"/>
    <x v="1"/>
    <x v="8"/>
    <x v="1068"/>
    <x v="4962"/>
    <n v="5"/>
    <n v="0.7"/>
    <n v="-15.439999999999998"/>
  </r>
  <r>
    <n v="7422"/>
    <s v="US-2013-114013"/>
    <x v="0"/>
    <x v="69"/>
    <d v="2013-03-16T00:00:00"/>
    <x v="0"/>
    <s v="SC-20770"/>
    <x v="34"/>
    <x v="1"/>
    <s v="United States"/>
    <s v="Philadelphia"/>
    <x v="9"/>
    <n v="19134"/>
    <x v="3"/>
    <s v="OFF-ST-10003641"/>
    <x v="1"/>
    <x v="4"/>
    <x v="1799"/>
    <x v="4963"/>
    <n v="2"/>
    <n v="0.2"/>
    <n v="-28.367999999999984"/>
  </r>
  <r>
    <n v="7423"/>
    <s v="US-2013-114013"/>
    <x v="0"/>
    <x v="69"/>
    <d v="2013-03-16T00:00:00"/>
    <x v="0"/>
    <s v="SC-20770"/>
    <x v="34"/>
    <x v="1"/>
    <s v="United States"/>
    <s v="Philadelphia"/>
    <x v="9"/>
    <n v="19134"/>
    <x v="3"/>
    <s v="TEC-MA-10001148"/>
    <x v="2"/>
    <x v="15"/>
    <x v="1533"/>
    <x v="4964"/>
    <n v="3"/>
    <n v="0.7"/>
    <n v="-643.70999999999981"/>
  </r>
  <r>
    <n v="7424"/>
    <s v="CA-2014-135069"/>
    <x v="3"/>
    <x v="318"/>
    <d v="2014-04-15T00:00:00"/>
    <x v="1"/>
    <s v="BS-11755"/>
    <x v="94"/>
    <x v="0"/>
    <s v="United States"/>
    <s v="Philadelphia"/>
    <x v="9"/>
    <n v="19143"/>
    <x v="3"/>
    <s v="OFF-AP-10000026"/>
    <x v="1"/>
    <x v="9"/>
    <x v="1282"/>
    <x v="4965"/>
    <n v="4"/>
    <n v="0.2"/>
    <n v="21.949199999999969"/>
  </r>
  <r>
    <n v="7425"/>
    <s v="CA-2014-135069"/>
    <x v="3"/>
    <x v="318"/>
    <d v="2014-04-15T00:00:00"/>
    <x v="1"/>
    <s v="BS-11755"/>
    <x v="94"/>
    <x v="0"/>
    <s v="United States"/>
    <s v="Philadelphia"/>
    <x v="9"/>
    <n v="19143"/>
    <x v="3"/>
    <s v="FUR-FU-10003878"/>
    <x v="0"/>
    <x v="5"/>
    <x v="671"/>
    <x v="4966"/>
    <n v="3"/>
    <n v="0.2"/>
    <n v="6.4176000000000002"/>
  </r>
  <r>
    <n v="7426"/>
    <s v="CA-2013-101693"/>
    <x v="0"/>
    <x v="674"/>
    <d v="2013-06-28T00:00:00"/>
    <x v="0"/>
    <s v="LC-17140"/>
    <x v="95"/>
    <x v="0"/>
    <s v="United States"/>
    <s v="Houston"/>
    <x v="5"/>
    <n v="77070"/>
    <x v="2"/>
    <s v="FUR-CH-10001146"/>
    <x v="0"/>
    <x v="1"/>
    <x v="64"/>
    <x v="4967"/>
    <n v="2"/>
    <n v="0.3"/>
    <n v="-6.0890000000000057"/>
  </r>
  <r>
    <n v="7427"/>
    <s v="CA-2013-101693"/>
    <x v="0"/>
    <x v="674"/>
    <d v="2013-06-28T00:00:00"/>
    <x v="0"/>
    <s v="LC-17140"/>
    <x v="95"/>
    <x v="0"/>
    <s v="United States"/>
    <s v="Houston"/>
    <x v="5"/>
    <n v="77070"/>
    <x v="2"/>
    <s v="FUR-FU-10003919"/>
    <x v="0"/>
    <x v="5"/>
    <x v="1514"/>
    <x v="4968"/>
    <n v="2"/>
    <n v="0.6"/>
    <n v="-26.169599999999996"/>
  </r>
  <r>
    <n v="7428"/>
    <s v="US-2011-164763"/>
    <x v="2"/>
    <x v="461"/>
    <d v="2011-03-21T00:00:00"/>
    <x v="1"/>
    <s v="MH-17440"/>
    <x v="775"/>
    <x v="1"/>
    <s v="United States"/>
    <s v="Jackson"/>
    <x v="35"/>
    <n v="39212"/>
    <x v="0"/>
    <s v="OFF-BI-10000605"/>
    <x v="1"/>
    <x v="8"/>
    <x v="531"/>
    <x v="4969"/>
    <n v="3"/>
    <n v="0"/>
    <n v="5.3720999999999997"/>
  </r>
  <r>
    <n v="7429"/>
    <s v="US-2011-164763"/>
    <x v="2"/>
    <x v="461"/>
    <d v="2011-03-21T00:00:00"/>
    <x v="1"/>
    <s v="MH-17440"/>
    <x v="775"/>
    <x v="1"/>
    <s v="United States"/>
    <s v="Jackson"/>
    <x v="35"/>
    <n v="39212"/>
    <x v="0"/>
    <s v="OFF-BI-10000309"/>
    <x v="1"/>
    <x v="8"/>
    <x v="334"/>
    <x v="2690"/>
    <n v="2"/>
    <n v="0"/>
    <n v="14.9156"/>
  </r>
  <r>
    <n v="7430"/>
    <s v="US-2011-164763"/>
    <x v="2"/>
    <x v="461"/>
    <d v="2011-03-21T00:00:00"/>
    <x v="1"/>
    <s v="MH-17440"/>
    <x v="775"/>
    <x v="1"/>
    <s v="United States"/>
    <s v="Jackson"/>
    <x v="35"/>
    <n v="39212"/>
    <x v="0"/>
    <s v="OFF-PA-10003349"/>
    <x v="1"/>
    <x v="10"/>
    <x v="218"/>
    <x v="91"/>
    <n v="2"/>
    <n v="0"/>
    <n v="6.3504000000000005"/>
  </r>
  <r>
    <n v="7431"/>
    <s v="US-2011-164763"/>
    <x v="2"/>
    <x v="461"/>
    <d v="2011-03-21T00:00:00"/>
    <x v="1"/>
    <s v="MH-17440"/>
    <x v="775"/>
    <x v="1"/>
    <s v="United States"/>
    <s v="Jackson"/>
    <x v="35"/>
    <n v="39212"/>
    <x v="0"/>
    <s v="OFF-PA-10003063"/>
    <x v="1"/>
    <x v="10"/>
    <x v="1711"/>
    <x v="4698"/>
    <n v="4"/>
    <n v="0"/>
    <n v="7.68"/>
  </r>
  <r>
    <n v="7432"/>
    <s v="US-2011-164763"/>
    <x v="2"/>
    <x v="461"/>
    <d v="2011-03-21T00:00:00"/>
    <x v="1"/>
    <s v="MH-17440"/>
    <x v="775"/>
    <x v="1"/>
    <s v="United States"/>
    <s v="Jackson"/>
    <x v="35"/>
    <n v="39212"/>
    <x v="0"/>
    <s v="OFF-AP-10003971"/>
    <x v="1"/>
    <x v="9"/>
    <x v="914"/>
    <x v="4779"/>
    <n v="3"/>
    <n v="0"/>
    <n v="8.4942000000000011"/>
  </r>
  <r>
    <n v="7433"/>
    <s v="CA-2011-161249"/>
    <x v="2"/>
    <x v="128"/>
    <d v="2011-08-13T00:00:00"/>
    <x v="1"/>
    <s v="RD-19720"/>
    <x v="742"/>
    <x v="0"/>
    <s v="United States"/>
    <s v="Phoenix"/>
    <x v="16"/>
    <n v="85023"/>
    <x v="1"/>
    <s v="OFF-FA-10004838"/>
    <x v="1"/>
    <x v="13"/>
    <x v="792"/>
    <x v="3870"/>
    <n v="3"/>
    <n v="0.2"/>
    <n v="-0.94859999999999989"/>
  </r>
  <r>
    <n v="7434"/>
    <s v="CA-2011-161249"/>
    <x v="2"/>
    <x v="128"/>
    <d v="2011-08-13T00:00:00"/>
    <x v="1"/>
    <s v="RD-19720"/>
    <x v="742"/>
    <x v="0"/>
    <s v="United States"/>
    <s v="Phoenix"/>
    <x v="16"/>
    <n v="85023"/>
    <x v="1"/>
    <s v="OFF-BI-10001097"/>
    <x v="1"/>
    <x v="8"/>
    <x v="789"/>
    <x v="4970"/>
    <n v="5"/>
    <n v="0.7"/>
    <n v="-6.5414999999999992"/>
  </r>
  <r>
    <n v="7435"/>
    <s v="CA-2012-148180"/>
    <x v="1"/>
    <x v="353"/>
    <d v="2012-07-31T00:00:00"/>
    <x v="1"/>
    <s v="BP-11095"/>
    <x v="162"/>
    <x v="1"/>
    <s v="United States"/>
    <s v="Oxnard"/>
    <x v="1"/>
    <n v="93030"/>
    <x v="1"/>
    <s v="OFF-BI-10000605"/>
    <x v="1"/>
    <x v="8"/>
    <x v="531"/>
    <x v="1083"/>
    <n v="3"/>
    <n v="0.2"/>
    <n v="3.0860999999999996"/>
  </r>
  <r>
    <n v="7436"/>
    <s v="CA-2012-148180"/>
    <x v="1"/>
    <x v="353"/>
    <d v="2012-07-31T00:00:00"/>
    <x v="1"/>
    <s v="BP-11095"/>
    <x v="162"/>
    <x v="1"/>
    <s v="United States"/>
    <s v="Oxnard"/>
    <x v="1"/>
    <n v="93030"/>
    <x v="1"/>
    <s v="OFF-BI-10003314"/>
    <x v="1"/>
    <x v="8"/>
    <x v="305"/>
    <x v="4971"/>
    <n v="6"/>
    <n v="0.2"/>
    <n v="8.3867999999999991"/>
  </r>
  <r>
    <n v="7437"/>
    <s v="CA-2012-148180"/>
    <x v="1"/>
    <x v="353"/>
    <d v="2012-07-31T00:00:00"/>
    <x v="1"/>
    <s v="BP-11095"/>
    <x v="162"/>
    <x v="1"/>
    <s v="United States"/>
    <s v="Oxnard"/>
    <x v="1"/>
    <n v="93030"/>
    <x v="1"/>
    <s v="OFF-AR-10002067"/>
    <x v="1"/>
    <x v="6"/>
    <x v="1145"/>
    <x v="1618"/>
    <n v="5"/>
    <n v="0"/>
    <n v="25.792000000000002"/>
  </r>
  <r>
    <n v="7438"/>
    <s v="CA-2011-165568"/>
    <x v="2"/>
    <x v="1162"/>
    <d v="2011-02-20T00:00:00"/>
    <x v="1"/>
    <s v="BF-11020"/>
    <x v="292"/>
    <x v="1"/>
    <s v="United States"/>
    <s v="Seattle"/>
    <x v="4"/>
    <n v="98105"/>
    <x v="1"/>
    <s v="OFF-BI-10001031"/>
    <x v="1"/>
    <x v="8"/>
    <x v="865"/>
    <x v="794"/>
    <n v="5"/>
    <n v="0.2"/>
    <n v="7.2089999999999996"/>
  </r>
  <r>
    <n v="7439"/>
    <s v="CA-2012-145457"/>
    <x v="1"/>
    <x v="539"/>
    <d v="2012-03-27T00:00:00"/>
    <x v="0"/>
    <s v="CP-12085"/>
    <x v="434"/>
    <x v="1"/>
    <s v="United States"/>
    <s v="Covington"/>
    <x v="4"/>
    <n v="98042"/>
    <x v="1"/>
    <s v="FUR-FU-10003832"/>
    <x v="0"/>
    <x v="5"/>
    <x v="1420"/>
    <x v="4972"/>
    <n v="5"/>
    <n v="0"/>
    <n v="13.132000000000001"/>
  </r>
  <r>
    <n v="7440"/>
    <s v="US-2014-163657"/>
    <x v="3"/>
    <x v="264"/>
    <d v="2014-09-07T00:00:00"/>
    <x v="1"/>
    <s v="JL-15235"/>
    <x v="538"/>
    <x v="0"/>
    <s v="United States"/>
    <s v="Los Angeles"/>
    <x v="1"/>
    <n v="90049"/>
    <x v="1"/>
    <s v="OFF-BI-10000138"/>
    <x v="1"/>
    <x v="8"/>
    <x v="600"/>
    <x v="694"/>
    <n v="5"/>
    <n v="0.2"/>
    <n v="6.5519999999999996"/>
  </r>
  <r>
    <n v="7441"/>
    <s v="US-2014-163657"/>
    <x v="3"/>
    <x v="264"/>
    <d v="2014-09-07T00:00:00"/>
    <x v="1"/>
    <s v="JL-15235"/>
    <x v="538"/>
    <x v="0"/>
    <s v="United States"/>
    <s v="Los Angeles"/>
    <x v="1"/>
    <n v="90049"/>
    <x v="1"/>
    <s v="FUR-TA-10004607"/>
    <x v="0"/>
    <x v="3"/>
    <x v="1095"/>
    <x v="4973"/>
    <n v="2"/>
    <n v="0.2"/>
    <n v="-2.9566000000000088"/>
  </r>
  <r>
    <n v="7442"/>
    <s v="CA-2012-120446"/>
    <x v="1"/>
    <x v="547"/>
    <d v="2012-11-18T00:00:00"/>
    <x v="2"/>
    <s v="JG-15805"/>
    <x v="189"/>
    <x v="1"/>
    <s v="United States"/>
    <s v="San Diego"/>
    <x v="1"/>
    <n v="92105"/>
    <x v="1"/>
    <s v="OFF-LA-10003148"/>
    <x v="1"/>
    <x v="2"/>
    <x v="164"/>
    <x v="1381"/>
    <n v="3"/>
    <n v="0"/>
    <n v="8.6939999999999991"/>
  </r>
  <r>
    <n v="7443"/>
    <s v="CA-2011-109932"/>
    <x v="2"/>
    <x v="337"/>
    <d v="2011-12-11T00:00:00"/>
    <x v="2"/>
    <s v="VP-21760"/>
    <x v="778"/>
    <x v="1"/>
    <s v="United States"/>
    <s v="Brownsville"/>
    <x v="5"/>
    <n v="78521"/>
    <x v="2"/>
    <s v="OFF-PA-10001804"/>
    <x v="1"/>
    <x v="10"/>
    <x v="128"/>
    <x v="1432"/>
    <n v="2"/>
    <n v="0.2"/>
    <n v="3.7407999999999997"/>
  </r>
  <r>
    <n v="7444"/>
    <s v="CA-2011-109932"/>
    <x v="2"/>
    <x v="337"/>
    <d v="2011-12-11T00:00:00"/>
    <x v="2"/>
    <s v="VP-21760"/>
    <x v="778"/>
    <x v="1"/>
    <s v="United States"/>
    <s v="Brownsville"/>
    <x v="5"/>
    <n v="78521"/>
    <x v="2"/>
    <s v="OFF-ST-10000036"/>
    <x v="1"/>
    <x v="4"/>
    <x v="590"/>
    <x v="4974"/>
    <n v="3"/>
    <n v="0.2"/>
    <n v="20.745899999999985"/>
  </r>
  <r>
    <n v="7445"/>
    <s v="CA-2014-127474"/>
    <x v="3"/>
    <x v="447"/>
    <d v="2014-02-08T00:00:00"/>
    <x v="0"/>
    <s v="RD-19810"/>
    <x v="279"/>
    <x v="2"/>
    <s v="United States"/>
    <s v="Chicago"/>
    <x v="10"/>
    <n v="60610"/>
    <x v="2"/>
    <s v="OFF-PA-10001166"/>
    <x v="1"/>
    <x v="10"/>
    <x v="769"/>
    <x v="1182"/>
    <n v="1"/>
    <n v="0.2"/>
    <n v="1.8144"/>
  </r>
  <r>
    <n v="7446"/>
    <s v="CA-2014-127474"/>
    <x v="3"/>
    <x v="447"/>
    <d v="2014-02-08T00:00:00"/>
    <x v="0"/>
    <s v="RD-19810"/>
    <x v="279"/>
    <x v="2"/>
    <s v="United States"/>
    <s v="Chicago"/>
    <x v="10"/>
    <n v="60610"/>
    <x v="2"/>
    <s v="OFF-PA-10001033"/>
    <x v="1"/>
    <x v="10"/>
    <x v="1500"/>
    <x v="4975"/>
    <n v="2"/>
    <n v="0.2"/>
    <n v="23.7742"/>
  </r>
  <r>
    <n v="7447"/>
    <s v="CA-2014-127474"/>
    <x v="3"/>
    <x v="447"/>
    <d v="2014-02-08T00:00:00"/>
    <x v="0"/>
    <s v="RD-19810"/>
    <x v="279"/>
    <x v="2"/>
    <s v="United States"/>
    <s v="Chicago"/>
    <x v="10"/>
    <n v="60610"/>
    <x v="2"/>
    <s v="FUR-FU-10004597"/>
    <x v="0"/>
    <x v="5"/>
    <x v="1257"/>
    <x v="500"/>
    <n v="1"/>
    <n v="0.6"/>
    <n v="-26.084999999999994"/>
  </r>
  <r>
    <n v="7448"/>
    <s v="CA-2014-127474"/>
    <x v="3"/>
    <x v="447"/>
    <d v="2014-02-08T00:00:00"/>
    <x v="0"/>
    <s v="RD-19810"/>
    <x v="279"/>
    <x v="2"/>
    <s v="United States"/>
    <s v="Chicago"/>
    <x v="10"/>
    <n v="60610"/>
    <x v="2"/>
    <s v="OFF-PA-10000418"/>
    <x v="1"/>
    <x v="10"/>
    <x v="961"/>
    <x v="1257"/>
    <n v="5"/>
    <n v="0.2"/>
    <n v="146.79"/>
  </r>
  <r>
    <n v="7449"/>
    <s v="CA-2014-115448"/>
    <x v="3"/>
    <x v="343"/>
    <d v="2014-11-15T00:00:00"/>
    <x v="2"/>
    <s v="MH-18025"/>
    <x v="659"/>
    <x v="0"/>
    <s v="United States"/>
    <s v="Knoxville"/>
    <x v="18"/>
    <n v="37918"/>
    <x v="0"/>
    <s v="FUR-FU-10004090"/>
    <x v="0"/>
    <x v="5"/>
    <x v="636"/>
    <x v="4976"/>
    <n v="5"/>
    <n v="0.2"/>
    <n v="14.449499999999986"/>
  </r>
  <r>
    <n v="7450"/>
    <s v="CA-2014-105669"/>
    <x v="3"/>
    <x v="697"/>
    <d v="2014-09-23T00:00:00"/>
    <x v="0"/>
    <s v="SJ-20125"/>
    <x v="319"/>
    <x v="2"/>
    <s v="United States"/>
    <s v="Houston"/>
    <x v="5"/>
    <n v="77036"/>
    <x v="2"/>
    <s v="OFF-AR-10000390"/>
    <x v="1"/>
    <x v="6"/>
    <x v="105"/>
    <x v="4541"/>
    <n v="3"/>
    <n v="0.2"/>
    <n v="3.2213999999999996"/>
  </r>
  <r>
    <n v="7451"/>
    <s v="CA-2014-105669"/>
    <x v="3"/>
    <x v="697"/>
    <d v="2014-09-23T00:00:00"/>
    <x v="0"/>
    <s v="SJ-20125"/>
    <x v="319"/>
    <x v="2"/>
    <s v="United States"/>
    <s v="Houston"/>
    <x v="5"/>
    <n v="77036"/>
    <x v="2"/>
    <s v="FUR-CH-10003774"/>
    <x v="0"/>
    <x v="1"/>
    <x v="1185"/>
    <x v="2608"/>
    <n v="5"/>
    <n v="0.3"/>
    <n v="-77.333000000000013"/>
  </r>
  <r>
    <n v="7452"/>
    <s v="CA-2014-105669"/>
    <x v="3"/>
    <x v="697"/>
    <d v="2014-09-23T00:00:00"/>
    <x v="0"/>
    <s v="SJ-20125"/>
    <x v="319"/>
    <x v="2"/>
    <s v="United States"/>
    <s v="Houston"/>
    <x v="5"/>
    <n v="77036"/>
    <x v="2"/>
    <s v="OFF-BI-10002412"/>
    <x v="1"/>
    <x v="8"/>
    <x v="323"/>
    <x v="4977"/>
    <n v="5"/>
    <n v="0.8"/>
    <n v="-10.15"/>
  </r>
  <r>
    <n v="7453"/>
    <s v="CA-2014-105669"/>
    <x v="3"/>
    <x v="697"/>
    <d v="2014-09-23T00:00:00"/>
    <x v="0"/>
    <s v="SJ-20125"/>
    <x v="319"/>
    <x v="2"/>
    <s v="United States"/>
    <s v="Houston"/>
    <x v="5"/>
    <n v="77036"/>
    <x v="2"/>
    <s v="TEC-PH-10002415"/>
    <x v="2"/>
    <x v="7"/>
    <x v="1517"/>
    <x v="4978"/>
    <n v="6"/>
    <n v="0.2"/>
    <n v="88.48500000000007"/>
  </r>
  <r>
    <n v="7454"/>
    <s v="CA-2014-134796"/>
    <x v="3"/>
    <x v="643"/>
    <d v="2014-07-02T00:00:00"/>
    <x v="1"/>
    <s v="FM-14380"/>
    <x v="248"/>
    <x v="0"/>
    <s v="United States"/>
    <s v="Bolingbrook"/>
    <x v="10"/>
    <n v="60440"/>
    <x v="2"/>
    <s v="TEC-PH-10003505"/>
    <x v="2"/>
    <x v="7"/>
    <x v="901"/>
    <x v="1490"/>
    <n v="2"/>
    <n v="0.2"/>
    <n v="16.703999999999986"/>
  </r>
  <r>
    <n v="7455"/>
    <s v="CA-2013-137743"/>
    <x v="0"/>
    <x v="679"/>
    <d v="2013-08-05T00:00:00"/>
    <x v="1"/>
    <s v="KH-16360"/>
    <x v="347"/>
    <x v="0"/>
    <s v="United States"/>
    <s v="Chicago"/>
    <x v="10"/>
    <n v="60623"/>
    <x v="2"/>
    <s v="OFF-LA-10003663"/>
    <x v="1"/>
    <x v="2"/>
    <x v="1364"/>
    <x v="4766"/>
    <n v="4"/>
    <n v="0.2"/>
    <n v="3.1212"/>
  </r>
  <r>
    <n v="7456"/>
    <s v="CA-2013-137743"/>
    <x v="0"/>
    <x v="679"/>
    <d v="2013-08-05T00:00:00"/>
    <x v="1"/>
    <s v="KH-16360"/>
    <x v="347"/>
    <x v="0"/>
    <s v="United States"/>
    <s v="Chicago"/>
    <x v="10"/>
    <n v="60623"/>
    <x v="2"/>
    <s v="OFF-ST-10001780"/>
    <x v="1"/>
    <x v="4"/>
    <x v="481"/>
    <x v="2532"/>
    <n v="2"/>
    <n v="0.2"/>
    <n v="51.831200000000024"/>
  </r>
  <r>
    <n v="7457"/>
    <s v="CA-2012-137974"/>
    <x v="1"/>
    <x v="392"/>
    <d v="2012-04-18T00:00:00"/>
    <x v="2"/>
    <s v="LL-16840"/>
    <x v="328"/>
    <x v="0"/>
    <s v="United States"/>
    <s v="Waynesboro"/>
    <x v="17"/>
    <n v="22980"/>
    <x v="0"/>
    <s v="TEC-PH-10002033"/>
    <x v="2"/>
    <x v="7"/>
    <x v="11"/>
    <x v="4979"/>
    <n v="2"/>
    <n v="0"/>
    <n v="148.10640000000001"/>
  </r>
  <r>
    <n v="7458"/>
    <s v="CA-2012-137974"/>
    <x v="1"/>
    <x v="392"/>
    <d v="2012-04-18T00:00:00"/>
    <x v="2"/>
    <s v="LL-16840"/>
    <x v="328"/>
    <x v="0"/>
    <s v="United States"/>
    <s v="Waynesboro"/>
    <x v="17"/>
    <n v="22980"/>
    <x v="0"/>
    <s v="OFF-BI-10001036"/>
    <x v="1"/>
    <x v="8"/>
    <x v="618"/>
    <x v="4980"/>
    <n v="1"/>
    <n v="0"/>
    <n v="4.57"/>
  </r>
  <r>
    <n v="7459"/>
    <s v="CA-2012-137974"/>
    <x v="1"/>
    <x v="392"/>
    <d v="2012-04-18T00:00:00"/>
    <x v="2"/>
    <s v="LL-16840"/>
    <x v="328"/>
    <x v="0"/>
    <s v="United States"/>
    <s v="Waynesboro"/>
    <x v="17"/>
    <n v="22980"/>
    <x v="0"/>
    <s v="FUR-FU-10001468"/>
    <x v="0"/>
    <x v="5"/>
    <x v="1280"/>
    <x v="4981"/>
    <n v="7"/>
    <n v="0"/>
    <n v="119.68599999999989"/>
  </r>
  <r>
    <n v="7460"/>
    <s v="CA-2012-137974"/>
    <x v="1"/>
    <x v="392"/>
    <d v="2012-04-18T00:00:00"/>
    <x v="2"/>
    <s v="LL-16840"/>
    <x v="328"/>
    <x v="0"/>
    <s v="United States"/>
    <s v="Waynesboro"/>
    <x v="17"/>
    <n v="22980"/>
    <x v="0"/>
    <s v="FUR-BO-10001519"/>
    <x v="0"/>
    <x v="0"/>
    <x v="666"/>
    <x v="4982"/>
    <n v="9"/>
    <n v="0"/>
    <n v="125.58240000000001"/>
  </r>
  <r>
    <n v="7461"/>
    <s v="US-2012-136987"/>
    <x v="1"/>
    <x v="347"/>
    <d v="2012-04-14T00:00:00"/>
    <x v="0"/>
    <s v="AR-10540"/>
    <x v="481"/>
    <x v="0"/>
    <s v="United States"/>
    <s v="Los Angeles"/>
    <x v="1"/>
    <n v="90004"/>
    <x v="1"/>
    <s v="TEC-CO-10001943"/>
    <x v="2"/>
    <x v="16"/>
    <x v="1666"/>
    <x v="4983"/>
    <n v="4"/>
    <n v="0.2"/>
    <n v="215.98919999999998"/>
  </r>
  <r>
    <n v="7462"/>
    <s v="US-2012-136987"/>
    <x v="1"/>
    <x v="347"/>
    <d v="2012-04-14T00:00:00"/>
    <x v="0"/>
    <s v="AR-10540"/>
    <x v="481"/>
    <x v="0"/>
    <s v="United States"/>
    <s v="Los Angeles"/>
    <x v="1"/>
    <n v="90004"/>
    <x v="1"/>
    <s v="OFF-PA-10003127"/>
    <x v="1"/>
    <x v="10"/>
    <x v="33"/>
    <x v="4984"/>
    <n v="2"/>
    <n v="0"/>
    <n v="24.269599999999997"/>
  </r>
  <r>
    <n v="7463"/>
    <s v="CA-2012-138485"/>
    <x v="1"/>
    <x v="914"/>
    <d v="2012-03-01T00:00:00"/>
    <x v="0"/>
    <s v="NP-18670"/>
    <x v="73"/>
    <x v="0"/>
    <s v="United States"/>
    <s v="Seattle"/>
    <x v="4"/>
    <n v="98105"/>
    <x v="1"/>
    <s v="TEC-AC-10002076"/>
    <x v="2"/>
    <x v="11"/>
    <x v="329"/>
    <x v="4985"/>
    <n v="9"/>
    <n v="0"/>
    <n v="80.837999999999994"/>
  </r>
  <r>
    <n v="7464"/>
    <s v="CA-2013-103709"/>
    <x v="0"/>
    <x v="162"/>
    <d v="2013-09-16T00:00:00"/>
    <x v="1"/>
    <s v="LP-17095"/>
    <x v="431"/>
    <x v="0"/>
    <s v="United States"/>
    <s v="Visalia"/>
    <x v="1"/>
    <n v="93277"/>
    <x v="1"/>
    <s v="OFF-AR-10003338"/>
    <x v="1"/>
    <x v="6"/>
    <x v="1430"/>
    <x v="3659"/>
    <n v="2"/>
    <n v="0"/>
    <n v="3.7200000000000006"/>
  </r>
  <r>
    <n v="7465"/>
    <s v="CA-2013-103709"/>
    <x v="0"/>
    <x v="162"/>
    <d v="2013-09-16T00:00:00"/>
    <x v="1"/>
    <s v="LP-17095"/>
    <x v="431"/>
    <x v="0"/>
    <s v="United States"/>
    <s v="Visalia"/>
    <x v="1"/>
    <n v="93277"/>
    <x v="1"/>
    <s v="OFF-PA-10004610"/>
    <x v="1"/>
    <x v="10"/>
    <x v="1511"/>
    <x v="1369"/>
    <n v="8"/>
    <n v="0"/>
    <n v="15.407999999999998"/>
  </r>
  <r>
    <n v="7466"/>
    <s v="CA-2013-103709"/>
    <x v="0"/>
    <x v="162"/>
    <d v="2013-09-16T00:00:00"/>
    <x v="1"/>
    <s v="LP-17095"/>
    <x v="431"/>
    <x v="0"/>
    <s v="United States"/>
    <s v="Visalia"/>
    <x v="1"/>
    <n v="93277"/>
    <x v="1"/>
    <s v="OFF-ST-10001272"/>
    <x v="1"/>
    <x v="4"/>
    <x v="528"/>
    <x v="2213"/>
    <n v="2"/>
    <n v="0"/>
    <n v="65.435000000000002"/>
  </r>
  <r>
    <n v="7467"/>
    <s v="CA-2013-138282"/>
    <x v="0"/>
    <x v="288"/>
    <d v="2013-05-24T00:00:00"/>
    <x v="1"/>
    <s v="AH-10690"/>
    <x v="706"/>
    <x v="1"/>
    <s v="United States"/>
    <s v="Los Angeles"/>
    <x v="1"/>
    <n v="90008"/>
    <x v="1"/>
    <s v="OFF-AP-10001366"/>
    <x v="1"/>
    <x v="9"/>
    <x v="33"/>
    <x v="4986"/>
    <n v="8"/>
    <n v="0"/>
    <n v="23.716800000000006"/>
  </r>
  <r>
    <n v="7468"/>
    <s v="CA-2014-148985"/>
    <x v="3"/>
    <x v="343"/>
    <d v="2014-11-16T00:00:00"/>
    <x v="0"/>
    <s v="TB-21190"/>
    <x v="353"/>
    <x v="2"/>
    <s v="United States"/>
    <s v="Los Angeles"/>
    <x v="1"/>
    <n v="90045"/>
    <x v="1"/>
    <s v="FUR-FU-10001424"/>
    <x v="0"/>
    <x v="5"/>
    <x v="691"/>
    <x v="4987"/>
    <n v="4"/>
    <n v="0"/>
    <n v="11.872799999999998"/>
  </r>
  <r>
    <n v="7469"/>
    <s v="CA-2011-138100"/>
    <x v="2"/>
    <x v="1114"/>
    <d v="2011-09-20T00:00:00"/>
    <x v="1"/>
    <s v="AA-10315"/>
    <x v="397"/>
    <x v="0"/>
    <s v="United States"/>
    <s v="New York City"/>
    <x v="15"/>
    <n v="10011"/>
    <x v="3"/>
    <s v="OFF-PA-10000349"/>
    <x v="1"/>
    <x v="10"/>
    <x v="33"/>
    <x v="1830"/>
    <n v="3"/>
    <n v="0"/>
    <n v="7.0218000000000007"/>
  </r>
  <r>
    <n v="7470"/>
    <s v="CA-2011-138100"/>
    <x v="2"/>
    <x v="1114"/>
    <d v="2011-09-20T00:00:00"/>
    <x v="1"/>
    <s v="AA-10315"/>
    <x v="397"/>
    <x v="0"/>
    <s v="United States"/>
    <s v="New York City"/>
    <x v="15"/>
    <n v="10011"/>
    <x v="3"/>
    <s v="FUR-FU-10002456"/>
    <x v="0"/>
    <x v="5"/>
    <x v="1009"/>
    <x v="58"/>
    <n v="2"/>
    <n v="0"/>
    <n v="6.2608000000000015"/>
  </r>
  <r>
    <n v="7471"/>
    <s v="CA-2012-100734"/>
    <x v="1"/>
    <x v="426"/>
    <d v="2012-09-20T00:00:00"/>
    <x v="1"/>
    <s v="AC-10615"/>
    <x v="556"/>
    <x v="1"/>
    <s v="United States"/>
    <s v="Philadelphia"/>
    <x v="9"/>
    <n v="19143"/>
    <x v="3"/>
    <s v="OFF-BI-10002609"/>
    <x v="1"/>
    <x v="8"/>
    <x v="98"/>
    <x v="4988"/>
    <n v="4"/>
    <n v="0.7"/>
    <n v="-2.8608000000000002"/>
  </r>
  <r>
    <n v="7472"/>
    <s v="CA-2012-100734"/>
    <x v="1"/>
    <x v="426"/>
    <d v="2012-09-20T00:00:00"/>
    <x v="1"/>
    <s v="AC-10615"/>
    <x v="556"/>
    <x v="1"/>
    <s v="United States"/>
    <s v="Philadelphia"/>
    <x v="9"/>
    <n v="19143"/>
    <x v="3"/>
    <s v="OFF-ST-10001522"/>
    <x v="1"/>
    <x v="4"/>
    <x v="195"/>
    <x v="2772"/>
    <n v="2"/>
    <n v="0.2"/>
    <n v="-29.436800000000012"/>
  </r>
  <r>
    <n v="7473"/>
    <s v="CA-2013-139997"/>
    <x v="0"/>
    <x v="949"/>
    <d v="2013-07-04T00:00:00"/>
    <x v="2"/>
    <s v="EM-14140"/>
    <x v="670"/>
    <x v="2"/>
    <s v="United States"/>
    <s v="Lehi"/>
    <x v="7"/>
    <n v="84043"/>
    <x v="1"/>
    <s v="TEC-CO-10000971"/>
    <x v="2"/>
    <x v="16"/>
    <x v="1304"/>
    <x v="4989"/>
    <n v="5"/>
    <n v="0"/>
    <n v="449.9849999999999"/>
  </r>
  <r>
    <n v="7474"/>
    <s v="CA-2013-109652"/>
    <x v="0"/>
    <x v="342"/>
    <d v="2013-04-16T00:00:00"/>
    <x v="1"/>
    <s v="QJ-19255"/>
    <x v="425"/>
    <x v="1"/>
    <s v="United States"/>
    <s v="Chicago"/>
    <x v="10"/>
    <n v="60653"/>
    <x v="2"/>
    <s v="OFF-AR-10000034"/>
    <x v="1"/>
    <x v="6"/>
    <x v="744"/>
    <x v="4990"/>
    <n v="4"/>
    <n v="0.2"/>
    <n v="3.2223999999999995"/>
  </r>
  <r>
    <n v="7475"/>
    <s v="CA-2011-167199"/>
    <x v="2"/>
    <x v="1037"/>
    <d v="2011-01-11T00:00:00"/>
    <x v="1"/>
    <s v="ME-17320"/>
    <x v="467"/>
    <x v="2"/>
    <s v="United States"/>
    <s v="Henderson"/>
    <x v="0"/>
    <n v="42420"/>
    <x v="0"/>
    <s v="FUR-CH-10004063"/>
    <x v="0"/>
    <x v="1"/>
    <x v="120"/>
    <x v="4991"/>
    <n v="9"/>
    <n v="0"/>
    <n v="746.40779999999972"/>
  </r>
  <r>
    <n v="7476"/>
    <s v="CA-2011-167199"/>
    <x v="2"/>
    <x v="1037"/>
    <d v="2011-01-11T00:00:00"/>
    <x v="1"/>
    <s v="ME-17320"/>
    <x v="467"/>
    <x v="2"/>
    <s v="United States"/>
    <s v="Henderson"/>
    <x v="0"/>
    <n v="42420"/>
    <x v="0"/>
    <s v="OFF-BI-10004632"/>
    <x v="1"/>
    <x v="8"/>
    <x v="564"/>
    <x v="4992"/>
    <n v="2"/>
    <n v="0"/>
    <n v="274.49099999999999"/>
  </r>
  <r>
    <n v="7477"/>
    <s v="CA-2011-167199"/>
    <x v="2"/>
    <x v="1037"/>
    <d v="2011-01-11T00:00:00"/>
    <x v="1"/>
    <s v="ME-17320"/>
    <x v="467"/>
    <x v="2"/>
    <s v="United States"/>
    <s v="Henderson"/>
    <x v="0"/>
    <n v="42420"/>
    <x v="0"/>
    <s v="OFF-AR-10001662"/>
    <x v="1"/>
    <x v="6"/>
    <x v="443"/>
    <x v="4993"/>
    <n v="2"/>
    <n v="0"/>
    <n v="1.4796000000000005"/>
  </r>
  <r>
    <n v="7478"/>
    <s v="CA-2011-167199"/>
    <x v="2"/>
    <x v="1037"/>
    <d v="2011-01-11T00:00:00"/>
    <x v="1"/>
    <s v="ME-17320"/>
    <x v="467"/>
    <x v="2"/>
    <s v="United States"/>
    <s v="Henderson"/>
    <x v="0"/>
    <n v="42420"/>
    <x v="0"/>
    <s v="TEC-PH-10004977"/>
    <x v="2"/>
    <x v="7"/>
    <x v="34"/>
    <x v="3743"/>
    <n v="2"/>
    <n v="0"/>
    <n v="113.67419999999998"/>
  </r>
  <r>
    <n v="7479"/>
    <s v="CA-2011-167199"/>
    <x v="2"/>
    <x v="1037"/>
    <d v="2011-01-11T00:00:00"/>
    <x v="1"/>
    <s v="ME-17320"/>
    <x v="467"/>
    <x v="2"/>
    <s v="United States"/>
    <s v="Henderson"/>
    <x v="0"/>
    <n v="42420"/>
    <x v="0"/>
    <s v="TEC-PH-10004539"/>
    <x v="2"/>
    <x v="7"/>
    <x v="852"/>
    <x v="4994"/>
    <n v="4"/>
    <n v="0"/>
    <n v="204.10919999999999"/>
  </r>
  <r>
    <n v="7480"/>
    <s v="CA-2011-167199"/>
    <x v="2"/>
    <x v="1037"/>
    <d v="2011-01-11T00:00:00"/>
    <x v="1"/>
    <s v="ME-17320"/>
    <x v="467"/>
    <x v="2"/>
    <s v="United States"/>
    <s v="Henderson"/>
    <x v="0"/>
    <n v="42420"/>
    <x v="0"/>
    <s v="OFF-FA-10001883"/>
    <x v="1"/>
    <x v="13"/>
    <x v="1484"/>
    <x v="4995"/>
    <n v="4"/>
    <n v="0"/>
    <n v="0.31119999999999948"/>
  </r>
  <r>
    <n v="7481"/>
    <s v="CA-2011-167199"/>
    <x v="2"/>
    <x v="1037"/>
    <d v="2011-01-11T00:00:00"/>
    <x v="1"/>
    <s v="ME-17320"/>
    <x v="467"/>
    <x v="2"/>
    <s v="United States"/>
    <s v="Henderson"/>
    <x v="0"/>
    <n v="42420"/>
    <x v="0"/>
    <s v="OFF-PA-10000955"/>
    <x v="1"/>
    <x v="10"/>
    <x v="774"/>
    <x v="4996"/>
    <n v="1"/>
    <n v="0"/>
    <n v="3.0084"/>
  </r>
  <r>
    <n v="7482"/>
    <s v="CA-2013-124583"/>
    <x v="0"/>
    <x v="142"/>
    <d v="2013-09-04T00:00:00"/>
    <x v="0"/>
    <s v="LB-16795"/>
    <x v="697"/>
    <x v="2"/>
    <s v="United States"/>
    <s v="Huntington Beach"/>
    <x v="1"/>
    <n v="92646"/>
    <x v="1"/>
    <s v="OFF-EN-10002500"/>
    <x v="1"/>
    <x v="12"/>
    <x v="118"/>
    <x v="4835"/>
    <n v="1"/>
    <n v="0"/>
    <n v="5.7509999999999994"/>
  </r>
  <r>
    <n v="7483"/>
    <s v="CA-2011-113964"/>
    <x v="2"/>
    <x v="865"/>
    <d v="2011-09-30T00:00:00"/>
    <x v="1"/>
    <s v="JP-16135"/>
    <x v="655"/>
    <x v="2"/>
    <s v="United States"/>
    <s v="New York City"/>
    <x v="15"/>
    <n v="10011"/>
    <x v="3"/>
    <s v="OFF-BI-10004654"/>
    <x v="1"/>
    <x v="8"/>
    <x v="68"/>
    <x v="4997"/>
    <n v="4"/>
    <n v="0.2"/>
    <n v="6.9239999999999995"/>
  </r>
  <r>
    <n v="7484"/>
    <s v="CA-2011-129938"/>
    <x v="2"/>
    <x v="534"/>
    <d v="2011-12-17T00:00:00"/>
    <x v="0"/>
    <s v="EB-13705"/>
    <x v="182"/>
    <x v="1"/>
    <s v="United States"/>
    <s v="Philadelphia"/>
    <x v="9"/>
    <n v="19140"/>
    <x v="3"/>
    <s v="FUR-CH-10003774"/>
    <x v="0"/>
    <x v="1"/>
    <x v="1185"/>
    <x v="4998"/>
    <n v="7"/>
    <n v="0.3"/>
    <n v="-108.26620000000001"/>
  </r>
  <r>
    <n v="7485"/>
    <s v="CA-2014-135111"/>
    <x v="3"/>
    <x v="116"/>
    <d v="2015-01-03T00:00:00"/>
    <x v="1"/>
    <s v="CS-12400"/>
    <x v="37"/>
    <x v="2"/>
    <s v="United States"/>
    <s v="Fargo"/>
    <x v="46"/>
    <n v="58103"/>
    <x v="2"/>
    <s v="OFF-AR-10004707"/>
    <x v="1"/>
    <x v="6"/>
    <x v="33"/>
    <x v="4724"/>
    <n v="1"/>
    <n v="0"/>
    <n v="0.86799999999999988"/>
  </r>
  <r>
    <n v="7486"/>
    <s v="CA-2014-135111"/>
    <x v="3"/>
    <x v="116"/>
    <d v="2015-01-03T00:00:00"/>
    <x v="1"/>
    <s v="CS-12400"/>
    <x v="37"/>
    <x v="2"/>
    <s v="United States"/>
    <s v="Fargo"/>
    <x v="46"/>
    <n v="58103"/>
    <x v="2"/>
    <s v="OFF-BI-10004040"/>
    <x v="1"/>
    <x v="8"/>
    <x v="1478"/>
    <x v="4213"/>
    <n v="5"/>
    <n v="0"/>
    <n v="12.690999999999999"/>
  </r>
  <r>
    <n v="7487"/>
    <s v="US-2012-134558"/>
    <x v="1"/>
    <x v="546"/>
    <d v="2012-12-24T00:00:00"/>
    <x v="0"/>
    <s v="PM-19135"/>
    <x v="327"/>
    <x v="2"/>
    <s v="United States"/>
    <s v="Dover"/>
    <x v="38"/>
    <n v="3820"/>
    <x v="3"/>
    <s v="OFF-PA-10001184"/>
    <x v="1"/>
    <x v="10"/>
    <x v="1307"/>
    <x v="2744"/>
    <n v="5"/>
    <n v="0"/>
    <n v="14.651"/>
  </r>
  <r>
    <n v="7488"/>
    <s v="US-2012-134558"/>
    <x v="1"/>
    <x v="546"/>
    <d v="2012-12-24T00:00:00"/>
    <x v="0"/>
    <s v="PM-19135"/>
    <x v="327"/>
    <x v="2"/>
    <s v="United States"/>
    <s v="Dover"/>
    <x v="38"/>
    <n v="3820"/>
    <x v="3"/>
    <s v="TEC-AC-10004145"/>
    <x v="2"/>
    <x v="11"/>
    <x v="1264"/>
    <x v="3633"/>
    <n v="9"/>
    <n v="0"/>
    <n v="517.47930000000008"/>
  </r>
  <r>
    <n v="7489"/>
    <s v="US-2012-134558"/>
    <x v="1"/>
    <x v="546"/>
    <d v="2012-12-24T00:00:00"/>
    <x v="0"/>
    <s v="PM-19135"/>
    <x v="327"/>
    <x v="2"/>
    <s v="United States"/>
    <s v="Dover"/>
    <x v="38"/>
    <n v="3820"/>
    <x v="3"/>
    <s v="FUR-TA-10003473"/>
    <x v="0"/>
    <x v="3"/>
    <x v="214"/>
    <x v="4999"/>
    <n v="4"/>
    <n v="0.3"/>
    <n v="-105.31639999999993"/>
  </r>
  <r>
    <n v="7490"/>
    <s v="CA-2014-157196"/>
    <x v="3"/>
    <x v="60"/>
    <d v="2014-11-10T00:00:00"/>
    <x v="1"/>
    <s v="AA-10645"/>
    <x v="731"/>
    <x v="0"/>
    <s v="United States"/>
    <s v="San Diego"/>
    <x v="1"/>
    <n v="92105"/>
    <x v="1"/>
    <s v="OFF-PA-10003172"/>
    <x v="1"/>
    <x v="10"/>
    <x v="846"/>
    <x v="91"/>
    <n v="2"/>
    <n v="0"/>
    <n v="6.2208000000000006"/>
  </r>
  <r>
    <n v="7491"/>
    <s v="CA-2012-108672"/>
    <x v="1"/>
    <x v="229"/>
    <d v="2012-09-16T00:00:00"/>
    <x v="1"/>
    <s v="FA-14230"/>
    <x v="135"/>
    <x v="1"/>
    <s v="United States"/>
    <s v="Los Angeles"/>
    <x v="1"/>
    <n v="90032"/>
    <x v="1"/>
    <s v="FUR-FU-10003799"/>
    <x v="0"/>
    <x v="5"/>
    <x v="90"/>
    <x v="5000"/>
    <n v="6"/>
    <n v="0"/>
    <n v="33.070799999999991"/>
  </r>
  <r>
    <n v="7492"/>
    <s v="US-2014-118598"/>
    <x v="3"/>
    <x v="673"/>
    <d v="2014-11-17T00:00:00"/>
    <x v="3"/>
    <s v="CM-12190"/>
    <x v="496"/>
    <x v="0"/>
    <s v="United States"/>
    <s v="Utica"/>
    <x v="15"/>
    <n v="13501"/>
    <x v="3"/>
    <s v="TEC-PH-10002583"/>
    <x v="2"/>
    <x v="7"/>
    <x v="1708"/>
    <x v="5001"/>
    <n v="6"/>
    <n v="0"/>
    <n v="5.9969999999999857"/>
  </r>
  <r>
    <n v="7493"/>
    <s v="US-2014-160836"/>
    <x v="3"/>
    <x v="220"/>
    <d v="2014-09-17T00:00:00"/>
    <x v="1"/>
    <s v="CC-12475"/>
    <x v="693"/>
    <x v="0"/>
    <s v="United States"/>
    <s v="Houston"/>
    <x v="5"/>
    <n v="77070"/>
    <x v="2"/>
    <s v="OFF-PA-10004239"/>
    <x v="1"/>
    <x v="10"/>
    <x v="1412"/>
    <x v="1518"/>
    <n v="3"/>
    <n v="0.2"/>
    <n v="3.2099999999999982"/>
  </r>
  <r>
    <n v="7494"/>
    <s v="US-2014-160836"/>
    <x v="3"/>
    <x v="220"/>
    <d v="2014-09-17T00:00:00"/>
    <x v="1"/>
    <s v="CC-12475"/>
    <x v="693"/>
    <x v="0"/>
    <s v="United States"/>
    <s v="Houston"/>
    <x v="5"/>
    <n v="77070"/>
    <x v="2"/>
    <s v="FUR-TA-10002855"/>
    <x v="0"/>
    <x v="3"/>
    <x v="1189"/>
    <x v="5002"/>
    <n v="5"/>
    <n v="0.3"/>
    <n v="-65.853000000000009"/>
  </r>
  <r>
    <n v="7495"/>
    <s v="US-2014-160836"/>
    <x v="3"/>
    <x v="220"/>
    <d v="2014-09-17T00:00:00"/>
    <x v="1"/>
    <s v="CC-12475"/>
    <x v="693"/>
    <x v="0"/>
    <s v="United States"/>
    <s v="Houston"/>
    <x v="5"/>
    <n v="77070"/>
    <x v="2"/>
    <s v="OFF-AP-10001626"/>
    <x v="1"/>
    <x v="9"/>
    <x v="1016"/>
    <x v="5003"/>
    <n v="2"/>
    <n v="0.8"/>
    <n v="-4.2012"/>
  </r>
  <r>
    <n v="7496"/>
    <s v="CA-2014-121048"/>
    <x v="3"/>
    <x v="1163"/>
    <d v="2014-07-19T00:00:00"/>
    <x v="1"/>
    <s v="TC-21295"/>
    <x v="646"/>
    <x v="0"/>
    <s v="United States"/>
    <s v="Westminster"/>
    <x v="1"/>
    <n v="92683"/>
    <x v="1"/>
    <s v="OFF-BI-10004022"/>
    <x v="1"/>
    <x v="8"/>
    <x v="748"/>
    <x v="3079"/>
    <n v="2"/>
    <n v="0.2"/>
    <n v="1.4455999999999996"/>
  </r>
  <r>
    <n v="7497"/>
    <s v="CA-2014-121048"/>
    <x v="3"/>
    <x v="1163"/>
    <d v="2014-07-19T00:00:00"/>
    <x v="1"/>
    <s v="TC-21295"/>
    <x v="646"/>
    <x v="0"/>
    <s v="United States"/>
    <s v="Westminster"/>
    <x v="1"/>
    <n v="92683"/>
    <x v="1"/>
    <s v="FUR-FU-10003601"/>
    <x v="0"/>
    <x v="5"/>
    <x v="729"/>
    <x v="3139"/>
    <n v="3"/>
    <n v="0"/>
    <n v="49.804199999999994"/>
  </r>
  <r>
    <n v="7498"/>
    <s v="CA-2014-121048"/>
    <x v="3"/>
    <x v="1163"/>
    <d v="2014-07-19T00:00:00"/>
    <x v="1"/>
    <s v="TC-21295"/>
    <x v="646"/>
    <x v="0"/>
    <s v="United States"/>
    <s v="Westminster"/>
    <x v="1"/>
    <n v="92683"/>
    <x v="1"/>
    <s v="OFF-FA-10000490"/>
    <x v="1"/>
    <x v="13"/>
    <x v="307"/>
    <x v="328"/>
    <n v="4"/>
    <n v="0"/>
    <n v="2.3311999999999999"/>
  </r>
  <r>
    <n v="7499"/>
    <s v="CA-2014-121048"/>
    <x v="3"/>
    <x v="1163"/>
    <d v="2014-07-19T00:00:00"/>
    <x v="1"/>
    <s v="TC-21295"/>
    <x v="646"/>
    <x v="0"/>
    <s v="United States"/>
    <s v="Westminster"/>
    <x v="1"/>
    <n v="92683"/>
    <x v="1"/>
    <s v="OFF-AR-10004042"/>
    <x v="1"/>
    <x v="6"/>
    <x v="30"/>
    <x v="5004"/>
    <n v="4"/>
    <n v="0"/>
    <n v="20.856799999999993"/>
  </r>
  <r>
    <n v="7500"/>
    <s v="CA-2014-121048"/>
    <x v="3"/>
    <x v="1163"/>
    <d v="2014-07-19T00:00:00"/>
    <x v="1"/>
    <s v="TC-21295"/>
    <x v="646"/>
    <x v="0"/>
    <s v="United States"/>
    <s v="Westminster"/>
    <x v="1"/>
    <n v="92683"/>
    <x v="1"/>
    <s v="FUR-FU-10002960"/>
    <x v="0"/>
    <x v="5"/>
    <x v="190"/>
    <x v="609"/>
    <n v="3"/>
    <n v="0"/>
    <n v="7.9128000000000007"/>
  </r>
  <r>
    <n v="7501"/>
    <s v="CA-2014-121048"/>
    <x v="3"/>
    <x v="1163"/>
    <d v="2014-07-19T00:00:00"/>
    <x v="1"/>
    <s v="TC-21295"/>
    <x v="646"/>
    <x v="0"/>
    <s v="United States"/>
    <s v="Westminster"/>
    <x v="1"/>
    <n v="92683"/>
    <x v="1"/>
    <s v="TEC-AC-10000991"/>
    <x v="2"/>
    <x v="11"/>
    <x v="432"/>
    <x v="5005"/>
    <n v="3"/>
    <n v="0"/>
    <n v="19.735800000000005"/>
  </r>
  <r>
    <n v="7502"/>
    <s v="CA-2014-121048"/>
    <x v="3"/>
    <x v="1163"/>
    <d v="2014-07-19T00:00:00"/>
    <x v="1"/>
    <s v="TC-21295"/>
    <x v="646"/>
    <x v="0"/>
    <s v="United States"/>
    <s v="Westminster"/>
    <x v="1"/>
    <n v="92683"/>
    <x v="1"/>
    <s v="TEC-PH-10004977"/>
    <x v="2"/>
    <x v="7"/>
    <x v="34"/>
    <x v="553"/>
    <n v="3"/>
    <n v="0.2"/>
    <n v="52.917299999999955"/>
  </r>
  <r>
    <n v="7503"/>
    <s v="US-2014-120117"/>
    <x v="3"/>
    <x v="983"/>
    <d v="2014-03-31T00:00:00"/>
    <x v="3"/>
    <s v="TB-21400"/>
    <x v="483"/>
    <x v="0"/>
    <s v="United States"/>
    <s v="Los Angeles"/>
    <x v="1"/>
    <n v="90036"/>
    <x v="1"/>
    <s v="OFF-AR-10000817"/>
    <x v="1"/>
    <x v="6"/>
    <x v="1255"/>
    <x v="2398"/>
    <n v="2"/>
    <n v="0"/>
    <n v="2.0671999999999997"/>
  </r>
  <r>
    <n v="7504"/>
    <s v="US-2014-120117"/>
    <x v="3"/>
    <x v="983"/>
    <d v="2014-03-31T00:00:00"/>
    <x v="3"/>
    <s v="TB-21400"/>
    <x v="483"/>
    <x v="0"/>
    <s v="United States"/>
    <s v="Los Angeles"/>
    <x v="1"/>
    <n v="90036"/>
    <x v="1"/>
    <s v="TEC-PH-10002447"/>
    <x v="2"/>
    <x v="7"/>
    <x v="53"/>
    <x v="5006"/>
    <n v="1"/>
    <n v="0.2"/>
    <n v="18.539099999999991"/>
  </r>
  <r>
    <n v="7505"/>
    <s v="CA-2013-158043"/>
    <x v="0"/>
    <x v="1011"/>
    <d v="2013-02-04T00:00:00"/>
    <x v="0"/>
    <s v="JK-15325"/>
    <x v="759"/>
    <x v="1"/>
    <s v="United States"/>
    <s v="Atlantic City"/>
    <x v="30"/>
    <n v="8401"/>
    <x v="3"/>
    <s v="OFF-EN-10003134"/>
    <x v="1"/>
    <x v="12"/>
    <x v="33"/>
    <x v="371"/>
    <n v="2"/>
    <n v="0"/>
    <n v="11.68"/>
  </r>
  <r>
    <n v="7506"/>
    <s v="US-2014-106579"/>
    <x v="3"/>
    <x v="110"/>
    <d v="2014-06-14T00:00:00"/>
    <x v="1"/>
    <s v="BW-11200"/>
    <x v="572"/>
    <x v="0"/>
    <s v="United States"/>
    <s v="Skokie"/>
    <x v="10"/>
    <n v="60076"/>
    <x v="2"/>
    <s v="OFF-BI-10000309"/>
    <x v="1"/>
    <x v="8"/>
    <x v="334"/>
    <x v="362"/>
    <n v="4"/>
    <n v="0.8"/>
    <n v="-18.872800000000009"/>
  </r>
  <r>
    <n v="7507"/>
    <s v="CA-2011-115889"/>
    <x v="2"/>
    <x v="981"/>
    <d v="2011-11-06T00:00:00"/>
    <x v="1"/>
    <s v="SH-20395"/>
    <x v="129"/>
    <x v="0"/>
    <s v="United States"/>
    <s v="San Francisco"/>
    <x v="1"/>
    <n v="94122"/>
    <x v="1"/>
    <s v="TEC-PH-10001615"/>
    <x v="2"/>
    <x v="7"/>
    <x v="1108"/>
    <x v="1956"/>
    <n v="2"/>
    <n v="0.2"/>
    <n v="5.2181999999999924"/>
  </r>
  <r>
    <n v="7508"/>
    <s v="CA-2011-115889"/>
    <x v="2"/>
    <x v="981"/>
    <d v="2011-11-06T00:00:00"/>
    <x v="1"/>
    <s v="SH-20395"/>
    <x v="129"/>
    <x v="0"/>
    <s v="United States"/>
    <s v="San Francisco"/>
    <x v="1"/>
    <n v="94122"/>
    <x v="1"/>
    <s v="OFF-ST-10003208"/>
    <x v="1"/>
    <x v="4"/>
    <x v="243"/>
    <x v="979"/>
    <n v="2"/>
    <n v="0"/>
    <n v="105.24679999999995"/>
  </r>
  <r>
    <n v="7509"/>
    <s v="US-2014-161935"/>
    <x v="3"/>
    <x v="1163"/>
    <d v="2014-07-19T00:00:00"/>
    <x v="1"/>
    <s v="JL-15835"/>
    <x v="252"/>
    <x v="0"/>
    <s v="United States"/>
    <s v="Columbus"/>
    <x v="24"/>
    <n v="43229"/>
    <x v="3"/>
    <s v="OFF-PA-10000605"/>
    <x v="1"/>
    <x v="10"/>
    <x v="808"/>
    <x v="4766"/>
    <n v="2"/>
    <n v="0.2"/>
    <n v="3.3524000000000003"/>
  </r>
  <r>
    <n v="7510"/>
    <s v="US-2014-161935"/>
    <x v="3"/>
    <x v="1163"/>
    <d v="2014-07-19T00:00:00"/>
    <x v="1"/>
    <s v="JL-15835"/>
    <x v="252"/>
    <x v="0"/>
    <s v="United States"/>
    <s v="Columbus"/>
    <x v="24"/>
    <n v="43229"/>
    <x v="3"/>
    <s v="TEC-PH-10000560"/>
    <x v="2"/>
    <x v="7"/>
    <x v="745"/>
    <x v="5007"/>
    <n v="9"/>
    <n v="0.4"/>
    <n v="-377.98919999999998"/>
  </r>
  <r>
    <n v="7511"/>
    <s v="US-2014-161935"/>
    <x v="3"/>
    <x v="1163"/>
    <d v="2014-07-19T00:00:00"/>
    <x v="1"/>
    <s v="JL-15835"/>
    <x v="252"/>
    <x v="0"/>
    <s v="United States"/>
    <s v="Columbus"/>
    <x v="24"/>
    <n v="43229"/>
    <x v="3"/>
    <s v="OFF-ST-10003455"/>
    <x v="1"/>
    <x v="4"/>
    <x v="169"/>
    <x v="5008"/>
    <n v="5"/>
    <n v="0.2"/>
    <n v="4.6530000000000022"/>
  </r>
  <r>
    <n v="7512"/>
    <s v="US-2014-161935"/>
    <x v="3"/>
    <x v="1163"/>
    <d v="2014-07-19T00:00:00"/>
    <x v="1"/>
    <s v="JL-15835"/>
    <x v="252"/>
    <x v="0"/>
    <s v="United States"/>
    <s v="Columbus"/>
    <x v="24"/>
    <n v="43229"/>
    <x v="3"/>
    <s v="FUR-FU-10002937"/>
    <x v="0"/>
    <x v="5"/>
    <x v="1051"/>
    <x v="5009"/>
    <n v="5"/>
    <n v="0.2"/>
    <n v="148.845"/>
  </r>
  <r>
    <n v="7513"/>
    <s v="US-2014-161935"/>
    <x v="3"/>
    <x v="1163"/>
    <d v="2014-07-19T00:00:00"/>
    <x v="1"/>
    <s v="JL-15835"/>
    <x v="252"/>
    <x v="0"/>
    <s v="United States"/>
    <s v="Columbus"/>
    <x v="24"/>
    <n v="43229"/>
    <x v="3"/>
    <s v="OFF-ST-10001837"/>
    <x v="1"/>
    <x v="4"/>
    <x v="1331"/>
    <x v="5010"/>
    <n v="7"/>
    <n v="0.2"/>
    <n v="17.959200000000003"/>
  </r>
  <r>
    <n v="7514"/>
    <s v="US-2014-161935"/>
    <x v="3"/>
    <x v="1163"/>
    <d v="2014-07-19T00:00:00"/>
    <x v="1"/>
    <s v="JL-15835"/>
    <x v="252"/>
    <x v="0"/>
    <s v="United States"/>
    <s v="Columbus"/>
    <x v="24"/>
    <n v="43229"/>
    <x v="3"/>
    <s v="OFF-AR-10004757"/>
    <x v="1"/>
    <x v="6"/>
    <x v="342"/>
    <x v="1332"/>
    <n v="5"/>
    <n v="0.2"/>
    <n v="2.1319999999999988"/>
  </r>
  <r>
    <n v="7515"/>
    <s v="US-2014-167920"/>
    <x v="3"/>
    <x v="34"/>
    <d v="2014-12-13T00:00:00"/>
    <x v="0"/>
    <s v="JL-15835"/>
    <x v="252"/>
    <x v="0"/>
    <s v="United States"/>
    <s v="Richmond"/>
    <x v="0"/>
    <n v="40475"/>
    <x v="0"/>
    <s v="OFF-BI-10004236"/>
    <x v="1"/>
    <x v="8"/>
    <x v="891"/>
    <x v="5011"/>
    <n v="2"/>
    <n v="0"/>
    <n v="13.505599999999999"/>
  </r>
  <r>
    <n v="7516"/>
    <s v="US-2014-167920"/>
    <x v="3"/>
    <x v="34"/>
    <d v="2014-12-13T00:00:00"/>
    <x v="0"/>
    <s v="JL-15835"/>
    <x v="252"/>
    <x v="0"/>
    <s v="United States"/>
    <s v="Richmond"/>
    <x v="0"/>
    <n v="40475"/>
    <x v="0"/>
    <s v="OFF-AP-10000159"/>
    <x v="1"/>
    <x v="9"/>
    <x v="1407"/>
    <x v="5012"/>
    <n v="5"/>
    <n v="0"/>
    <n v="62.32099999999997"/>
  </r>
  <r>
    <n v="7517"/>
    <s v="US-2014-167920"/>
    <x v="3"/>
    <x v="34"/>
    <d v="2014-12-13T00:00:00"/>
    <x v="0"/>
    <s v="JL-15835"/>
    <x v="252"/>
    <x v="0"/>
    <s v="United States"/>
    <s v="Richmond"/>
    <x v="0"/>
    <n v="40475"/>
    <x v="0"/>
    <s v="OFF-BI-10003274"/>
    <x v="1"/>
    <x v="8"/>
    <x v="122"/>
    <x v="204"/>
    <n v="4"/>
    <n v="0"/>
    <n v="7.4824000000000002"/>
  </r>
  <r>
    <n v="7518"/>
    <s v="US-2014-167920"/>
    <x v="3"/>
    <x v="34"/>
    <d v="2014-12-13T00:00:00"/>
    <x v="0"/>
    <s v="JL-15835"/>
    <x v="252"/>
    <x v="0"/>
    <s v="United States"/>
    <s v="Richmond"/>
    <x v="0"/>
    <n v="40475"/>
    <x v="0"/>
    <s v="TEC-AC-10001013"/>
    <x v="2"/>
    <x v="11"/>
    <x v="813"/>
    <x v="5013"/>
    <n v="5"/>
    <n v="0"/>
    <n v="48.328499999999991"/>
  </r>
  <r>
    <n v="7519"/>
    <s v="US-2014-167920"/>
    <x v="3"/>
    <x v="34"/>
    <d v="2014-12-13T00:00:00"/>
    <x v="0"/>
    <s v="JL-15835"/>
    <x v="252"/>
    <x v="0"/>
    <s v="United States"/>
    <s v="Richmond"/>
    <x v="0"/>
    <n v="40475"/>
    <x v="0"/>
    <s v="OFF-ST-10004963"/>
    <x v="1"/>
    <x v="4"/>
    <x v="460"/>
    <x v="5014"/>
    <n v="1"/>
    <n v="0"/>
    <n v="0.60559999999999903"/>
  </r>
  <r>
    <n v="7520"/>
    <s v="US-2014-167920"/>
    <x v="3"/>
    <x v="34"/>
    <d v="2014-12-13T00:00:00"/>
    <x v="0"/>
    <s v="JL-15835"/>
    <x v="252"/>
    <x v="0"/>
    <s v="United States"/>
    <s v="Richmond"/>
    <x v="0"/>
    <n v="40475"/>
    <x v="0"/>
    <s v="OFF-LA-10004409"/>
    <x v="1"/>
    <x v="2"/>
    <x v="1550"/>
    <x v="1784"/>
    <n v="2"/>
    <n v="0"/>
    <n v="2.6495999999999995"/>
  </r>
  <r>
    <n v="7521"/>
    <s v="US-2014-167920"/>
    <x v="3"/>
    <x v="34"/>
    <d v="2014-12-13T00:00:00"/>
    <x v="0"/>
    <s v="JL-15835"/>
    <x v="252"/>
    <x v="0"/>
    <s v="United States"/>
    <s v="Richmond"/>
    <x v="0"/>
    <n v="40475"/>
    <x v="0"/>
    <s v="TEC-CO-10001046"/>
    <x v="2"/>
    <x v="16"/>
    <x v="874"/>
    <x v="5015"/>
    <n v="2"/>
    <n v="0"/>
    <n v="629.99099999999999"/>
  </r>
  <r>
    <n v="7522"/>
    <s v="CA-2013-162383"/>
    <x v="0"/>
    <x v="64"/>
    <d v="2013-09-12T00:00:00"/>
    <x v="1"/>
    <s v="MD-17350"/>
    <x v="198"/>
    <x v="0"/>
    <s v="United States"/>
    <s v="Lancaster"/>
    <x v="24"/>
    <n v="43130"/>
    <x v="3"/>
    <s v="OFF-BI-10002824"/>
    <x v="1"/>
    <x v="8"/>
    <x v="523"/>
    <x v="5016"/>
    <n v="2"/>
    <n v="0.7"/>
    <n v="-7.4600000000000009"/>
  </r>
  <r>
    <n v="7523"/>
    <s v="CA-2013-162383"/>
    <x v="0"/>
    <x v="64"/>
    <d v="2013-09-12T00:00:00"/>
    <x v="1"/>
    <s v="MD-17350"/>
    <x v="198"/>
    <x v="0"/>
    <s v="United States"/>
    <s v="Lancaster"/>
    <x v="24"/>
    <n v="43130"/>
    <x v="3"/>
    <s v="OFF-BI-10001757"/>
    <x v="1"/>
    <x v="8"/>
    <x v="1158"/>
    <x v="5017"/>
    <n v="6"/>
    <n v="0.7"/>
    <n v="-6.4944000000000024"/>
  </r>
  <r>
    <n v="7524"/>
    <s v="CA-2013-162383"/>
    <x v="0"/>
    <x v="64"/>
    <d v="2013-09-12T00:00:00"/>
    <x v="1"/>
    <s v="MD-17350"/>
    <x v="198"/>
    <x v="0"/>
    <s v="United States"/>
    <s v="Lancaster"/>
    <x v="24"/>
    <n v="43130"/>
    <x v="3"/>
    <s v="FUR-CH-10004477"/>
    <x v="0"/>
    <x v="1"/>
    <x v="211"/>
    <x v="4967"/>
    <n v="2"/>
    <n v="0.3"/>
    <n v="-1.217800000000004"/>
  </r>
  <r>
    <n v="7525"/>
    <s v="CA-2011-125731"/>
    <x v="2"/>
    <x v="1076"/>
    <d v="2011-09-16T00:00:00"/>
    <x v="1"/>
    <s v="CL-12565"/>
    <x v="52"/>
    <x v="0"/>
    <s v="United States"/>
    <s v="Gresham"/>
    <x v="21"/>
    <n v="97030"/>
    <x v="1"/>
    <s v="OFF-EN-10003072"/>
    <x v="1"/>
    <x v="12"/>
    <x v="767"/>
    <x v="5018"/>
    <n v="7"/>
    <n v="0.2"/>
    <n v="7.6047999999999991"/>
  </r>
  <r>
    <n v="7526"/>
    <s v="CA-2011-125731"/>
    <x v="2"/>
    <x v="1076"/>
    <d v="2011-09-16T00:00:00"/>
    <x v="1"/>
    <s v="CL-12565"/>
    <x v="52"/>
    <x v="0"/>
    <s v="United States"/>
    <s v="Gresham"/>
    <x v="21"/>
    <n v="97030"/>
    <x v="1"/>
    <s v="FUR-CH-10003973"/>
    <x v="0"/>
    <x v="1"/>
    <x v="858"/>
    <x v="3336"/>
    <n v="5"/>
    <n v="0.2"/>
    <n v="148.70400000000006"/>
  </r>
  <r>
    <n v="7527"/>
    <s v="US-2014-106145"/>
    <x v="3"/>
    <x v="986"/>
    <d v="2014-09-27T00:00:00"/>
    <x v="3"/>
    <s v="RA-19885"/>
    <x v="19"/>
    <x v="1"/>
    <s v="United States"/>
    <s v="San Francisco"/>
    <x v="1"/>
    <n v="94109"/>
    <x v="1"/>
    <s v="OFF-EN-10001028"/>
    <x v="1"/>
    <x v="12"/>
    <x v="33"/>
    <x v="3337"/>
    <n v="6"/>
    <n v="0"/>
    <n v="33.064799999999998"/>
  </r>
  <r>
    <n v="7528"/>
    <s v="US-2014-106145"/>
    <x v="3"/>
    <x v="986"/>
    <d v="2014-09-27T00:00:00"/>
    <x v="3"/>
    <s v="RA-19885"/>
    <x v="19"/>
    <x v="1"/>
    <s v="United States"/>
    <s v="San Francisco"/>
    <x v="1"/>
    <n v="94109"/>
    <x v="1"/>
    <s v="FUR-FU-10003829"/>
    <x v="0"/>
    <x v="5"/>
    <x v="1369"/>
    <x v="357"/>
    <n v="3"/>
    <n v="0"/>
    <n v="2.9567999999999994"/>
  </r>
  <r>
    <n v="7529"/>
    <s v="US-2014-106145"/>
    <x v="3"/>
    <x v="986"/>
    <d v="2014-09-27T00:00:00"/>
    <x v="3"/>
    <s v="RA-19885"/>
    <x v="19"/>
    <x v="1"/>
    <s v="United States"/>
    <s v="San Francisco"/>
    <x v="1"/>
    <n v="94109"/>
    <x v="1"/>
    <s v="OFF-PA-10002245"/>
    <x v="1"/>
    <x v="10"/>
    <x v="1334"/>
    <x v="1211"/>
    <n v="6"/>
    <n v="0"/>
    <n v="16.146000000000001"/>
  </r>
  <r>
    <n v="7530"/>
    <s v="US-2014-106145"/>
    <x v="3"/>
    <x v="986"/>
    <d v="2014-09-27T00:00:00"/>
    <x v="3"/>
    <s v="RA-19885"/>
    <x v="19"/>
    <x v="1"/>
    <s v="United States"/>
    <s v="San Francisco"/>
    <x v="1"/>
    <n v="94109"/>
    <x v="1"/>
    <s v="OFF-BI-10002215"/>
    <x v="1"/>
    <x v="8"/>
    <x v="20"/>
    <x v="342"/>
    <n v="3"/>
    <n v="0.2"/>
    <n v="5.5379999999999985"/>
  </r>
  <r>
    <n v="7531"/>
    <s v="US-2014-106145"/>
    <x v="3"/>
    <x v="986"/>
    <d v="2014-09-27T00:00:00"/>
    <x v="3"/>
    <s v="RA-19885"/>
    <x v="19"/>
    <x v="1"/>
    <s v="United States"/>
    <s v="San Francisco"/>
    <x v="1"/>
    <n v="94109"/>
    <x v="1"/>
    <s v="OFF-BI-10003925"/>
    <x v="1"/>
    <x v="8"/>
    <x v="751"/>
    <x v="2594"/>
    <n v="3"/>
    <n v="0.2"/>
    <n v="314.27190000000002"/>
  </r>
  <r>
    <n v="7532"/>
    <s v="CA-2013-107146"/>
    <x v="0"/>
    <x v="26"/>
    <d v="2013-06-20T00:00:00"/>
    <x v="2"/>
    <s v="LC-16885"/>
    <x v="62"/>
    <x v="0"/>
    <s v="United States"/>
    <s v="Longmont"/>
    <x v="22"/>
    <n v="80501"/>
    <x v="1"/>
    <s v="FUR-FU-10002298"/>
    <x v="0"/>
    <x v="5"/>
    <x v="1296"/>
    <x v="4602"/>
    <n v="3"/>
    <n v="0.2"/>
    <n v="-13.317600000000013"/>
  </r>
  <r>
    <n v="7533"/>
    <s v="CA-2013-107146"/>
    <x v="0"/>
    <x v="26"/>
    <d v="2013-06-20T00:00:00"/>
    <x v="2"/>
    <s v="LC-16885"/>
    <x v="62"/>
    <x v="0"/>
    <s v="United States"/>
    <s v="Longmont"/>
    <x v="22"/>
    <n v="80501"/>
    <x v="1"/>
    <s v="FUR-CH-10004853"/>
    <x v="0"/>
    <x v="1"/>
    <x v="526"/>
    <x v="5019"/>
    <n v="4"/>
    <n v="0.2"/>
    <n v="54.352799999999945"/>
  </r>
  <r>
    <n v="7534"/>
    <s v="US-2014-134642"/>
    <x v="3"/>
    <x v="906"/>
    <d v="2014-03-02T00:00:00"/>
    <x v="1"/>
    <s v="SW-20245"/>
    <x v="573"/>
    <x v="0"/>
    <s v="United States"/>
    <s v="Greenville"/>
    <x v="3"/>
    <n v="27834"/>
    <x v="0"/>
    <s v="FUR-CH-10002880"/>
    <x v="0"/>
    <x v="1"/>
    <x v="801"/>
    <x v="3263"/>
    <n v="2"/>
    <n v="0.2"/>
    <n v="-22.138200000000012"/>
  </r>
  <r>
    <n v="7535"/>
    <s v="US-2014-134642"/>
    <x v="3"/>
    <x v="906"/>
    <d v="2014-03-02T00:00:00"/>
    <x v="1"/>
    <s v="SW-20245"/>
    <x v="573"/>
    <x v="0"/>
    <s v="United States"/>
    <s v="Greenville"/>
    <x v="3"/>
    <n v="27834"/>
    <x v="0"/>
    <s v="FUR-BO-10004709"/>
    <x v="0"/>
    <x v="0"/>
    <x v="263"/>
    <x v="3107"/>
    <n v="5"/>
    <n v="0.2"/>
    <n v="5.7980000000000018"/>
  </r>
  <r>
    <n v="7536"/>
    <s v="US-2014-160143"/>
    <x v="3"/>
    <x v="185"/>
    <d v="2014-04-08T00:00:00"/>
    <x v="1"/>
    <s v="HG-14965"/>
    <x v="428"/>
    <x v="1"/>
    <s v="United States"/>
    <s v="Los Angeles"/>
    <x v="1"/>
    <n v="90004"/>
    <x v="1"/>
    <s v="OFF-SU-10004231"/>
    <x v="1"/>
    <x v="14"/>
    <x v="552"/>
    <x v="1286"/>
    <n v="3"/>
    <n v="0"/>
    <n v="8.0190000000000001"/>
  </r>
  <r>
    <n v="7537"/>
    <s v="CA-2014-103415"/>
    <x v="3"/>
    <x v="734"/>
    <d v="2014-12-09T00:00:00"/>
    <x v="1"/>
    <s v="MV-17485"/>
    <x v="597"/>
    <x v="0"/>
    <s v="United States"/>
    <s v="Houston"/>
    <x v="5"/>
    <n v="77041"/>
    <x v="2"/>
    <s v="FUR-FU-10000820"/>
    <x v="0"/>
    <x v="5"/>
    <x v="1774"/>
    <x v="4956"/>
    <n v="2"/>
    <n v="0.6"/>
    <n v="-14.271599999999999"/>
  </r>
  <r>
    <n v="7538"/>
    <s v="CA-2013-106460"/>
    <x v="0"/>
    <x v="317"/>
    <d v="2013-02-22T00:00:00"/>
    <x v="0"/>
    <s v="GT-14710"/>
    <x v="218"/>
    <x v="0"/>
    <s v="United States"/>
    <s v="San Francisco"/>
    <x v="1"/>
    <n v="94109"/>
    <x v="1"/>
    <s v="OFF-PA-10001736"/>
    <x v="1"/>
    <x v="10"/>
    <x v="129"/>
    <x v="2745"/>
    <n v="2"/>
    <n v="0"/>
    <n v="33.313599999999994"/>
  </r>
  <r>
    <n v="7539"/>
    <s v="US-2014-112347"/>
    <x v="3"/>
    <x v="574"/>
    <d v="2014-12-07T00:00:00"/>
    <x v="1"/>
    <s v="BS-11380"/>
    <x v="510"/>
    <x v="1"/>
    <s v="United States"/>
    <s v="Denver"/>
    <x v="22"/>
    <n v="80219"/>
    <x v="1"/>
    <s v="OFF-ST-10003306"/>
    <x v="1"/>
    <x v="4"/>
    <x v="380"/>
    <x v="5020"/>
    <n v="1"/>
    <n v="0.2"/>
    <n v="12.857399999999984"/>
  </r>
  <r>
    <n v="7540"/>
    <s v="US-2014-112347"/>
    <x v="3"/>
    <x v="574"/>
    <d v="2014-12-07T00:00:00"/>
    <x v="1"/>
    <s v="BS-11380"/>
    <x v="510"/>
    <x v="1"/>
    <s v="United States"/>
    <s v="Denver"/>
    <x v="22"/>
    <n v="80219"/>
    <x v="1"/>
    <s v="OFF-BI-10003707"/>
    <x v="1"/>
    <x v="8"/>
    <x v="776"/>
    <x v="941"/>
    <n v="8"/>
    <n v="0.7"/>
    <n v="-24.41599999999999"/>
  </r>
  <r>
    <n v="7541"/>
    <s v="US-2014-112347"/>
    <x v="3"/>
    <x v="574"/>
    <d v="2014-12-07T00:00:00"/>
    <x v="1"/>
    <s v="BS-11380"/>
    <x v="510"/>
    <x v="1"/>
    <s v="United States"/>
    <s v="Denver"/>
    <x v="22"/>
    <n v="80219"/>
    <x v="1"/>
    <s v="FUR-BO-10003546"/>
    <x v="0"/>
    <x v="0"/>
    <x v="1638"/>
    <x v="2516"/>
    <n v="8"/>
    <n v="0.7"/>
    <n v="-363.52799999999991"/>
  </r>
  <r>
    <n v="7542"/>
    <s v="US-2014-112347"/>
    <x v="3"/>
    <x v="574"/>
    <d v="2014-12-07T00:00:00"/>
    <x v="1"/>
    <s v="BS-11380"/>
    <x v="510"/>
    <x v="1"/>
    <s v="United States"/>
    <s v="Denver"/>
    <x v="22"/>
    <n v="80219"/>
    <x v="1"/>
    <s v="TEC-PH-10000213"/>
    <x v="2"/>
    <x v="7"/>
    <x v="1649"/>
    <x v="5021"/>
    <n v="2"/>
    <n v="0.2"/>
    <n v="4.9615999999999989"/>
  </r>
  <r>
    <n v="7543"/>
    <s v="US-2014-112347"/>
    <x v="3"/>
    <x v="574"/>
    <d v="2014-12-07T00:00:00"/>
    <x v="1"/>
    <s v="BS-11380"/>
    <x v="510"/>
    <x v="1"/>
    <s v="United States"/>
    <s v="Denver"/>
    <x v="22"/>
    <n v="80219"/>
    <x v="1"/>
    <s v="FUR-FU-10001488"/>
    <x v="0"/>
    <x v="5"/>
    <x v="1040"/>
    <x v="5022"/>
    <n v="6"/>
    <n v="0.2"/>
    <n v="0"/>
  </r>
  <r>
    <n v="7544"/>
    <s v="US-2014-112347"/>
    <x v="3"/>
    <x v="574"/>
    <d v="2014-12-07T00:00:00"/>
    <x v="1"/>
    <s v="BS-11380"/>
    <x v="510"/>
    <x v="1"/>
    <s v="United States"/>
    <s v="Denver"/>
    <x v="22"/>
    <n v="80219"/>
    <x v="1"/>
    <s v="TEC-PH-10004833"/>
    <x v="2"/>
    <x v="7"/>
    <x v="1354"/>
    <x v="5023"/>
    <n v="6"/>
    <n v="0.2"/>
    <n v="-14.34"/>
  </r>
  <r>
    <n v="7545"/>
    <s v="US-2014-112347"/>
    <x v="3"/>
    <x v="574"/>
    <d v="2014-12-07T00:00:00"/>
    <x v="1"/>
    <s v="BS-11380"/>
    <x v="510"/>
    <x v="1"/>
    <s v="United States"/>
    <s v="Denver"/>
    <x v="22"/>
    <n v="80219"/>
    <x v="1"/>
    <s v="FUR-CH-10002335"/>
    <x v="0"/>
    <x v="1"/>
    <x v="623"/>
    <x v="5024"/>
    <n v="5"/>
    <n v="0.2"/>
    <n v="68.001000000000033"/>
  </r>
  <r>
    <n v="7546"/>
    <s v="CA-2011-103492"/>
    <x v="2"/>
    <x v="982"/>
    <d v="2011-10-15T00:00:00"/>
    <x v="1"/>
    <s v="CM-12715"/>
    <x v="782"/>
    <x v="1"/>
    <s v="United States"/>
    <s v="Huntsville"/>
    <x v="5"/>
    <n v="77340"/>
    <x v="2"/>
    <s v="TEC-PH-10001128"/>
    <x v="2"/>
    <x v="7"/>
    <x v="1499"/>
    <x v="5025"/>
    <n v="6"/>
    <n v="0.2"/>
    <n v="71.995200000000011"/>
  </r>
  <r>
    <n v="7547"/>
    <s v="CA-2011-103492"/>
    <x v="2"/>
    <x v="982"/>
    <d v="2011-10-15T00:00:00"/>
    <x v="1"/>
    <s v="CM-12715"/>
    <x v="782"/>
    <x v="1"/>
    <s v="United States"/>
    <s v="Huntsville"/>
    <x v="5"/>
    <n v="77340"/>
    <x v="2"/>
    <s v="TEC-PH-10004667"/>
    <x v="2"/>
    <x v="7"/>
    <x v="519"/>
    <x v="5026"/>
    <n v="7"/>
    <n v="0.2"/>
    <n v="66.145099999999957"/>
  </r>
  <r>
    <n v="7548"/>
    <s v="CA-2011-103492"/>
    <x v="2"/>
    <x v="982"/>
    <d v="2011-10-15T00:00:00"/>
    <x v="1"/>
    <s v="CM-12715"/>
    <x v="782"/>
    <x v="1"/>
    <s v="United States"/>
    <s v="Huntsville"/>
    <x v="5"/>
    <n v="77340"/>
    <x v="2"/>
    <s v="OFF-BI-10004817"/>
    <x v="1"/>
    <x v="8"/>
    <x v="1199"/>
    <x v="5027"/>
    <n v="5"/>
    <n v="0.8"/>
    <n v="-19.16800000000001"/>
  </r>
  <r>
    <n v="7549"/>
    <s v="CA-2011-103492"/>
    <x v="2"/>
    <x v="982"/>
    <d v="2011-10-15T00:00:00"/>
    <x v="1"/>
    <s v="CM-12715"/>
    <x v="782"/>
    <x v="1"/>
    <s v="United States"/>
    <s v="Huntsville"/>
    <x v="5"/>
    <n v="77340"/>
    <x v="2"/>
    <s v="OFF-BI-10004140"/>
    <x v="1"/>
    <x v="8"/>
    <x v="304"/>
    <x v="5028"/>
    <n v="1"/>
    <n v="0.8"/>
    <n v="-1.5715000000000008"/>
  </r>
  <r>
    <n v="7550"/>
    <s v="CA-2013-136595"/>
    <x v="0"/>
    <x v="64"/>
    <d v="2013-09-08T00:00:00"/>
    <x v="2"/>
    <s v="EM-13825"/>
    <x v="605"/>
    <x v="1"/>
    <s v="United States"/>
    <s v="Houston"/>
    <x v="5"/>
    <n v="77036"/>
    <x v="2"/>
    <s v="FUR-FU-10004671"/>
    <x v="0"/>
    <x v="5"/>
    <x v="1357"/>
    <x v="5029"/>
    <n v="3"/>
    <n v="0.6"/>
    <n v="-11.662199999999999"/>
  </r>
  <r>
    <n v="7551"/>
    <s v="CA-2011-140396"/>
    <x v="2"/>
    <x v="1164"/>
    <d v="2011-11-25T00:00:00"/>
    <x v="1"/>
    <s v="KH-16330"/>
    <x v="542"/>
    <x v="1"/>
    <s v="United States"/>
    <s v="New York City"/>
    <x v="15"/>
    <n v="10024"/>
    <x v="3"/>
    <s v="OFF-EN-10002592"/>
    <x v="1"/>
    <x v="12"/>
    <x v="1702"/>
    <x v="5030"/>
    <n v="3"/>
    <n v="0"/>
    <n v="17.37"/>
  </r>
  <r>
    <n v="7552"/>
    <s v="CA-2011-140396"/>
    <x v="2"/>
    <x v="1164"/>
    <d v="2011-11-25T00:00:00"/>
    <x v="1"/>
    <s v="KH-16330"/>
    <x v="542"/>
    <x v="1"/>
    <s v="United States"/>
    <s v="New York City"/>
    <x v="15"/>
    <n v="10024"/>
    <x v="3"/>
    <s v="TEC-PH-10004447"/>
    <x v="2"/>
    <x v="7"/>
    <x v="857"/>
    <x v="5031"/>
    <n v="6"/>
    <n v="0"/>
    <n v="216.8244"/>
  </r>
  <r>
    <n v="7553"/>
    <s v="CA-2011-140396"/>
    <x v="2"/>
    <x v="1164"/>
    <d v="2011-11-25T00:00:00"/>
    <x v="1"/>
    <s v="KH-16330"/>
    <x v="542"/>
    <x v="1"/>
    <s v="United States"/>
    <s v="New York City"/>
    <x v="15"/>
    <n v="10024"/>
    <x v="3"/>
    <s v="OFF-BI-10003669"/>
    <x v="1"/>
    <x v="8"/>
    <x v="796"/>
    <x v="91"/>
    <n v="3"/>
    <n v="0.2"/>
    <n v="4.5359999999999996"/>
  </r>
  <r>
    <n v="7554"/>
    <s v="CA-2011-140396"/>
    <x v="2"/>
    <x v="1164"/>
    <d v="2011-11-25T00:00:00"/>
    <x v="1"/>
    <s v="KH-16330"/>
    <x v="542"/>
    <x v="1"/>
    <s v="United States"/>
    <s v="New York City"/>
    <x v="15"/>
    <n v="10024"/>
    <x v="3"/>
    <s v="OFF-PA-10000223"/>
    <x v="1"/>
    <x v="10"/>
    <x v="1374"/>
    <x v="243"/>
    <n v="4"/>
    <n v="0"/>
    <n v="12.441600000000001"/>
  </r>
  <r>
    <n v="7555"/>
    <s v="CA-2011-114181"/>
    <x v="2"/>
    <x v="1025"/>
    <d v="2011-05-14T00:00:00"/>
    <x v="0"/>
    <s v="AF-10885"/>
    <x v="314"/>
    <x v="0"/>
    <s v="United States"/>
    <s v="Philadelphia"/>
    <x v="9"/>
    <n v="19134"/>
    <x v="3"/>
    <s v="FUR-BO-10004467"/>
    <x v="0"/>
    <x v="0"/>
    <x v="883"/>
    <x v="5032"/>
    <n v="7"/>
    <n v="0.5"/>
    <n v="-216.97830000000002"/>
  </r>
  <r>
    <n v="7556"/>
    <s v="CA-2011-114181"/>
    <x v="2"/>
    <x v="1025"/>
    <d v="2011-05-14T00:00:00"/>
    <x v="0"/>
    <s v="AF-10885"/>
    <x v="314"/>
    <x v="0"/>
    <s v="United States"/>
    <s v="Philadelphia"/>
    <x v="9"/>
    <n v="19134"/>
    <x v="3"/>
    <s v="OFF-AR-10000716"/>
    <x v="1"/>
    <x v="6"/>
    <x v="786"/>
    <x v="4732"/>
    <n v="5"/>
    <n v="0.2"/>
    <n v="5.3010000000000002"/>
  </r>
  <r>
    <n v="7557"/>
    <s v="CA-2014-159506"/>
    <x v="3"/>
    <x v="344"/>
    <d v="2014-12-03T00:00:00"/>
    <x v="1"/>
    <s v="JR-16210"/>
    <x v="335"/>
    <x v="1"/>
    <s v="United States"/>
    <s v="Columbus"/>
    <x v="14"/>
    <n v="47201"/>
    <x v="2"/>
    <s v="OFF-PA-10003641"/>
    <x v="1"/>
    <x v="10"/>
    <x v="938"/>
    <x v="5033"/>
    <n v="6"/>
    <n v="0"/>
    <n v="72.808799999999991"/>
  </r>
  <r>
    <n v="7558"/>
    <s v="CA-2014-159506"/>
    <x v="3"/>
    <x v="344"/>
    <d v="2014-12-03T00:00:00"/>
    <x v="1"/>
    <s v="JR-16210"/>
    <x v="335"/>
    <x v="1"/>
    <s v="United States"/>
    <s v="Columbus"/>
    <x v="14"/>
    <n v="47201"/>
    <x v="2"/>
    <s v="OFF-BI-10004519"/>
    <x v="1"/>
    <x v="8"/>
    <x v="880"/>
    <x v="5034"/>
    <n v="3"/>
    <n v="0"/>
    <n v="224.07299999999998"/>
  </r>
  <r>
    <n v="7559"/>
    <s v="US-2011-137155"/>
    <x v="2"/>
    <x v="301"/>
    <d v="2011-11-05T00:00:00"/>
    <x v="1"/>
    <s v="DL-12925"/>
    <x v="351"/>
    <x v="0"/>
    <s v="United States"/>
    <s v="Long Beach"/>
    <x v="15"/>
    <n v="11561"/>
    <x v="3"/>
    <s v="OFF-AP-10002518"/>
    <x v="1"/>
    <x v="9"/>
    <x v="158"/>
    <x v="5035"/>
    <n v="3"/>
    <n v="0"/>
    <n v="154.84259999999995"/>
  </r>
  <r>
    <n v="7560"/>
    <s v="US-2011-137155"/>
    <x v="2"/>
    <x v="301"/>
    <d v="2011-11-05T00:00:00"/>
    <x v="1"/>
    <s v="DL-12925"/>
    <x v="351"/>
    <x v="0"/>
    <s v="United States"/>
    <s v="Long Beach"/>
    <x v="15"/>
    <n v="11561"/>
    <x v="3"/>
    <s v="OFF-PA-10000806"/>
    <x v="1"/>
    <x v="10"/>
    <x v="948"/>
    <x v="3856"/>
    <n v="3"/>
    <n v="0"/>
    <n v="82.290599999999998"/>
  </r>
  <r>
    <n v="7561"/>
    <s v="US-2011-137155"/>
    <x v="2"/>
    <x v="301"/>
    <d v="2011-11-05T00:00:00"/>
    <x v="1"/>
    <s v="DL-12925"/>
    <x v="351"/>
    <x v="0"/>
    <s v="United States"/>
    <s v="Long Beach"/>
    <x v="15"/>
    <n v="11561"/>
    <x v="3"/>
    <s v="FUR-FU-10003142"/>
    <x v="0"/>
    <x v="5"/>
    <x v="1201"/>
    <x v="3381"/>
    <n v="6"/>
    <n v="0"/>
    <n v="9.8207999999999984"/>
  </r>
  <r>
    <n v="7562"/>
    <s v="CA-2013-105746"/>
    <x v="0"/>
    <x v="945"/>
    <d v="2014-01-02T00:00:00"/>
    <x v="2"/>
    <s v="BD-11605"/>
    <x v="205"/>
    <x v="0"/>
    <s v="United States"/>
    <s v="Lancaster"/>
    <x v="9"/>
    <n v="17602"/>
    <x v="3"/>
    <s v="FUR-CH-10000454"/>
    <x v="0"/>
    <x v="1"/>
    <x v="1"/>
    <x v="5036"/>
    <n v="1"/>
    <n v="0.3"/>
    <n v="0"/>
  </r>
  <r>
    <n v="7563"/>
    <s v="US-2013-104815"/>
    <x v="0"/>
    <x v="323"/>
    <d v="2013-09-08T00:00:00"/>
    <x v="1"/>
    <s v="RB-19570"/>
    <x v="262"/>
    <x v="0"/>
    <s v="United States"/>
    <s v="Chicago"/>
    <x v="10"/>
    <n v="60610"/>
    <x v="2"/>
    <s v="FUR-BO-10003894"/>
    <x v="0"/>
    <x v="0"/>
    <x v="1619"/>
    <x v="4765"/>
    <n v="4"/>
    <n v="0.3"/>
    <n v="0"/>
  </r>
  <r>
    <n v="7564"/>
    <s v="CA-2014-157672"/>
    <x v="3"/>
    <x v="361"/>
    <d v="2014-10-08T00:00:00"/>
    <x v="2"/>
    <s v="RB-19795"/>
    <x v="176"/>
    <x v="2"/>
    <s v="United States"/>
    <s v="Denver"/>
    <x v="22"/>
    <n v="80219"/>
    <x v="1"/>
    <s v="TEC-AC-10001714"/>
    <x v="2"/>
    <x v="11"/>
    <x v="678"/>
    <x v="4384"/>
    <n v="2"/>
    <n v="0.2"/>
    <n v="13.562599999999998"/>
  </r>
  <r>
    <n v="7565"/>
    <s v="US-2013-166660"/>
    <x v="0"/>
    <x v="806"/>
    <d v="2013-02-01T00:00:00"/>
    <x v="0"/>
    <s v="TB-21250"/>
    <x v="621"/>
    <x v="0"/>
    <s v="United States"/>
    <s v="Seattle"/>
    <x v="4"/>
    <n v="98103"/>
    <x v="1"/>
    <s v="FUR-CH-10001190"/>
    <x v="0"/>
    <x v="1"/>
    <x v="1326"/>
    <x v="5037"/>
    <n v="4"/>
    <n v="0.2"/>
    <n v="-59.835600000000042"/>
  </r>
  <r>
    <n v="7566"/>
    <s v="US-2013-166660"/>
    <x v="0"/>
    <x v="806"/>
    <d v="2013-02-01T00:00:00"/>
    <x v="0"/>
    <s v="TB-21250"/>
    <x v="621"/>
    <x v="0"/>
    <s v="United States"/>
    <s v="Seattle"/>
    <x v="4"/>
    <n v="98103"/>
    <x v="1"/>
    <s v="FUR-BO-10000468"/>
    <x v="0"/>
    <x v="0"/>
    <x v="1171"/>
    <x v="5038"/>
    <n v="1"/>
    <n v="0"/>
    <n v="7.7728000000000037"/>
  </r>
  <r>
    <n v="7567"/>
    <s v="CA-2014-140802"/>
    <x v="3"/>
    <x v="81"/>
    <d v="2014-04-24T00:00:00"/>
    <x v="2"/>
    <s v="KN-16390"/>
    <x v="471"/>
    <x v="1"/>
    <s v="United States"/>
    <s v="Houston"/>
    <x v="5"/>
    <n v="77070"/>
    <x v="2"/>
    <s v="TEC-AC-10001998"/>
    <x v="2"/>
    <x v="11"/>
    <x v="84"/>
    <x v="334"/>
    <n v="3"/>
    <n v="0.2"/>
    <n v="8.3957999999999942"/>
  </r>
  <r>
    <n v="7568"/>
    <s v="CA-2014-140802"/>
    <x v="3"/>
    <x v="81"/>
    <d v="2014-04-24T00:00:00"/>
    <x v="2"/>
    <s v="KN-16390"/>
    <x v="471"/>
    <x v="1"/>
    <s v="United States"/>
    <s v="Houston"/>
    <x v="5"/>
    <n v="77070"/>
    <x v="2"/>
    <s v="OFF-PA-10001534"/>
    <x v="1"/>
    <x v="10"/>
    <x v="1461"/>
    <x v="561"/>
    <n v="4"/>
    <n v="0.2"/>
    <n v="7.2576000000000001"/>
  </r>
  <r>
    <n v="7569"/>
    <s v="CA-2011-133830"/>
    <x v="2"/>
    <x v="29"/>
    <d v="2011-12-10T00:00:00"/>
    <x v="1"/>
    <s v="RL-19615"/>
    <x v="210"/>
    <x v="0"/>
    <s v="United States"/>
    <s v="Los Angeles"/>
    <x v="1"/>
    <n v="90045"/>
    <x v="1"/>
    <s v="OFF-AR-10003045"/>
    <x v="1"/>
    <x v="6"/>
    <x v="420"/>
    <x v="5039"/>
    <n v="9"/>
    <n v="0"/>
    <n v="11.907"/>
  </r>
  <r>
    <n v="7570"/>
    <s v="CA-2011-133830"/>
    <x v="2"/>
    <x v="29"/>
    <d v="2011-12-10T00:00:00"/>
    <x v="1"/>
    <s v="RL-19615"/>
    <x v="210"/>
    <x v="0"/>
    <s v="United States"/>
    <s v="Los Angeles"/>
    <x v="1"/>
    <n v="90045"/>
    <x v="1"/>
    <s v="OFF-PA-10001363"/>
    <x v="1"/>
    <x v="10"/>
    <x v="1616"/>
    <x v="338"/>
    <n v="4"/>
    <n v="0"/>
    <n v="23.086399999999998"/>
  </r>
  <r>
    <n v="7571"/>
    <s v="CA-2011-133830"/>
    <x v="2"/>
    <x v="29"/>
    <d v="2011-12-10T00:00:00"/>
    <x v="1"/>
    <s v="RL-19615"/>
    <x v="210"/>
    <x v="0"/>
    <s v="United States"/>
    <s v="Los Angeles"/>
    <x v="1"/>
    <n v="90045"/>
    <x v="1"/>
    <s v="OFF-FA-10002280"/>
    <x v="1"/>
    <x v="13"/>
    <x v="653"/>
    <x v="1720"/>
    <n v="3"/>
    <n v="0"/>
    <n v="7.1999999999999993"/>
  </r>
  <r>
    <n v="7572"/>
    <s v="CA-2011-100916"/>
    <x v="2"/>
    <x v="618"/>
    <d v="2011-10-26T00:00:00"/>
    <x v="1"/>
    <s v="FH-14275"/>
    <x v="395"/>
    <x v="1"/>
    <s v="United States"/>
    <s v="Newport News"/>
    <x v="17"/>
    <n v="23602"/>
    <x v="0"/>
    <s v="OFF-ST-10003479"/>
    <x v="1"/>
    <x v="4"/>
    <x v="41"/>
    <x v="5040"/>
    <n v="5"/>
    <n v="0"/>
    <n v="9.7349999999999781"/>
  </r>
  <r>
    <n v="7573"/>
    <s v="CA-2011-100916"/>
    <x v="2"/>
    <x v="618"/>
    <d v="2011-10-26T00:00:00"/>
    <x v="1"/>
    <s v="FH-14275"/>
    <x v="395"/>
    <x v="1"/>
    <s v="United States"/>
    <s v="Newport News"/>
    <x v="17"/>
    <n v="23602"/>
    <x v="0"/>
    <s v="FUR-TA-10004607"/>
    <x v="0"/>
    <x v="3"/>
    <x v="1095"/>
    <x v="5041"/>
    <n v="4"/>
    <n v="0"/>
    <n v="112.35079999999999"/>
  </r>
  <r>
    <n v="7574"/>
    <s v="CA-2011-100916"/>
    <x v="2"/>
    <x v="618"/>
    <d v="2011-10-26T00:00:00"/>
    <x v="1"/>
    <s v="FH-14275"/>
    <x v="395"/>
    <x v="1"/>
    <s v="United States"/>
    <s v="Newport News"/>
    <x v="17"/>
    <n v="23602"/>
    <x v="0"/>
    <s v="OFF-AR-10001022"/>
    <x v="1"/>
    <x v="6"/>
    <x v="872"/>
    <x v="5042"/>
    <n v="1"/>
    <n v="0"/>
    <n v="0.88039999999999985"/>
  </r>
  <r>
    <n v="7575"/>
    <s v="CA-2012-129532"/>
    <x v="1"/>
    <x v="575"/>
    <d v="2012-12-12T00:00:00"/>
    <x v="1"/>
    <s v="YS-21880"/>
    <x v="453"/>
    <x v="1"/>
    <s v="United States"/>
    <s v="Los Angeles"/>
    <x v="1"/>
    <n v="90036"/>
    <x v="1"/>
    <s v="OFF-ST-10004186"/>
    <x v="1"/>
    <x v="4"/>
    <x v="16"/>
    <x v="5043"/>
    <n v="2"/>
    <n v="0"/>
    <n v="4.4391999999999996"/>
  </r>
  <r>
    <n v="7576"/>
    <s v="CA-2012-129532"/>
    <x v="1"/>
    <x v="575"/>
    <d v="2012-12-12T00:00:00"/>
    <x v="1"/>
    <s v="YS-21880"/>
    <x v="453"/>
    <x v="1"/>
    <s v="United States"/>
    <s v="Los Angeles"/>
    <x v="1"/>
    <n v="90036"/>
    <x v="1"/>
    <s v="TEC-AC-10000865"/>
    <x v="2"/>
    <x v="11"/>
    <x v="996"/>
    <x v="5044"/>
    <n v="4"/>
    <n v="0"/>
    <n v="40.119999999999976"/>
  </r>
  <r>
    <n v="7577"/>
    <s v="CA-2011-134726"/>
    <x v="2"/>
    <x v="981"/>
    <d v="2011-11-07T00:00:00"/>
    <x v="0"/>
    <s v="SW-20755"/>
    <x v="406"/>
    <x v="1"/>
    <s v="United States"/>
    <s v="Seattle"/>
    <x v="4"/>
    <n v="98115"/>
    <x v="1"/>
    <s v="TEC-AC-10000023"/>
    <x v="2"/>
    <x v="11"/>
    <x v="900"/>
    <x v="5045"/>
    <n v="2"/>
    <n v="0"/>
    <n v="15.098399999999998"/>
  </r>
  <r>
    <n v="7578"/>
    <s v="CA-2011-134726"/>
    <x v="2"/>
    <x v="981"/>
    <d v="2011-11-07T00:00:00"/>
    <x v="0"/>
    <s v="SW-20755"/>
    <x v="406"/>
    <x v="1"/>
    <s v="United States"/>
    <s v="Seattle"/>
    <x v="4"/>
    <n v="98115"/>
    <x v="1"/>
    <s v="TEC-PH-10001750"/>
    <x v="2"/>
    <x v="7"/>
    <x v="968"/>
    <x v="5046"/>
    <n v="1"/>
    <n v="0.2"/>
    <n v="4.6193000000000026"/>
  </r>
  <r>
    <n v="7579"/>
    <s v="CA-2013-138597"/>
    <x v="0"/>
    <x v="122"/>
    <d v="2013-12-22T00:00:00"/>
    <x v="2"/>
    <s v="PN-18775"/>
    <x v="43"/>
    <x v="2"/>
    <s v="United States"/>
    <s v="Omaha"/>
    <x v="8"/>
    <n v="68104"/>
    <x v="2"/>
    <s v="FUR-CH-10004997"/>
    <x v="0"/>
    <x v="1"/>
    <x v="494"/>
    <x v="3801"/>
    <n v="3"/>
    <n v="0"/>
    <n v="112.78800000000001"/>
  </r>
  <r>
    <n v="7580"/>
    <s v="CA-2012-123113"/>
    <x v="1"/>
    <x v="521"/>
    <d v="2012-11-27T00:00:00"/>
    <x v="0"/>
    <s v="AT-10735"/>
    <x v="247"/>
    <x v="0"/>
    <s v="United States"/>
    <s v="Morristown"/>
    <x v="30"/>
    <n v="7960"/>
    <x v="3"/>
    <s v="OFF-AP-10000275"/>
    <x v="1"/>
    <x v="9"/>
    <x v="1719"/>
    <x v="5047"/>
    <n v="8"/>
    <n v="0"/>
    <n v="735.03359999999998"/>
  </r>
  <r>
    <n v="7581"/>
    <s v="CA-2012-123113"/>
    <x v="1"/>
    <x v="521"/>
    <d v="2012-11-27T00:00:00"/>
    <x v="0"/>
    <s v="AT-10735"/>
    <x v="247"/>
    <x v="0"/>
    <s v="United States"/>
    <s v="Morristown"/>
    <x v="30"/>
    <n v="7960"/>
    <x v="3"/>
    <s v="OFF-AR-10004999"/>
    <x v="1"/>
    <x v="6"/>
    <x v="864"/>
    <x v="1465"/>
    <n v="3"/>
    <n v="0"/>
    <n v="4.4850000000000003"/>
  </r>
  <r>
    <n v="7582"/>
    <s v="CA-2012-169656"/>
    <x v="1"/>
    <x v="863"/>
    <d v="2012-08-16T00:00:00"/>
    <x v="2"/>
    <s v="EJ-13720"/>
    <x v="719"/>
    <x v="0"/>
    <s v="United States"/>
    <s v="Philadelphia"/>
    <x v="9"/>
    <n v="19143"/>
    <x v="3"/>
    <s v="OFF-ST-10003816"/>
    <x v="1"/>
    <x v="4"/>
    <x v="710"/>
    <x v="5048"/>
    <n v="3"/>
    <n v="0.2"/>
    <n v="15.857099999999974"/>
  </r>
  <r>
    <n v="7583"/>
    <s v="CA-2012-142734"/>
    <x v="1"/>
    <x v="392"/>
    <d v="2012-04-21T00:00:00"/>
    <x v="1"/>
    <s v="DM-13345"/>
    <x v="664"/>
    <x v="1"/>
    <s v="United States"/>
    <s v="New York City"/>
    <x v="15"/>
    <n v="10024"/>
    <x v="3"/>
    <s v="FUR-CH-10003968"/>
    <x v="0"/>
    <x v="1"/>
    <x v="56"/>
    <x v="4093"/>
    <n v="2"/>
    <n v="0.1"/>
    <n v="2.8392000000000017"/>
  </r>
  <r>
    <n v="7584"/>
    <s v="CA-2011-163223"/>
    <x v="2"/>
    <x v="90"/>
    <d v="2011-03-25T00:00:00"/>
    <x v="1"/>
    <s v="KH-16690"/>
    <x v="120"/>
    <x v="1"/>
    <s v="United States"/>
    <s v="Springfield"/>
    <x v="17"/>
    <n v="22153"/>
    <x v="0"/>
    <s v="TEC-PH-10000730"/>
    <x v="2"/>
    <x v="7"/>
    <x v="1559"/>
    <x v="5049"/>
    <n v="7"/>
    <n v="0"/>
    <n v="909.98180000000025"/>
  </r>
  <r>
    <n v="7585"/>
    <s v="CA-2011-163223"/>
    <x v="2"/>
    <x v="90"/>
    <d v="2011-03-25T00:00:00"/>
    <x v="1"/>
    <s v="KH-16690"/>
    <x v="120"/>
    <x v="1"/>
    <s v="United States"/>
    <s v="Springfield"/>
    <x v="17"/>
    <n v="22153"/>
    <x v="0"/>
    <s v="OFF-LA-10004409"/>
    <x v="1"/>
    <x v="2"/>
    <x v="1550"/>
    <x v="936"/>
    <n v="5"/>
    <n v="0"/>
    <n v="6.6239999999999988"/>
  </r>
  <r>
    <n v="7586"/>
    <s v="CA-2011-163223"/>
    <x v="2"/>
    <x v="90"/>
    <d v="2011-03-25T00:00:00"/>
    <x v="1"/>
    <s v="KH-16690"/>
    <x v="120"/>
    <x v="1"/>
    <s v="United States"/>
    <s v="Springfield"/>
    <x v="17"/>
    <n v="22153"/>
    <x v="0"/>
    <s v="OFF-PA-10000675"/>
    <x v="1"/>
    <x v="10"/>
    <x v="1106"/>
    <x v="1247"/>
    <n v="3"/>
    <n v="0"/>
    <n v="60.255300000000005"/>
  </r>
  <r>
    <n v="7587"/>
    <s v="CA-2011-163223"/>
    <x v="2"/>
    <x v="90"/>
    <d v="2011-03-25T00:00:00"/>
    <x v="1"/>
    <s v="KH-16690"/>
    <x v="120"/>
    <x v="1"/>
    <s v="United States"/>
    <s v="Springfield"/>
    <x v="17"/>
    <n v="22153"/>
    <x v="0"/>
    <s v="OFF-AR-10001573"/>
    <x v="1"/>
    <x v="6"/>
    <x v="368"/>
    <x v="400"/>
    <n v="4"/>
    <n v="0"/>
    <n v="2.702799999999999"/>
  </r>
  <r>
    <n v="7588"/>
    <s v="CA-2011-163223"/>
    <x v="2"/>
    <x v="90"/>
    <d v="2011-03-25T00:00:00"/>
    <x v="1"/>
    <s v="KH-16690"/>
    <x v="120"/>
    <x v="1"/>
    <s v="United States"/>
    <s v="Springfield"/>
    <x v="17"/>
    <n v="22153"/>
    <x v="0"/>
    <s v="OFF-BI-10001597"/>
    <x v="1"/>
    <x v="8"/>
    <x v="790"/>
    <x v="1546"/>
    <n v="3"/>
    <n v="0"/>
    <n v="59.011199999999988"/>
  </r>
  <r>
    <n v="7589"/>
    <s v="CA-2014-122945"/>
    <x v="3"/>
    <x v="673"/>
    <d v="2014-11-23T00:00:00"/>
    <x v="1"/>
    <s v="MB-18085"/>
    <x v="469"/>
    <x v="0"/>
    <s v="United States"/>
    <s v="Roseville"/>
    <x v="1"/>
    <n v="95661"/>
    <x v="1"/>
    <s v="FUR-FU-10001196"/>
    <x v="0"/>
    <x v="5"/>
    <x v="1116"/>
    <x v="1761"/>
    <n v="3"/>
    <n v="0"/>
    <n v="5.1929999999999996"/>
  </r>
  <r>
    <n v="7590"/>
    <s v="CA-2012-139738"/>
    <x v="1"/>
    <x v="12"/>
    <d v="2012-09-29T00:00:00"/>
    <x v="1"/>
    <s v="DK-12895"/>
    <x v="729"/>
    <x v="0"/>
    <s v="United States"/>
    <s v="Rockford"/>
    <x v="10"/>
    <n v="61107"/>
    <x v="2"/>
    <s v="OFF-AR-10004602"/>
    <x v="1"/>
    <x v="6"/>
    <x v="1217"/>
    <x v="2019"/>
    <n v="7"/>
    <n v="0.2"/>
    <n v="12.874400000000001"/>
  </r>
  <r>
    <n v="7591"/>
    <s v="CA-2013-158778"/>
    <x v="0"/>
    <x v="64"/>
    <d v="2013-09-10T00:00:00"/>
    <x v="1"/>
    <s v="DB-13210"/>
    <x v="203"/>
    <x v="0"/>
    <s v="United States"/>
    <s v="Philadelphia"/>
    <x v="9"/>
    <n v="19134"/>
    <x v="3"/>
    <s v="FUR-FU-10000260"/>
    <x v="0"/>
    <x v="5"/>
    <x v="74"/>
    <x v="5050"/>
    <n v="9"/>
    <n v="0.2"/>
    <n v="11.649599999999996"/>
  </r>
  <r>
    <n v="7592"/>
    <s v="CA-2013-158778"/>
    <x v="0"/>
    <x v="64"/>
    <d v="2013-09-10T00:00:00"/>
    <x v="1"/>
    <s v="DB-13210"/>
    <x v="203"/>
    <x v="0"/>
    <s v="United States"/>
    <s v="Philadelphia"/>
    <x v="9"/>
    <n v="19134"/>
    <x v="3"/>
    <s v="FUR-CH-10001146"/>
    <x v="0"/>
    <x v="1"/>
    <x v="124"/>
    <x v="5051"/>
    <n v="2"/>
    <n v="0.3"/>
    <n v="-19.338199999999993"/>
  </r>
  <r>
    <n v="7593"/>
    <s v="CA-2013-158778"/>
    <x v="0"/>
    <x v="64"/>
    <d v="2013-09-10T00:00:00"/>
    <x v="1"/>
    <s v="DB-13210"/>
    <x v="203"/>
    <x v="0"/>
    <s v="United States"/>
    <s v="Philadelphia"/>
    <x v="9"/>
    <n v="19134"/>
    <x v="3"/>
    <s v="OFF-AR-10000896"/>
    <x v="1"/>
    <x v="6"/>
    <x v="949"/>
    <x v="964"/>
    <n v="3"/>
    <n v="0.2"/>
    <n v="0.59039999999999937"/>
  </r>
  <r>
    <n v="7594"/>
    <s v="CA-2013-158778"/>
    <x v="0"/>
    <x v="64"/>
    <d v="2013-09-10T00:00:00"/>
    <x v="1"/>
    <s v="DB-13210"/>
    <x v="203"/>
    <x v="0"/>
    <s v="United States"/>
    <s v="Philadelphia"/>
    <x v="9"/>
    <n v="19134"/>
    <x v="3"/>
    <s v="FUR-CH-10000309"/>
    <x v="0"/>
    <x v="1"/>
    <x v="765"/>
    <x v="5052"/>
    <n v="3"/>
    <n v="0.3"/>
    <n v="-63.376499999999965"/>
  </r>
  <r>
    <n v="7595"/>
    <s v="CA-2014-119655"/>
    <x v="3"/>
    <x v="693"/>
    <d v="2014-04-25T00:00:00"/>
    <x v="1"/>
    <s v="CV-12295"/>
    <x v="610"/>
    <x v="0"/>
    <s v="United States"/>
    <s v="Detroit"/>
    <x v="12"/>
    <n v="48234"/>
    <x v="2"/>
    <s v="OFF-BI-10001989"/>
    <x v="1"/>
    <x v="8"/>
    <x v="537"/>
    <x v="5053"/>
    <n v="7"/>
    <n v="0"/>
    <n v="70.492799999999988"/>
  </r>
  <r>
    <n v="7596"/>
    <s v="CA-2014-119655"/>
    <x v="3"/>
    <x v="693"/>
    <d v="2014-04-25T00:00:00"/>
    <x v="1"/>
    <s v="CV-12295"/>
    <x v="610"/>
    <x v="0"/>
    <s v="United States"/>
    <s v="Detroit"/>
    <x v="12"/>
    <n v="48234"/>
    <x v="2"/>
    <s v="OFF-BI-10001036"/>
    <x v="1"/>
    <x v="8"/>
    <x v="618"/>
    <x v="3830"/>
    <n v="4"/>
    <n v="0"/>
    <n v="18.28"/>
  </r>
  <r>
    <n v="7597"/>
    <s v="CA-2012-164567"/>
    <x v="1"/>
    <x v="925"/>
    <d v="2012-06-19T00:00:00"/>
    <x v="1"/>
    <s v="GK-14620"/>
    <x v="136"/>
    <x v="1"/>
    <s v="United States"/>
    <s v="Los Angeles"/>
    <x v="1"/>
    <n v="90004"/>
    <x v="1"/>
    <s v="TEC-PH-10002103"/>
    <x v="2"/>
    <x v="7"/>
    <x v="534"/>
    <x v="5054"/>
    <n v="3"/>
    <n v="0.2"/>
    <n v="22.557600000000008"/>
  </r>
  <r>
    <n v="7598"/>
    <s v="CA-2011-131947"/>
    <x v="2"/>
    <x v="328"/>
    <d v="2011-09-22T00:00:00"/>
    <x v="1"/>
    <s v="JA-15970"/>
    <x v="350"/>
    <x v="0"/>
    <s v="United States"/>
    <s v="Springfield"/>
    <x v="21"/>
    <n v="97477"/>
    <x v="1"/>
    <s v="OFF-AR-10001473"/>
    <x v="1"/>
    <x v="6"/>
    <x v="1332"/>
    <x v="797"/>
    <n v="2"/>
    <n v="0.2"/>
    <n v="0.45920000000000027"/>
  </r>
  <r>
    <n v="7599"/>
    <s v="CA-2011-131947"/>
    <x v="2"/>
    <x v="328"/>
    <d v="2011-09-22T00:00:00"/>
    <x v="1"/>
    <s v="JA-15970"/>
    <x v="350"/>
    <x v="0"/>
    <s v="United States"/>
    <s v="Springfield"/>
    <x v="21"/>
    <n v="97477"/>
    <x v="1"/>
    <s v="OFF-AR-10000411"/>
    <x v="1"/>
    <x v="6"/>
    <x v="931"/>
    <x v="5055"/>
    <n v="3"/>
    <n v="0.2"/>
    <n v="4.7819999999999947"/>
  </r>
  <r>
    <n v="7600"/>
    <s v="CA-2011-131947"/>
    <x v="2"/>
    <x v="328"/>
    <d v="2011-09-22T00:00:00"/>
    <x v="1"/>
    <s v="JA-15970"/>
    <x v="350"/>
    <x v="0"/>
    <s v="United States"/>
    <s v="Springfield"/>
    <x v="21"/>
    <n v="97477"/>
    <x v="1"/>
    <s v="OFF-PA-10000246"/>
    <x v="1"/>
    <x v="10"/>
    <x v="1586"/>
    <x v="5056"/>
    <n v="5"/>
    <n v="0.2"/>
    <n v="13.078000000000001"/>
  </r>
  <r>
    <n v="7601"/>
    <s v="CA-2011-131947"/>
    <x v="2"/>
    <x v="328"/>
    <d v="2011-09-22T00:00:00"/>
    <x v="1"/>
    <s v="JA-15970"/>
    <x v="350"/>
    <x v="0"/>
    <s v="United States"/>
    <s v="Springfield"/>
    <x v="21"/>
    <n v="97477"/>
    <x v="1"/>
    <s v="TEC-MA-10004086"/>
    <x v="2"/>
    <x v="15"/>
    <x v="1800"/>
    <x v="5057"/>
    <n v="5"/>
    <n v="0.7"/>
    <n v="-21.944999999999993"/>
  </r>
  <r>
    <n v="7602"/>
    <s v="CA-2011-131947"/>
    <x v="2"/>
    <x v="328"/>
    <d v="2011-09-22T00:00:00"/>
    <x v="1"/>
    <s v="JA-15970"/>
    <x v="350"/>
    <x v="0"/>
    <s v="United States"/>
    <s v="Springfield"/>
    <x v="21"/>
    <n v="97477"/>
    <x v="1"/>
    <s v="OFF-PA-10003039"/>
    <x v="1"/>
    <x v="10"/>
    <x v="330"/>
    <x v="5058"/>
    <n v="6"/>
    <n v="0.2"/>
    <n v="46.469999999999985"/>
  </r>
  <r>
    <n v="7603"/>
    <s v="CA-2011-131947"/>
    <x v="2"/>
    <x v="328"/>
    <d v="2011-09-22T00:00:00"/>
    <x v="1"/>
    <s v="JA-15970"/>
    <x v="350"/>
    <x v="0"/>
    <s v="United States"/>
    <s v="Springfield"/>
    <x v="21"/>
    <n v="97477"/>
    <x v="1"/>
    <s v="TEC-AC-10004633"/>
    <x v="2"/>
    <x v="11"/>
    <x v="60"/>
    <x v="2336"/>
    <n v="10"/>
    <n v="0.2"/>
    <n v="16.776000000000007"/>
  </r>
  <r>
    <n v="7604"/>
    <s v="CA-2013-152520"/>
    <x v="0"/>
    <x v="630"/>
    <d v="2013-07-13T00:00:00"/>
    <x v="1"/>
    <s v="TH-21115"/>
    <x v="764"/>
    <x v="1"/>
    <s v="United States"/>
    <s v="Providence"/>
    <x v="34"/>
    <n v="2908"/>
    <x v="3"/>
    <s v="OFF-PA-10000289"/>
    <x v="1"/>
    <x v="10"/>
    <x v="722"/>
    <x v="91"/>
    <n v="2"/>
    <n v="0"/>
    <n v="6.2208000000000006"/>
  </r>
  <r>
    <n v="7605"/>
    <s v="CA-2013-101791"/>
    <x v="0"/>
    <x v="1022"/>
    <d v="2013-06-01T00:00:00"/>
    <x v="1"/>
    <s v="BS-11665"/>
    <x v="574"/>
    <x v="0"/>
    <s v="United States"/>
    <s v="Chicago"/>
    <x v="10"/>
    <n v="60623"/>
    <x v="2"/>
    <s v="FUR-FU-10003247"/>
    <x v="0"/>
    <x v="5"/>
    <x v="1456"/>
    <x v="5059"/>
    <n v="3"/>
    <n v="0.6"/>
    <n v="-33.358199999999997"/>
  </r>
  <r>
    <n v="7606"/>
    <s v="CA-2013-101791"/>
    <x v="0"/>
    <x v="1022"/>
    <d v="2013-06-01T00:00:00"/>
    <x v="1"/>
    <s v="BS-11665"/>
    <x v="574"/>
    <x v="0"/>
    <s v="United States"/>
    <s v="Chicago"/>
    <x v="10"/>
    <n v="60623"/>
    <x v="2"/>
    <s v="FUR-FU-10002191"/>
    <x v="0"/>
    <x v="5"/>
    <x v="762"/>
    <x v="215"/>
    <n v="2"/>
    <n v="0.6"/>
    <n v="-1.6751999999999994"/>
  </r>
  <r>
    <n v="7607"/>
    <s v="CA-2013-101791"/>
    <x v="0"/>
    <x v="1022"/>
    <d v="2013-06-01T00:00:00"/>
    <x v="1"/>
    <s v="BS-11665"/>
    <x v="574"/>
    <x v="0"/>
    <s v="United States"/>
    <s v="Chicago"/>
    <x v="10"/>
    <n v="60623"/>
    <x v="2"/>
    <s v="OFF-ST-10001496"/>
    <x v="1"/>
    <x v="4"/>
    <x v="726"/>
    <x v="5060"/>
    <n v="9"/>
    <n v="0.2"/>
    <n v="97.302599999999984"/>
  </r>
  <r>
    <n v="7608"/>
    <s v="CA-2014-121195"/>
    <x v="3"/>
    <x v="165"/>
    <d v="2014-12-28T00:00:00"/>
    <x v="2"/>
    <s v="NS-18505"/>
    <x v="515"/>
    <x v="0"/>
    <s v="United States"/>
    <s v="Dallas"/>
    <x v="5"/>
    <n v="75220"/>
    <x v="2"/>
    <s v="OFF-ST-10000585"/>
    <x v="1"/>
    <x v="4"/>
    <x v="541"/>
    <x v="2108"/>
    <n v="2"/>
    <n v="0.2"/>
    <n v="19.823999999999998"/>
  </r>
  <r>
    <n v="7609"/>
    <s v="CA-2014-163209"/>
    <x v="3"/>
    <x v="898"/>
    <d v="2014-05-08T00:00:00"/>
    <x v="1"/>
    <s v="MK-18160"/>
    <x v="177"/>
    <x v="0"/>
    <s v="United States"/>
    <s v="San Francisco"/>
    <x v="1"/>
    <n v="94122"/>
    <x v="1"/>
    <s v="OFF-PA-10001166"/>
    <x v="1"/>
    <x v="10"/>
    <x v="769"/>
    <x v="243"/>
    <n v="4"/>
    <n v="0"/>
    <n v="12.441600000000001"/>
  </r>
  <r>
    <n v="7610"/>
    <s v="CA-2014-163209"/>
    <x v="3"/>
    <x v="898"/>
    <d v="2014-05-08T00:00:00"/>
    <x v="1"/>
    <s v="MK-18160"/>
    <x v="177"/>
    <x v="0"/>
    <s v="United States"/>
    <s v="San Francisco"/>
    <x v="1"/>
    <n v="94122"/>
    <x v="1"/>
    <s v="OFF-AR-10003651"/>
    <x v="1"/>
    <x v="6"/>
    <x v="276"/>
    <x v="1011"/>
    <n v="7"/>
    <n v="0"/>
    <n v="6.6583999999999968"/>
  </r>
  <r>
    <n v="7611"/>
    <s v="CA-2011-133354"/>
    <x v="2"/>
    <x v="1165"/>
    <d v="2011-02-25T00:00:00"/>
    <x v="2"/>
    <s v="SA-20830"/>
    <x v="193"/>
    <x v="0"/>
    <s v="United States"/>
    <s v="Moreno Valley"/>
    <x v="1"/>
    <n v="92553"/>
    <x v="1"/>
    <s v="OFF-PA-10001800"/>
    <x v="1"/>
    <x v="10"/>
    <x v="580"/>
    <x v="541"/>
    <n v="3"/>
    <n v="0"/>
    <n v="9.3312000000000008"/>
  </r>
  <r>
    <n v="7612"/>
    <s v="US-2012-130491"/>
    <x v="1"/>
    <x v="285"/>
    <d v="2012-02-11T00:00:00"/>
    <x v="2"/>
    <s v="BH-11710"/>
    <x v="3"/>
    <x v="0"/>
    <s v="United States"/>
    <s v="Garden City"/>
    <x v="41"/>
    <n v="67846"/>
    <x v="2"/>
    <s v="OFF-PA-10000791"/>
    <x v="1"/>
    <x v="10"/>
    <x v="1424"/>
    <x v="5061"/>
    <n v="2"/>
    <n v="0"/>
    <n v="4.2929999999999993"/>
  </r>
  <r>
    <n v="7613"/>
    <s v="US-2012-130491"/>
    <x v="1"/>
    <x v="285"/>
    <d v="2012-02-11T00:00:00"/>
    <x v="2"/>
    <s v="BH-11710"/>
    <x v="3"/>
    <x v="0"/>
    <s v="United States"/>
    <s v="Garden City"/>
    <x v="41"/>
    <n v="67846"/>
    <x v="2"/>
    <s v="OFF-FA-10000134"/>
    <x v="1"/>
    <x v="13"/>
    <x v="194"/>
    <x v="5062"/>
    <n v="1"/>
    <n v="0"/>
    <n v="1.8010999999999999"/>
  </r>
  <r>
    <n v="7614"/>
    <s v="US-2012-130491"/>
    <x v="1"/>
    <x v="285"/>
    <d v="2012-02-11T00:00:00"/>
    <x v="2"/>
    <s v="BH-11710"/>
    <x v="3"/>
    <x v="0"/>
    <s v="United States"/>
    <s v="Garden City"/>
    <x v="41"/>
    <n v="67846"/>
    <x v="2"/>
    <s v="OFF-AR-10001149"/>
    <x v="1"/>
    <x v="6"/>
    <x v="130"/>
    <x v="1784"/>
    <n v="2"/>
    <n v="0"/>
    <n v="1.7279999999999998"/>
  </r>
  <r>
    <n v="7615"/>
    <s v="CA-2012-113740"/>
    <x v="1"/>
    <x v="252"/>
    <d v="2012-08-28T00:00:00"/>
    <x v="0"/>
    <s v="SC-20380"/>
    <x v="618"/>
    <x v="0"/>
    <s v="United States"/>
    <s v="New York City"/>
    <x v="15"/>
    <n v="10035"/>
    <x v="3"/>
    <s v="FUR-FU-10000010"/>
    <x v="0"/>
    <x v="5"/>
    <x v="522"/>
    <x v="4126"/>
    <n v="3"/>
    <n v="0"/>
    <n v="4.6220999999999997"/>
  </r>
  <r>
    <n v="7616"/>
    <s v="CA-2011-148425"/>
    <x v="2"/>
    <x v="953"/>
    <d v="2011-12-04T00:00:00"/>
    <x v="1"/>
    <s v="RF-19345"/>
    <x v="575"/>
    <x v="1"/>
    <s v="United States"/>
    <s v="Orlando"/>
    <x v="2"/>
    <n v="32839"/>
    <x v="0"/>
    <s v="OFF-BI-10000201"/>
    <x v="1"/>
    <x v="8"/>
    <x v="1678"/>
    <x v="5063"/>
    <n v="9"/>
    <n v="0.7"/>
    <n v="-4.427999999999999"/>
  </r>
  <r>
    <n v="7617"/>
    <s v="CA-2013-144309"/>
    <x v="0"/>
    <x v="107"/>
    <d v="2013-12-17T00:00:00"/>
    <x v="1"/>
    <s v="CM-12235"/>
    <x v="632"/>
    <x v="0"/>
    <s v="United States"/>
    <s v="Watertown"/>
    <x v="15"/>
    <n v="13601"/>
    <x v="3"/>
    <s v="OFF-PA-10001776"/>
    <x v="1"/>
    <x v="10"/>
    <x v="1263"/>
    <x v="1909"/>
    <n v="2"/>
    <n v="0"/>
    <n v="8.7137999999999991"/>
  </r>
  <r>
    <n v="7618"/>
    <s v="CA-2013-144309"/>
    <x v="0"/>
    <x v="107"/>
    <d v="2013-12-17T00:00:00"/>
    <x v="1"/>
    <s v="CM-12235"/>
    <x v="632"/>
    <x v="0"/>
    <s v="United States"/>
    <s v="Watertown"/>
    <x v="15"/>
    <n v="13601"/>
    <x v="3"/>
    <s v="OFF-BI-10003656"/>
    <x v="1"/>
    <x v="8"/>
    <x v="13"/>
    <x v="5064"/>
    <n v="5"/>
    <n v="0.2"/>
    <n v="220.98699999999997"/>
  </r>
  <r>
    <n v="7619"/>
    <s v="CA-2014-151225"/>
    <x v="3"/>
    <x v="855"/>
    <d v="2014-10-30T00:00:00"/>
    <x v="2"/>
    <s v="JM-15655"/>
    <x v="487"/>
    <x v="1"/>
    <s v="United States"/>
    <s v="Los Angeles"/>
    <x v="1"/>
    <n v="90032"/>
    <x v="1"/>
    <s v="FUR-TA-10001539"/>
    <x v="0"/>
    <x v="3"/>
    <x v="10"/>
    <x v="5065"/>
    <n v="1"/>
    <n v="0.2"/>
    <n v="9.4787999999999784"/>
  </r>
  <r>
    <n v="7620"/>
    <s v="CA-2014-151225"/>
    <x v="3"/>
    <x v="855"/>
    <d v="2014-10-30T00:00:00"/>
    <x v="2"/>
    <s v="JM-15655"/>
    <x v="487"/>
    <x v="1"/>
    <s v="United States"/>
    <s v="Los Angeles"/>
    <x v="1"/>
    <n v="90032"/>
    <x v="1"/>
    <s v="TEC-PH-10004100"/>
    <x v="2"/>
    <x v="7"/>
    <x v="1743"/>
    <x v="1002"/>
    <n v="5"/>
    <n v="0.2"/>
    <n v="7.1960000000000015"/>
  </r>
  <r>
    <n v="7621"/>
    <s v="US-2011-144078"/>
    <x v="2"/>
    <x v="641"/>
    <d v="2011-11-29T00:00:00"/>
    <x v="1"/>
    <s v="RB-19435"/>
    <x v="579"/>
    <x v="0"/>
    <s v="United States"/>
    <s v="Los Angeles"/>
    <x v="1"/>
    <n v="90004"/>
    <x v="1"/>
    <s v="TEC-PH-10001580"/>
    <x v="2"/>
    <x v="7"/>
    <x v="231"/>
    <x v="5066"/>
    <n v="5"/>
    <n v="0.2"/>
    <n v="47.242999999999967"/>
  </r>
  <r>
    <n v="7622"/>
    <s v="US-2011-144078"/>
    <x v="2"/>
    <x v="641"/>
    <d v="2011-11-29T00:00:00"/>
    <x v="1"/>
    <s v="RB-19435"/>
    <x v="579"/>
    <x v="0"/>
    <s v="United States"/>
    <s v="Los Angeles"/>
    <x v="1"/>
    <n v="90004"/>
    <x v="1"/>
    <s v="FUR-CH-10002335"/>
    <x v="0"/>
    <x v="1"/>
    <x v="623"/>
    <x v="5067"/>
    <n v="4"/>
    <n v="0.2"/>
    <n v="54.400800000000004"/>
  </r>
  <r>
    <n v="7623"/>
    <s v="US-2011-144078"/>
    <x v="2"/>
    <x v="641"/>
    <d v="2011-11-29T00:00:00"/>
    <x v="1"/>
    <s v="RB-19435"/>
    <x v="579"/>
    <x v="0"/>
    <s v="United States"/>
    <s v="Los Angeles"/>
    <x v="1"/>
    <n v="90004"/>
    <x v="1"/>
    <s v="OFF-AR-10004707"/>
    <x v="1"/>
    <x v="6"/>
    <x v="33"/>
    <x v="5068"/>
    <n v="3"/>
    <n v="0"/>
    <n v="2.6039999999999996"/>
  </r>
  <r>
    <n v="7624"/>
    <s v="CA-2011-124464"/>
    <x v="2"/>
    <x v="686"/>
    <d v="2011-07-20T00:00:00"/>
    <x v="1"/>
    <s v="SS-20515"/>
    <x v="776"/>
    <x v="2"/>
    <s v="United States"/>
    <s v="Newark"/>
    <x v="13"/>
    <n v="19711"/>
    <x v="3"/>
    <s v="OFF-AP-10000576"/>
    <x v="1"/>
    <x v="9"/>
    <x v="637"/>
    <x v="5069"/>
    <n v="1"/>
    <n v="0"/>
    <n v="11.054400000000001"/>
  </r>
  <r>
    <n v="7625"/>
    <s v="CA-2012-136805"/>
    <x v="1"/>
    <x v="293"/>
    <d v="2012-05-27T00:00:00"/>
    <x v="0"/>
    <s v="NM-18445"/>
    <x v="134"/>
    <x v="2"/>
    <s v="United States"/>
    <s v="Detroit"/>
    <x v="12"/>
    <n v="48234"/>
    <x v="2"/>
    <s v="OFF-AP-10001394"/>
    <x v="1"/>
    <x v="9"/>
    <x v="1120"/>
    <x v="5070"/>
    <n v="5"/>
    <n v="0.1"/>
    <n v="245.69999999999993"/>
  </r>
  <r>
    <n v="7626"/>
    <s v="CA-2012-136805"/>
    <x v="1"/>
    <x v="293"/>
    <d v="2012-05-27T00:00:00"/>
    <x v="0"/>
    <s v="NM-18445"/>
    <x v="134"/>
    <x v="2"/>
    <s v="United States"/>
    <s v="Detroit"/>
    <x v="12"/>
    <n v="48234"/>
    <x v="2"/>
    <s v="FUR-FU-10003724"/>
    <x v="0"/>
    <x v="5"/>
    <x v="887"/>
    <x v="5071"/>
    <n v="9"/>
    <n v="0"/>
    <n v="19.585799999999999"/>
  </r>
  <r>
    <n v="7627"/>
    <s v="US-2012-159499"/>
    <x v="1"/>
    <x v="82"/>
    <d v="2012-11-23T00:00:00"/>
    <x v="0"/>
    <s v="EM-14095"/>
    <x v="313"/>
    <x v="1"/>
    <s v="United States"/>
    <s v="Phoenix"/>
    <x v="16"/>
    <n v="85023"/>
    <x v="1"/>
    <s v="OFF-AP-10002867"/>
    <x v="1"/>
    <x v="9"/>
    <x v="1505"/>
    <x v="5072"/>
    <n v="6"/>
    <n v="0.2"/>
    <n v="28.492799999999988"/>
  </r>
  <r>
    <n v="7628"/>
    <s v="US-2012-159499"/>
    <x v="1"/>
    <x v="82"/>
    <d v="2012-11-23T00:00:00"/>
    <x v="0"/>
    <s v="EM-14095"/>
    <x v="313"/>
    <x v="1"/>
    <s v="United States"/>
    <s v="Phoenix"/>
    <x v="16"/>
    <n v="85023"/>
    <x v="1"/>
    <s v="TEC-AC-10002718"/>
    <x v="2"/>
    <x v="11"/>
    <x v="1183"/>
    <x v="5073"/>
    <n v="2"/>
    <n v="0.2"/>
    <n v="-1.4590000000000014"/>
  </r>
  <r>
    <n v="7629"/>
    <s v="US-2012-159499"/>
    <x v="1"/>
    <x v="82"/>
    <d v="2012-11-23T00:00:00"/>
    <x v="0"/>
    <s v="EM-14095"/>
    <x v="313"/>
    <x v="1"/>
    <s v="United States"/>
    <s v="Phoenix"/>
    <x v="16"/>
    <n v="85023"/>
    <x v="1"/>
    <s v="OFF-LA-10003121"/>
    <x v="1"/>
    <x v="2"/>
    <x v="991"/>
    <x v="1053"/>
    <n v="5"/>
    <n v="0.2"/>
    <n v="5.368999999999998"/>
  </r>
  <r>
    <n v="7630"/>
    <s v="CA-2011-162089"/>
    <x v="2"/>
    <x v="809"/>
    <d v="2011-04-01T00:00:00"/>
    <x v="2"/>
    <s v="MP-17470"/>
    <x v="88"/>
    <x v="2"/>
    <s v="United States"/>
    <s v="Brownsville"/>
    <x v="5"/>
    <n v="78521"/>
    <x v="2"/>
    <s v="OFF-EN-10002230"/>
    <x v="1"/>
    <x v="12"/>
    <x v="550"/>
    <x v="5074"/>
    <n v="5"/>
    <n v="0.2"/>
    <n v="113.30549999999999"/>
  </r>
  <r>
    <n v="7631"/>
    <s v="CA-2011-162089"/>
    <x v="2"/>
    <x v="809"/>
    <d v="2011-04-01T00:00:00"/>
    <x v="2"/>
    <s v="MP-17470"/>
    <x v="88"/>
    <x v="2"/>
    <s v="United States"/>
    <s v="Brownsville"/>
    <x v="5"/>
    <n v="78521"/>
    <x v="2"/>
    <s v="TEC-PH-10001819"/>
    <x v="2"/>
    <x v="7"/>
    <x v="805"/>
    <x v="5075"/>
    <n v="7"/>
    <n v="0.2"/>
    <n v="88.180399999999977"/>
  </r>
  <r>
    <n v="7632"/>
    <s v="CA-2011-162089"/>
    <x v="2"/>
    <x v="809"/>
    <d v="2011-04-01T00:00:00"/>
    <x v="2"/>
    <s v="MP-17470"/>
    <x v="88"/>
    <x v="2"/>
    <s v="United States"/>
    <s v="Brownsville"/>
    <x v="5"/>
    <n v="78521"/>
    <x v="2"/>
    <s v="FUR-CH-10002304"/>
    <x v="0"/>
    <x v="1"/>
    <x v="782"/>
    <x v="5076"/>
    <n v="7"/>
    <n v="0.3"/>
    <n v="-9.0929999999999964"/>
  </r>
  <r>
    <n v="7633"/>
    <s v="US-2014-158526"/>
    <x v="3"/>
    <x v="614"/>
    <d v="2015-01-02T00:00:00"/>
    <x v="0"/>
    <s v="KH-16360"/>
    <x v="347"/>
    <x v="0"/>
    <s v="United States"/>
    <s v="Louisville"/>
    <x v="0"/>
    <n v="40214"/>
    <x v="0"/>
    <s v="FUR-CH-10002602"/>
    <x v="0"/>
    <x v="1"/>
    <x v="288"/>
    <x v="5077"/>
    <n v="8"/>
    <n v="0"/>
    <n v="314.03840000000002"/>
  </r>
  <r>
    <n v="7634"/>
    <s v="US-2014-158526"/>
    <x v="3"/>
    <x v="614"/>
    <d v="2015-01-02T00:00:00"/>
    <x v="0"/>
    <s v="KH-16360"/>
    <x v="347"/>
    <x v="0"/>
    <s v="United States"/>
    <s v="Louisville"/>
    <x v="0"/>
    <n v="40214"/>
    <x v="0"/>
    <s v="OFF-BI-10002414"/>
    <x v="1"/>
    <x v="8"/>
    <x v="1076"/>
    <x v="5078"/>
    <n v="1"/>
    <n v="0"/>
    <n v="5.8890999999999991"/>
  </r>
  <r>
    <n v="7635"/>
    <s v="US-2014-158526"/>
    <x v="3"/>
    <x v="614"/>
    <d v="2015-01-02T00:00:00"/>
    <x v="0"/>
    <s v="KH-16360"/>
    <x v="347"/>
    <x v="0"/>
    <s v="United States"/>
    <s v="Louisville"/>
    <x v="0"/>
    <n v="40214"/>
    <x v="0"/>
    <s v="OFF-AR-10003696"/>
    <x v="1"/>
    <x v="6"/>
    <x v="1236"/>
    <x v="1835"/>
    <n v="1"/>
    <n v="0"/>
    <n v="10.028199999999998"/>
  </r>
  <r>
    <n v="7636"/>
    <s v="US-2014-158526"/>
    <x v="3"/>
    <x v="614"/>
    <d v="2015-01-02T00:00:00"/>
    <x v="0"/>
    <s v="KH-16360"/>
    <x v="347"/>
    <x v="0"/>
    <s v="United States"/>
    <s v="Louisville"/>
    <x v="0"/>
    <n v="40214"/>
    <x v="0"/>
    <s v="FUR-CH-10004495"/>
    <x v="0"/>
    <x v="1"/>
    <x v="1475"/>
    <x v="5079"/>
    <n v="1"/>
    <n v="0"/>
    <n v="87.28419999999997"/>
  </r>
  <r>
    <n v="7637"/>
    <s v="US-2014-158526"/>
    <x v="3"/>
    <x v="614"/>
    <d v="2015-01-02T00:00:00"/>
    <x v="0"/>
    <s v="KH-16360"/>
    <x v="347"/>
    <x v="0"/>
    <s v="United States"/>
    <s v="Louisville"/>
    <x v="0"/>
    <n v="40214"/>
    <x v="0"/>
    <s v="FUR-CH-10001270"/>
    <x v="0"/>
    <x v="1"/>
    <x v="851"/>
    <x v="5080"/>
    <n v="3"/>
    <n v="0"/>
    <n v="77.624999999999972"/>
  </r>
  <r>
    <n v="7638"/>
    <s v="CA-2014-104885"/>
    <x v="3"/>
    <x v="580"/>
    <d v="2014-03-09T00:00:00"/>
    <x v="1"/>
    <s v="DB-13555"/>
    <x v="587"/>
    <x v="1"/>
    <s v="United States"/>
    <s v="Newark"/>
    <x v="13"/>
    <n v="19711"/>
    <x v="3"/>
    <s v="OFF-AR-10001615"/>
    <x v="1"/>
    <x v="6"/>
    <x v="1479"/>
    <x v="426"/>
    <n v="3"/>
    <n v="0"/>
    <n v="15.475200000000001"/>
  </r>
  <r>
    <n v="7639"/>
    <s v="CA-2014-104885"/>
    <x v="3"/>
    <x v="580"/>
    <d v="2014-03-09T00:00:00"/>
    <x v="1"/>
    <s v="DB-13555"/>
    <x v="587"/>
    <x v="1"/>
    <s v="United States"/>
    <s v="Newark"/>
    <x v="13"/>
    <n v="19711"/>
    <x v="3"/>
    <s v="OFF-EN-10003286"/>
    <x v="1"/>
    <x v="12"/>
    <x v="33"/>
    <x v="4097"/>
    <n v="7"/>
    <n v="0"/>
    <n v="27.241199999999996"/>
  </r>
  <r>
    <n v="7640"/>
    <s v="CA-2014-104885"/>
    <x v="3"/>
    <x v="580"/>
    <d v="2014-03-09T00:00:00"/>
    <x v="1"/>
    <s v="DB-13555"/>
    <x v="587"/>
    <x v="1"/>
    <s v="United States"/>
    <s v="Newark"/>
    <x v="13"/>
    <n v="19711"/>
    <x v="3"/>
    <s v="FUR-BO-10003660"/>
    <x v="0"/>
    <x v="0"/>
    <x v="1465"/>
    <x v="5081"/>
    <n v="2"/>
    <n v="0"/>
    <n v="101.6508"/>
  </r>
  <r>
    <n v="7641"/>
    <s v="CA-2014-104885"/>
    <x v="3"/>
    <x v="580"/>
    <d v="2014-03-09T00:00:00"/>
    <x v="1"/>
    <s v="DB-13555"/>
    <x v="587"/>
    <x v="1"/>
    <s v="United States"/>
    <s v="Newark"/>
    <x v="13"/>
    <n v="19711"/>
    <x v="3"/>
    <s v="OFF-PA-10002764"/>
    <x v="1"/>
    <x v="10"/>
    <x v="33"/>
    <x v="5082"/>
    <n v="6"/>
    <n v="0"/>
    <n v="33.339599999999997"/>
  </r>
  <r>
    <n v="7642"/>
    <s v="US-2013-157490"/>
    <x v="0"/>
    <x v="1099"/>
    <d v="2013-10-08T00:00:00"/>
    <x v="2"/>
    <s v="LB-16795"/>
    <x v="697"/>
    <x v="2"/>
    <s v="United States"/>
    <s v="Pueblo"/>
    <x v="22"/>
    <n v="81001"/>
    <x v="1"/>
    <s v="TEC-MA-10001695"/>
    <x v="2"/>
    <x v="15"/>
    <x v="1801"/>
    <x v="5083"/>
    <n v="6"/>
    <n v="0.7"/>
    <n v="-938.28"/>
  </r>
  <r>
    <n v="7643"/>
    <s v="US-2013-157490"/>
    <x v="0"/>
    <x v="1099"/>
    <d v="2013-10-08T00:00:00"/>
    <x v="2"/>
    <s v="LB-16795"/>
    <x v="697"/>
    <x v="2"/>
    <s v="United States"/>
    <s v="Pueblo"/>
    <x v="22"/>
    <n v="81001"/>
    <x v="1"/>
    <s v="OFF-BI-10002824"/>
    <x v="1"/>
    <x v="8"/>
    <x v="523"/>
    <x v="5084"/>
    <n v="4"/>
    <n v="0.7"/>
    <n v="-14.920000000000002"/>
  </r>
  <r>
    <n v="7644"/>
    <s v="US-2013-157490"/>
    <x v="0"/>
    <x v="1099"/>
    <d v="2013-10-08T00:00:00"/>
    <x v="2"/>
    <s v="LB-16795"/>
    <x v="697"/>
    <x v="2"/>
    <s v="United States"/>
    <s v="Pueblo"/>
    <x v="22"/>
    <n v="81001"/>
    <x v="1"/>
    <s v="OFF-BI-10002571"/>
    <x v="1"/>
    <x v="8"/>
    <x v="1204"/>
    <x v="5085"/>
    <n v="4"/>
    <n v="0.7"/>
    <n v="-9.1815999999999995"/>
  </r>
  <r>
    <n v="7645"/>
    <s v="US-2013-157490"/>
    <x v="0"/>
    <x v="1099"/>
    <d v="2013-10-08T00:00:00"/>
    <x v="2"/>
    <s v="LB-16795"/>
    <x v="697"/>
    <x v="2"/>
    <s v="United States"/>
    <s v="Pueblo"/>
    <x v="22"/>
    <n v="81001"/>
    <x v="1"/>
    <s v="TEC-AC-10001553"/>
    <x v="2"/>
    <x v="11"/>
    <x v="1599"/>
    <x v="4584"/>
    <n v="5"/>
    <n v="0.2"/>
    <n v="0.84950000000000259"/>
  </r>
  <r>
    <n v="7646"/>
    <s v="CA-2012-161452"/>
    <x v="1"/>
    <x v="57"/>
    <d v="2012-04-11T00:00:00"/>
    <x v="1"/>
    <s v="CA-11965"/>
    <x v="662"/>
    <x v="1"/>
    <s v="United States"/>
    <s v="Los Angeles"/>
    <x v="1"/>
    <n v="90036"/>
    <x v="1"/>
    <s v="FUR-CH-10003973"/>
    <x v="0"/>
    <x v="1"/>
    <x v="858"/>
    <x v="1069"/>
    <n v="3"/>
    <n v="0.2"/>
    <n v="89.222400000000022"/>
  </r>
  <r>
    <n v="7647"/>
    <s v="US-2011-115196"/>
    <x v="2"/>
    <x v="340"/>
    <d v="2011-09-13T00:00:00"/>
    <x v="1"/>
    <s v="DL-12925"/>
    <x v="351"/>
    <x v="0"/>
    <s v="United States"/>
    <s v="Greenville"/>
    <x v="3"/>
    <n v="27834"/>
    <x v="0"/>
    <s v="TEC-MA-10002073"/>
    <x v="2"/>
    <x v="15"/>
    <x v="1763"/>
    <x v="5086"/>
    <n v="2"/>
    <n v="0.5"/>
    <n v="-571.99559999999997"/>
  </r>
  <r>
    <n v="7648"/>
    <s v="CA-2013-138968"/>
    <x v="0"/>
    <x v="543"/>
    <d v="2013-03-17T00:00:00"/>
    <x v="2"/>
    <s v="FC-14335"/>
    <x v="712"/>
    <x v="1"/>
    <s v="United States"/>
    <s v="San Francisco"/>
    <x v="1"/>
    <n v="94110"/>
    <x v="1"/>
    <s v="OFF-BI-10003529"/>
    <x v="1"/>
    <x v="8"/>
    <x v="788"/>
    <x v="5087"/>
    <n v="2"/>
    <n v="0.2"/>
    <n v="1.6472"/>
  </r>
  <r>
    <n v="7649"/>
    <s v="CA-2013-138968"/>
    <x v="0"/>
    <x v="543"/>
    <d v="2013-03-17T00:00:00"/>
    <x v="2"/>
    <s v="FC-14335"/>
    <x v="712"/>
    <x v="1"/>
    <s v="United States"/>
    <s v="San Francisco"/>
    <x v="1"/>
    <n v="94110"/>
    <x v="1"/>
    <s v="FUR-CH-10000309"/>
    <x v="0"/>
    <x v="1"/>
    <x v="765"/>
    <x v="5088"/>
    <n v="4"/>
    <n v="0.2"/>
    <n v="84.501999999999953"/>
  </r>
  <r>
    <n v="7650"/>
    <s v="CA-2012-101889"/>
    <x v="1"/>
    <x v="17"/>
    <d v="2012-12-31T00:00:00"/>
    <x v="1"/>
    <s v="DB-13120"/>
    <x v="106"/>
    <x v="1"/>
    <s v="United States"/>
    <s v="Marion"/>
    <x v="24"/>
    <n v="43302"/>
    <x v="3"/>
    <s v="FUR-TA-10004154"/>
    <x v="0"/>
    <x v="3"/>
    <x v="730"/>
    <x v="5089"/>
    <n v="9"/>
    <n v="0.4"/>
    <n v="-464.69700000000012"/>
  </r>
  <r>
    <n v="7651"/>
    <s v="CA-2012-101889"/>
    <x v="1"/>
    <x v="17"/>
    <d v="2012-12-31T00:00:00"/>
    <x v="1"/>
    <s v="DB-13120"/>
    <x v="106"/>
    <x v="1"/>
    <s v="United States"/>
    <s v="Marion"/>
    <x v="24"/>
    <n v="43302"/>
    <x v="3"/>
    <s v="OFF-EN-10003286"/>
    <x v="1"/>
    <x v="12"/>
    <x v="33"/>
    <x v="5090"/>
    <n v="3"/>
    <n v="0.2"/>
    <n v="6.7067999999999977"/>
  </r>
  <r>
    <n v="7652"/>
    <s v="CA-2014-110821"/>
    <x v="3"/>
    <x v="783"/>
    <d v="2014-08-09T00:00:00"/>
    <x v="2"/>
    <s v="CK-12205"/>
    <x v="237"/>
    <x v="0"/>
    <s v="United States"/>
    <s v="Dallas"/>
    <x v="5"/>
    <n v="75081"/>
    <x v="2"/>
    <s v="TEC-AC-10001552"/>
    <x v="2"/>
    <x v="11"/>
    <x v="100"/>
    <x v="5091"/>
    <n v="3"/>
    <n v="0.2"/>
    <n v="-13.437900000000006"/>
  </r>
  <r>
    <n v="7653"/>
    <s v="CA-2014-110821"/>
    <x v="3"/>
    <x v="783"/>
    <d v="2014-08-09T00:00:00"/>
    <x v="2"/>
    <s v="CK-12205"/>
    <x v="237"/>
    <x v="0"/>
    <s v="United States"/>
    <s v="Dallas"/>
    <x v="5"/>
    <n v="75081"/>
    <x v="2"/>
    <s v="OFF-ST-10002790"/>
    <x v="1"/>
    <x v="4"/>
    <x v="233"/>
    <x v="5092"/>
    <n v="2"/>
    <n v="0.2"/>
    <n v="-25.108999999999988"/>
  </r>
  <r>
    <n v="7654"/>
    <s v="CA-2012-121552"/>
    <x v="1"/>
    <x v="204"/>
    <d v="2012-03-27T00:00:00"/>
    <x v="1"/>
    <s v="FW-14395"/>
    <x v="783"/>
    <x v="1"/>
    <s v="United States"/>
    <s v="Huntsville"/>
    <x v="19"/>
    <n v="35810"/>
    <x v="0"/>
    <s v="OFF-AR-10003217"/>
    <x v="1"/>
    <x v="6"/>
    <x v="1640"/>
    <x v="638"/>
    <n v="4"/>
    <n v="0"/>
    <n v="5.4768000000000008"/>
  </r>
  <r>
    <n v="7655"/>
    <s v="CA-2012-107685"/>
    <x v="1"/>
    <x v="672"/>
    <d v="2012-12-02T00:00:00"/>
    <x v="0"/>
    <s v="JM-15865"/>
    <x v="622"/>
    <x v="0"/>
    <s v="United States"/>
    <s v="Las Vegas"/>
    <x v="33"/>
    <n v="89115"/>
    <x v="1"/>
    <s v="FUR-FU-10002813"/>
    <x v="0"/>
    <x v="5"/>
    <x v="1682"/>
    <x v="4165"/>
    <n v="4"/>
    <n v="0"/>
    <n v="29.145599999999995"/>
  </r>
  <r>
    <n v="7656"/>
    <s v="CA-2012-107685"/>
    <x v="1"/>
    <x v="672"/>
    <d v="2012-12-02T00:00:00"/>
    <x v="0"/>
    <s v="JM-15865"/>
    <x v="622"/>
    <x v="0"/>
    <s v="United States"/>
    <s v="Las Vegas"/>
    <x v="33"/>
    <n v="89115"/>
    <x v="1"/>
    <s v="OFF-PA-10003848"/>
    <x v="1"/>
    <x v="10"/>
    <x v="1442"/>
    <x v="243"/>
    <n v="4"/>
    <n v="0"/>
    <n v="12.441600000000001"/>
  </r>
  <r>
    <n v="7657"/>
    <s v="US-2011-120740"/>
    <x v="2"/>
    <x v="1166"/>
    <d v="2011-04-15T00:00:00"/>
    <x v="3"/>
    <s v="PS-18970"/>
    <x v="28"/>
    <x v="2"/>
    <s v="United States"/>
    <s v="Los Angeles"/>
    <x v="1"/>
    <n v="90049"/>
    <x v="1"/>
    <s v="OFF-AP-10000240"/>
    <x v="1"/>
    <x v="9"/>
    <x v="644"/>
    <x v="1483"/>
    <n v="2"/>
    <n v="0"/>
    <n v="31.018399999999986"/>
  </r>
  <r>
    <n v="7658"/>
    <s v="US-2011-120740"/>
    <x v="2"/>
    <x v="1166"/>
    <d v="2011-04-15T00:00:00"/>
    <x v="3"/>
    <s v="PS-18970"/>
    <x v="28"/>
    <x v="2"/>
    <s v="United States"/>
    <s v="Los Angeles"/>
    <x v="1"/>
    <n v="90049"/>
    <x v="1"/>
    <s v="FUR-FU-10004091"/>
    <x v="0"/>
    <x v="5"/>
    <x v="264"/>
    <x v="5093"/>
    <n v="4"/>
    <n v="0"/>
    <n v="76.9816"/>
  </r>
  <r>
    <n v="7659"/>
    <s v="CA-2014-155740"/>
    <x v="3"/>
    <x v="245"/>
    <d v="2014-08-03T00:00:00"/>
    <x v="2"/>
    <s v="TC-21475"/>
    <x v="679"/>
    <x v="2"/>
    <s v="United States"/>
    <s v="Lakewood"/>
    <x v="24"/>
    <n v="44107"/>
    <x v="3"/>
    <s v="OFF-BI-10001071"/>
    <x v="1"/>
    <x v="8"/>
    <x v="663"/>
    <x v="1996"/>
    <n v="4"/>
    <n v="0.7"/>
    <n v="-53.743199999999973"/>
  </r>
  <r>
    <n v="7660"/>
    <s v="CA-2014-146493"/>
    <x v="3"/>
    <x v="702"/>
    <d v="2014-06-06T00:00:00"/>
    <x v="1"/>
    <s v="CV-12805"/>
    <x v="51"/>
    <x v="1"/>
    <s v="United States"/>
    <s v="Fremont"/>
    <x v="8"/>
    <n v="68025"/>
    <x v="2"/>
    <s v="OFF-BI-10003676"/>
    <x v="1"/>
    <x v="8"/>
    <x v="816"/>
    <x v="5094"/>
    <n v="5"/>
    <n v="0"/>
    <n v="25.871999999999996"/>
  </r>
  <r>
    <n v="7661"/>
    <s v="CA-2011-105417"/>
    <x v="2"/>
    <x v="1167"/>
    <d v="2011-01-13T00:00:00"/>
    <x v="1"/>
    <s v="VS-21820"/>
    <x v="745"/>
    <x v="0"/>
    <s v="United States"/>
    <s v="Huntsville"/>
    <x v="5"/>
    <n v="77340"/>
    <x v="2"/>
    <s v="FUR-FU-10004864"/>
    <x v="0"/>
    <x v="5"/>
    <x v="436"/>
    <x v="5095"/>
    <n v="3"/>
    <n v="0.6"/>
    <n v="-53.709599999999988"/>
  </r>
  <r>
    <n v="7662"/>
    <s v="CA-2011-105417"/>
    <x v="2"/>
    <x v="1167"/>
    <d v="2011-01-13T00:00:00"/>
    <x v="1"/>
    <s v="VS-21820"/>
    <x v="745"/>
    <x v="0"/>
    <s v="United States"/>
    <s v="Huntsville"/>
    <x v="5"/>
    <n v="77340"/>
    <x v="2"/>
    <s v="OFF-BI-10003708"/>
    <x v="1"/>
    <x v="8"/>
    <x v="969"/>
    <x v="5096"/>
    <n v="7"/>
    <n v="0.8"/>
    <n v="-18.252500000000005"/>
  </r>
  <r>
    <n v="7663"/>
    <s v="US-2014-141509"/>
    <x v="3"/>
    <x v="365"/>
    <d v="2014-10-02T00:00:00"/>
    <x v="2"/>
    <s v="SC-20575"/>
    <x v="623"/>
    <x v="0"/>
    <s v="United States"/>
    <s v="Los Angeles"/>
    <x v="1"/>
    <n v="90036"/>
    <x v="1"/>
    <s v="OFF-AR-10002067"/>
    <x v="1"/>
    <x v="6"/>
    <x v="1145"/>
    <x v="1618"/>
    <n v="5"/>
    <n v="0"/>
    <n v="25.792000000000002"/>
  </r>
  <r>
    <n v="7664"/>
    <s v="CA-2014-139493"/>
    <x v="3"/>
    <x v="1168"/>
    <d v="2014-09-20T00:00:00"/>
    <x v="1"/>
    <s v="SG-20605"/>
    <x v="611"/>
    <x v="0"/>
    <s v="United States"/>
    <s v="Asheville"/>
    <x v="3"/>
    <n v="28806"/>
    <x v="0"/>
    <s v="OFF-AR-10003158"/>
    <x v="1"/>
    <x v="6"/>
    <x v="696"/>
    <x v="482"/>
    <n v="5"/>
    <n v="0.2"/>
    <n v="2.7859999999999978"/>
  </r>
  <r>
    <n v="7665"/>
    <s v="CA-2011-151967"/>
    <x v="2"/>
    <x v="68"/>
    <d v="2011-10-26T00:00:00"/>
    <x v="1"/>
    <s v="NB-18580"/>
    <x v="630"/>
    <x v="1"/>
    <s v="United States"/>
    <s v="Bossier City"/>
    <x v="28"/>
    <n v="71111"/>
    <x v="0"/>
    <s v="FUR-FU-10000193"/>
    <x v="0"/>
    <x v="5"/>
    <x v="1503"/>
    <x v="681"/>
    <n v="4"/>
    <n v="0"/>
    <n v="10.393599999999992"/>
  </r>
  <r>
    <n v="7666"/>
    <s v="US-2013-140158"/>
    <x v="0"/>
    <x v="964"/>
    <d v="2013-10-09T00:00:00"/>
    <x v="1"/>
    <s v="DR-12940"/>
    <x v="660"/>
    <x v="2"/>
    <s v="United States"/>
    <s v="Providence"/>
    <x v="34"/>
    <n v="2908"/>
    <x v="3"/>
    <s v="OFF-BI-10000977"/>
    <x v="1"/>
    <x v="8"/>
    <x v="982"/>
    <x v="3361"/>
    <n v="1"/>
    <n v="0"/>
    <n v="13.983999999999998"/>
  </r>
  <r>
    <n v="7667"/>
    <s v="US-2013-140158"/>
    <x v="0"/>
    <x v="964"/>
    <d v="2013-10-09T00:00:00"/>
    <x v="1"/>
    <s v="DR-12940"/>
    <x v="660"/>
    <x v="2"/>
    <s v="United States"/>
    <s v="Providence"/>
    <x v="34"/>
    <n v="2908"/>
    <x v="3"/>
    <s v="TEC-CO-10001449"/>
    <x v="2"/>
    <x v="16"/>
    <x v="303"/>
    <x v="5097"/>
    <n v="9"/>
    <n v="0"/>
    <n v="2591.9567999999999"/>
  </r>
  <r>
    <n v="7668"/>
    <s v="US-2013-140158"/>
    <x v="0"/>
    <x v="964"/>
    <d v="2013-10-09T00:00:00"/>
    <x v="1"/>
    <s v="DR-12940"/>
    <x v="660"/>
    <x v="2"/>
    <s v="United States"/>
    <s v="Providence"/>
    <x v="34"/>
    <n v="2908"/>
    <x v="3"/>
    <s v="OFF-ST-10000136"/>
    <x v="1"/>
    <x v="4"/>
    <x v="1694"/>
    <x v="5098"/>
    <n v="3"/>
    <n v="0"/>
    <n v="34.538999999999994"/>
  </r>
  <r>
    <n v="7669"/>
    <s v="CA-2012-130974"/>
    <x v="1"/>
    <x v="154"/>
    <d v="2012-11-29T00:00:00"/>
    <x v="0"/>
    <s v="MA-17560"/>
    <x v="15"/>
    <x v="2"/>
    <s v="United States"/>
    <s v="Everett"/>
    <x v="31"/>
    <n v="2149"/>
    <x v="3"/>
    <s v="OFF-PA-10000743"/>
    <x v="1"/>
    <x v="10"/>
    <x v="573"/>
    <x v="1598"/>
    <n v="6"/>
    <n v="0"/>
    <n v="19.238399999999999"/>
  </r>
  <r>
    <n v="7670"/>
    <s v="CA-2012-130974"/>
    <x v="1"/>
    <x v="154"/>
    <d v="2012-11-29T00:00:00"/>
    <x v="0"/>
    <s v="MA-17560"/>
    <x v="15"/>
    <x v="2"/>
    <s v="United States"/>
    <s v="Everett"/>
    <x v="31"/>
    <n v="2149"/>
    <x v="3"/>
    <s v="OFF-PA-10001019"/>
    <x v="1"/>
    <x v="10"/>
    <x v="675"/>
    <x v="731"/>
    <n v="3"/>
    <n v="0"/>
    <n v="28.171799999999998"/>
  </r>
  <r>
    <n v="7671"/>
    <s v="CA-2012-130974"/>
    <x v="1"/>
    <x v="154"/>
    <d v="2012-11-29T00:00:00"/>
    <x v="0"/>
    <s v="MA-17560"/>
    <x v="15"/>
    <x v="2"/>
    <s v="United States"/>
    <s v="Everett"/>
    <x v="31"/>
    <n v="2149"/>
    <x v="3"/>
    <s v="TEC-AC-10003095"/>
    <x v="2"/>
    <x v="11"/>
    <x v="1277"/>
    <x v="5099"/>
    <n v="2"/>
    <n v="0"/>
    <n v="88.393200000000007"/>
  </r>
  <r>
    <n v="7672"/>
    <s v="CA-2012-130974"/>
    <x v="1"/>
    <x v="154"/>
    <d v="2012-11-29T00:00:00"/>
    <x v="0"/>
    <s v="MA-17560"/>
    <x v="15"/>
    <x v="2"/>
    <s v="United States"/>
    <s v="Everett"/>
    <x v="31"/>
    <n v="2149"/>
    <x v="3"/>
    <s v="FUR-BO-10002916"/>
    <x v="0"/>
    <x v="0"/>
    <x v="1506"/>
    <x v="5100"/>
    <n v="1"/>
    <n v="0"/>
    <n v="32.486199999999997"/>
  </r>
  <r>
    <n v="7673"/>
    <s v="CA-2012-130974"/>
    <x v="1"/>
    <x v="154"/>
    <d v="2012-11-29T00:00:00"/>
    <x v="0"/>
    <s v="MA-17560"/>
    <x v="15"/>
    <x v="2"/>
    <s v="United States"/>
    <s v="Everett"/>
    <x v="31"/>
    <n v="2149"/>
    <x v="3"/>
    <s v="FUR-FU-10002506"/>
    <x v="0"/>
    <x v="5"/>
    <x v="1802"/>
    <x v="2799"/>
    <n v="3"/>
    <n v="0"/>
    <n v="4.6763999999999992"/>
  </r>
  <r>
    <n v="7674"/>
    <s v="CA-2012-130974"/>
    <x v="1"/>
    <x v="154"/>
    <d v="2012-11-29T00:00:00"/>
    <x v="0"/>
    <s v="MA-17560"/>
    <x v="15"/>
    <x v="2"/>
    <s v="United States"/>
    <s v="Everett"/>
    <x v="31"/>
    <n v="2149"/>
    <x v="3"/>
    <s v="OFF-PA-10003823"/>
    <x v="1"/>
    <x v="10"/>
    <x v="1001"/>
    <x v="901"/>
    <n v="5"/>
    <n v="0"/>
    <n v="69.704999999999998"/>
  </r>
  <r>
    <n v="7675"/>
    <s v="CA-2012-130974"/>
    <x v="1"/>
    <x v="154"/>
    <d v="2012-11-29T00:00:00"/>
    <x v="0"/>
    <s v="MA-17560"/>
    <x v="15"/>
    <x v="2"/>
    <s v="United States"/>
    <s v="Everett"/>
    <x v="31"/>
    <n v="2149"/>
    <x v="3"/>
    <s v="FUR-TA-10004619"/>
    <x v="0"/>
    <x v="3"/>
    <x v="882"/>
    <x v="5101"/>
    <n v="4"/>
    <n v="0.3"/>
    <n v="0"/>
  </r>
  <r>
    <n v="7676"/>
    <s v="CA-2014-133487"/>
    <x v="3"/>
    <x v="636"/>
    <d v="2014-05-10T00:00:00"/>
    <x v="0"/>
    <s v="TS-21655"/>
    <x v="772"/>
    <x v="0"/>
    <s v="United States"/>
    <s v="Rancho Cucamonga"/>
    <x v="1"/>
    <n v="91730"/>
    <x v="1"/>
    <s v="OFF-AP-10001271"/>
    <x v="1"/>
    <x v="9"/>
    <x v="469"/>
    <x v="513"/>
    <n v="3"/>
    <n v="0"/>
    <n v="41.293800000000005"/>
  </r>
  <r>
    <n v="7677"/>
    <s v="CA-2011-142951"/>
    <x v="2"/>
    <x v="1169"/>
    <d v="2011-10-08T00:00:00"/>
    <x v="3"/>
    <s v="JG-15115"/>
    <x v="161"/>
    <x v="0"/>
    <s v="United States"/>
    <s v="Charlotte"/>
    <x v="3"/>
    <n v="28205"/>
    <x v="0"/>
    <s v="TEC-AC-10002331"/>
    <x v="2"/>
    <x v="11"/>
    <x v="1582"/>
    <x v="3032"/>
    <n v="3"/>
    <n v="0.2"/>
    <n v="4.9877999999999982"/>
  </r>
  <r>
    <n v="7678"/>
    <s v="CA-2011-133592"/>
    <x v="2"/>
    <x v="520"/>
    <d v="2012-01-07T00:00:00"/>
    <x v="1"/>
    <s v="KM-16375"/>
    <x v="454"/>
    <x v="2"/>
    <s v="United States"/>
    <s v="Providence"/>
    <x v="34"/>
    <n v="2908"/>
    <x v="3"/>
    <s v="OFF-PA-10003228"/>
    <x v="1"/>
    <x v="10"/>
    <x v="1668"/>
    <x v="3589"/>
    <n v="4"/>
    <n v="0"/>
    <n v="91.950799999999987"/>
  </r>
  <r>
    <n v="7679"/>
    <s v="CA-2011-133592"/>
    <x v="2"/>
    <x v="520"/>
    <d v="2012-01-07T00:00:00"/>
    <x v="1"/>
    <s v="KM-16375"/>
    <x v="454"/>
    <x v="2"/>
    <s v="United States"/>
    <s v="Providence"/>
    <x v="34"/>
    <n v="2908"/>
    <x v="3"/>
    <s v="OFF-PA-10002586"/>
    <x v="1"/>
    <x v="10"/>
    <x v="1007"/>
    <x v="1830"/>
    <n v="3"/>
    <n v="0"/>
    <n v="7.0218000000000007"/>
  </r>
  <r>
    <n v="7680"/>
    <s v="CA-2011-133592"/>
    <x v="2"/>
    <x v="520"/>
    <d v="2012-01-07T00:00:00"/>
    <x v="1"/>
    <s v="KM-16375"/>
    <x v="454"/>
    <x v="2"/>
    <s v="United States"/>
    <s v="Providence"/>
    <x v="34"/>
    <n v="2908"/>
    <x v="3"/>
    <s v="TEC-AC-10002049"/>
    <x v="2"/>
    <x v="11"/>
    <x v="1053"/>
    <x v="2832"/>
    <n v="4"/>
    <n v="0"/>
    <n v="742.63200000000006"/>
  </r>
  <r>
    <n v="7681"/>
    <s v="CA-2011-133592"/>
    <x v="2"/>
    <x v="520"/>
    <d v="2012-01-07T00:00:00"/>
    <x v="1"/>
    <s v="KM-16375"/>
    <x v="454"/>
    <x v="2"/>
    <s v="United States"/>
    <s v="Providence"/>
    <x v="34"/>
    <n v="2908"/>
    <x v="3"/>
    <s v="FUR-BO-10000362"/>
    <x v="0"/>
    <x v="0"/>
    <x v="1037"/>
    <x v="2661"/>
    <n v="2"/>
    <n v="0"/>
    <n v="78.650800000000004"/>
  </r>
  <r>
    <n v="7682"/>
    <s v="CA-2011-133592"/>
    <x v="2"/>
    <x v="520"/>
    <d v="2012-01-07T00:00:00"/>
    <x v="1"/>
    <s v="KM-16375"/>
    <x v="454"/>
    <x v="2"/>
    <s v="United States"/>
    <s v="Providence"/>
    <x v="34"/>
    <n v="2908"/>
    <x v="3"/>
    <s v="FUR-CH-10004218"/>
    <x v="0"/>
    <x v="1"/>
    <x v="38"/>
    <x v="5102"/>
    <n v="6"/>
    <n v="0"/>
    <n v="151.47000000000003"/>
  </r>
  <r>
    <n v="7683"/>
    <s v="CA-2012-120782"/>
    <x v="1"/>
    <x v="152"/>
    <d v="2012-05-01T00:00:00"/>
    <x v="2"/>
    <s v="SD-20485"/>
    <x v="174"/>
    <x v="2"/>
    <s v="United States"/>
    <s v="Midland"/>
    <x v="12"/>
    <n v="48640"/>
    <x v="2"/>
    <s v="OFF-AP-10003779"/>
    <x v="1"/>
    <x v="9"/>
    <x v="1448"/>
    <x v="5103"/>
    <n v="1"/>
    <n v="0.1"/>
    <n v="41.495999999999967"/>
  </r>
  <r>
    <n v="7684"/>
    <s v="CA-2012-120782"/>
    <x v="1"/>
    <x v="152"/>
    <d v="2012-05-01T00:00:00"/>
    <x v="2"/>
    <s v="SD-20485"/>
    <x v="174"/>
    <x v="2"/>
    <s v="United States"/>
    <s v="Midland"/>
    <x v="12"/>
    <n v="48640"/>
    <x v="2"/>
    <s v="OFF-BI-10003527"/>
    <x v="1"/>
    <x v="8"/>
    <x v="446"/>
    <x v="5104"/>
    <n v="3"/>
    <n v="0"/>
    <n v="1906.4850000000001"/>
  </r>
  <r>
    <n v="7685"/>
    <s v="CA-2012-116876"/>
    <x v="1"/>
    <x v="966"/>
    <d v="2012-02-21T00:00:00"/>
    <x v="1"/>
    <s v="TT-21070"/>
    <x v="74"/>
    <x v="0"/>
    <s v="United States"/>
    <s v="Rochester"/>
    <x v="15"/>
    <n v="14609"/>
    <x v="3"/>
    <s v="OFF-BI-10002897"/>
    <x v="1"/>
    <x v="8"/>
    <x v="1793"/>
    <x v="5105"/>
    <n v="9"/>
    <n v="0.2"/>
    <n v="9.5786999999999995"/>
  </r>
  <r>
    <n v="7686"/>
    <s v="CA-2012-116876"/>
    <x v="1"/>
    <x v="966"/>
    <d v="2012-02-21T00:00:00"/>
    <x v="1"/>
    <s v="TT-21070"/>
    <x v="74"/>
    <x v="0"/>
    <s v="United States"/>
    <s v="Rochester"/>
    <x v="15"/>
    <n v="14609"/>
    <x v="3"/>
    <s v="TEC-PH-10002584"/>
    <x v="2"/>
    <x v="7"/>
    <x v="1696"/>
    <x v="5106"/>
    <n v="1"/>
    <n v="0"/>
    <n v="187.79699999999997"/>
  </r>
  <r>
    <n v="7687"/>
    <s v="CA-2013-169838"/>
    <x v="0"/>
    <x v="881"/>
    <d v="2013-11-30T00:00:00"/>
    <x v="1"/>
    <s v="BB-11545"/>
    <x v="179"/>
    <x v="1"/>
    <s v="United States"/>
    <s v="Jackson"/>
    <x v="12"/>
    <n v="49201"/>
    <x v="2"/>
    <s v="FUR-TA-10001095"/>
    <x v="0"/>
    <x v="3"/>
    <x v="611"/>
    <x v="5107"/>
    <n v="9"/>
    <n v="0"/>
    <n v="329.40809999999999"/>
  </r>
  <r>
    <n v="7688"/>
    <s v="CA-2013-169838"/>
    <x v="0"/>
    <x v="881"/>
    <d v="2013-11-30T00:00:00"/>
    <x v="1"/>
    <s v="BB-11545"/>
    <x v="179"/>
    <x v="1"/>
    <s v="United States"/>
    <s v="Jackson"/>
    <x v="12"/>
    <n v="49201"/>
    <x v="2"/>
    <s v="OFF-BI-10004002"/>
    <x v="1"/>
    <x v="8"/>
    <x v="152"/>
    <x v="5108"/>
    <n v="1"/>
    <n v="0"/>
    <n v="8.3040000000000003"/>
  </r>
  <r>
    <n v="7689"/>
    <s v="CA-2013-169838"/>
    <x v="0"/>
    <x v="881"/>
    <d v="2013-11-30T00:00:00"/>
    <x v="1"/>
    <s v="BB-11545"/>
    <x v="179"/>
    <x v="1"/>
    <s v="United States"/>
    <s v="Jackson"/>
    <x v="12"/>
    <n v="49201"/>
    <x v="2"/>
    <s v="TEC-AC-10004518"/>
    <x v="2"/>
    <x v="11"/>
    <x v="1803"/>
    <x v="5109"/>
    <n v="8"/>
    <n v="0"/>
    <n v="62.400000000000006"/>
  </r>
  <r>
    <n v="7690"/>
    <s v="US-2014-128951"/>
    <x v="3"/>
    <x v="663"/>
    <d v="2014-07-18T00:00:00"/>
    <x v="2"/>
    <s v="RS-19420"/>
    <x v="602"/>
    <x v="1"/>
    <s v="United States"/>
    <s v="Suffolk"/>
    <x v="17"/>
    <n v="23434"/>
    <x v="0"/>
    <s v="OFF-AP-10002191"/>
    <x v="1"/>
    <x v="9"/>
    <x v="800"/>
    <x v="3998"/>
    <n v="3"/>
    <n v="0"/>
    <n v="50.383200000000009"/>
  </r>
  <r>
    <n v="7691"/>
    <s v="US-2014-128951"/>
    <x v="3"/>
    <x v="663"/>
    <d v="2014-07-18T00:00:00"/>
    <x v="2"/>
    <s v="RS-19420"/>
    <x v="602"/>
    <x v="1"/>
    <s v="United States"/>
    <s v="Suffolk"/>
    <x v="17"/>
    <n v="23434"/>
    <x v="0"/>
    <s v="FUR-TA-10004575"/>
    <x v="0"/>
    <x v="3"/>
    <x v="306"/>
    <x v="1310"/>
    <n v="3"/>
    <n v="0"/>
    <n v="157.12919999999997"/>
  </r>
  <r>
    <n v="7692"/>
    <s v="US-2014-128951"/>
    <x v="3"/>
    <x v="663"/>
    <d v="2014-07-18T00:00:00"/>
    <x v="2"/>
    <s v="RS-19420"/>
    <x v="602"/>
    <x v="1"/>
    <s v="United States"/>
    <s v="Suffolk"/>
    <x v="17"/>
    <n v="23434"/>
    <x v="0"/>
    <s v="OFF-PA-10003177"/>
    <x v="1"/>
    <x v="10"/>
    <x v="89"/>
    <x v="91"/>
    <n v="2"/>
    <n v="0"/>
    <n v="6.2208000000000006"/>
  </r>
  <r>
    <n v="7693"/>
    <s v="CA-2011-102330"/>
    <x v="2"/>
    <x v="282"/>
    <d v="2012-01-03T00:00:00"/>
    <x v="1"/>
    <s v="AI-10855"/>
    <x v="482"/>
    <x v="0"/>
    <s v="United States"/>
    <s v="Brentwood"/>
    <x v="1"/>
    <n v="94513"/>
    <x v="1"/>
    <s v="OFF-LA-10003923"/>
    <x v="1"/>
    <x v="2"/>
    <x v="424"/>
    <x v="333"/>
    <n v="6"/>
    <n v="0"/>
    <n v="44.400000000000006"/>
  </r>
  <r>
    <n v="7694"/>
    <s v="CA-2011-102330"/>
    <x v="2"/>
    <x v="282"/>
    <d v="2012-01-03T00:00:00"/>
    <x v="1"/>
    <s v="AI-10855"/>
    <x v="482"/>
    <x v="0"/>
    <s v="United States"/>
    <s v="Brentwood"/>
    <x v="1"/>
    <n v="94513"/>
    <x v="1"/>
    <s v="TEC-PH-10001051"/>
    <x v="2"/>
    <x v="7"/>
    <x v="1254"/>
    <x v="1895"/>
    <n v="4"/>
    <n v="0.2"/>
    <n v="35.996399999999952"/>
  </r>
  <r>
    <n v="7695"/>
    <s v="CA-2013-118899"/>
    <x v="0"/>
    <x v="554"/>
    <d v="2013-03-23T00:00:00"/>
    <x v="3"/>
    <s v="MC-17275"/>
    <x v="507"/>
    <x v="0"/>
    <s v="United States"/>
    <s v="Seattle"/>
    <x v="4"/>
    <n v="98103"/>
    <x v="1"/>
    <s v="FUR-CH-10004754"/>
    <x v="0"/>
    <x v="1"/>
    <x v="1123"/>
    <x v="5110"/>
    <n v="7"/>
    <n v="0.2"/>
    <n v="14.690199999999997"/>
  </r>
  <r>
    <n v="7696"/>
    <s v="CA-2014-107958"/>
    <x v="3"/>
    <x v="1170"/>
    <d v="2014-07-06T00:00:00"/>
    <x v="2"/>
    <s v="AH-10120"/>
    <x v="571"/>
    <x v="2"/>
    <s v="United States"/>
    <s v="Houston"/>
    <x v="5"/>
    <n v="77036"/>
    <x v="2"/>
    <s v="OFF-PA-10000357"/>
    <x v="1"/>
    <x v="10"/>
    <x v="442"/>
    <x v="2919"/>
    <n v="5"/>
    <n v="0.2"/>
    <n v="59.435499999999998"/>
  </r>
  <r>
    <n v="7697"/>
    <s v="CA-2014-107958"/>
    <x v="3"/>
    <x v="1170"/>
    <d v="2014-07-06T00:00:00"/>
    <x v="2"/>
    <s v="AH-10120"/>
    <x v="571"/>
    <x v="2"/>
    <s v="United States"/>
    <s v="Houston"/>
    <x v="5"/>
    <n v="77036"/>
    <x v="2"/>
    <s v="OFF-BI-10001787"/>
    <x v="1"/>
    <x v="8"/>
    <x v="1482"/>
    <x v="5111"/>
    <n v="4"/>
    <n v="0.8"/>
    <n v="-8.1096000000000004"/>
  </r>
  <r>
    <n v="7698"/>
    <s v="CA-2014-151799"/>
    <x v="3"/>
    <x v="817"/>
    <d v="2014-12-19T00:00:00"/>
    <x v="1"/>
    <s v="BF-11170"/>
    <x v="408"/>
    <x v="2"/>
    <s v="United States"/>
    <s v="Lawrence"/>
    <x v="31"/>
    <n v="1841"/>
    <x v="3"/>
    <s v="TEC-CO-10002313"/>
    <x v="2"/>
    <x v="16"/>
    <x v="345"/>
    <x v="5112"/>
    <n v="2"/>
    <n v="0"/>
    <n v="467.99220000000003"/>
  </r>
  <r>
    <n v="7699"/>
    <s v="CA-2014-151799"/>
    <x v="3"/>
    <x v="817"/>
    <d v="2014-12-19T00:00:00"/>
    <x v="1"/>
    <s v="BF-11170"/>
    <x v="408"/>
    <x v="2"/>
    <s v="United States"/>
    <s v="Lawrence"/>
    <x v="31"/>
    <n v="1841"/>
    <x v="3"/>
    <s v="OFF-ST-10002790"/>
    <x v="1"/>
    <x v="4"/>
    <x v="233"/>
    <x v="5113"/>
    <n v="1"/>
    <n v="0"/>
    <n v="2.2155000000000058"/>
  </r>
  <r>
    <n v="7700"/>
    <s v="CA-2014-151799"/>
    <x v="3"/>
    <x v="817"/>
    <d v="2014-12-19T00:00:00"/>
    <x v="1"/>
    <s v="BF-11170"/>
    <x v="408"/>
    <x v="2"/>
    <s v="United States"/>
    <s v="Lawrence"/>
    <x v="31"/>
    <n v="1841"/>
    <x v="3"/>
    <s v="OFF-SU-10001664"/>
    <x v="1"/>
    <x v="14"/>
    <x v="1232"/>
    <x v="3567"/>
    <n v="3"/>
    <n v="0"/>
    <n v="6.6846000000000005"/>
  </r>
  <r>
    <n v="7701"/>
    <s v="CA-2014-151799"/>
    <x v="3"/>
    <x v="817"/>
    <d v="2014-12-19T00:00:00"/>
    <x v="1"/>
    <s v="BF-11170"/>
    <x v="408"/>
    <x v="2"/>
    <s v="United States"/>
    <s v="Lawrence"/>
    <x v="31"/>
    <n v="1841"/>
    <x v="3"/>
    <s v="OFF-FA-10001332"/>
    <x v="1"/>
    <x v="13"/>
    <x v="1561"/>
    <x v="1315"/>
    <n v="6"/>
    <n v="0"/>
    <n v="8.121599999999999"/>
  </r>
  <r>
    <n v="7702"/>
    <s v="CA-2014-151799"/>
    <x v="3"/>
    <x v="817"/>
    <d v="2014-12-19T00:00:00"/>
    <x v="1"/>
    <s v="BF-11170"/>
    <x v="408"/>
    <x v="2"/>
    <s v="United States"/>
    <s v="Lawrence"/>
    <x v="31"/>
    <n v="1841"/>
    <x v="3"/>
    <s v="FUR-TA-10003473"/>
    <x v="0"/>
    <x v="3"/>
    <x v="214"/>
    <x v="5114"/>
    <n v="2"/>
    <n v="0.3"/>
    <n v="-52.658199999999965"/>
  </r>
  <r>
    <n v="7703"/>
    <s v="CA-2013-114601"/>
    <x v="0"/>
    <x v="370"/>
    <d v="2013-09-03T00:00:00"/>
    <x v="1"/>
    <s v="AA-10480"/>
    <x v="4"/>
    <x v="0"/>
    <s v="United States"/>
    <s v="Detroit"/>
    <x v="12"/>
    <n v="48234"/>
    <x v="2"/>
    <s v="OFF-PA-10000605"/>
    <x v="1"/>
    <x v="10"/>
    <x v="808"/>
    <x v="1057"/>
    <n v="2"/>
    <n v="0"/>
    <n v="5.6644000000000005"/>
  </r>
  <r>
    <n v="7704"/>
    <s v="CA-2013-114601"/>
    <x v="0"/>
    <x v="370"/>
    <d v="2013-09-03T00:00:00"/>
    <x v="1"/>
    <s v="AA-10480"/>
    <x v="4"/>
    <x v="0"/>
    <s v="United States"/>
    <s v="Detroit"/>
    <x v="12"/>
    <n v="48234"/>
    <x v="2"/>
    <s v="TEC-PH-10002170"/>
    <x v="2"/>
    <x v="7"/>
    <x v="594"/>
    <x v="2779"/>
    <n v="3"/>
    <n v="0"/>
    <n v="58.791600000000003"/>
  </r>
  <r>
    <n v="7705"/>
    <s v="CA-2013-114601"/>
    <x v="0"/>
    <x v="370"/>
    <d v="2013-09-03T00:00:00"/>
    <x v="1"/>
    <s v="AA-10480"/>
    <x v="4"/>
    <x v="0"/>
    <s v="United States"/>
    <s v="Detroit"/>
    <x v="12"/>
    <n v="48234"/>
    <x v="2"/>
    <s v="FUR-TA-10004147"/>
    <x v="0"/>
    <x v="3"/>
    <x v="811"/>
    <x v="990"/>
    <n v="4"/>
    <n v="0"/>
    <n v="98.524799999999971"/>
  </r>
  <r>
    <n v="7706"/>
    <s v="CA-2013-114601"/>
    <x v="0"/>
    <x v="370"/>
    <d v="2013-09-03T00:00:00"/>
    <x v="1"/>
    <s v="AA-10480"/>
    <x v="4"/>
    <x v="0"/>
    <s v="United States"/>
    <s v="Detroit"/>
    <x v="12"/>
    <n v="48234"/>
    <x v="2"/>
    <s v="TEC-AC-10003911"/>
    <x v="2"/>
    <x v="11"/>
    <x v="327"/>
    <x v="651"/>
    <n v="3"/>
    <n v="0"/>
    <n v="163.18979999999999"/>
  </r>
  <r>
    <n v="7707"/>
    <s v="CA-2013-114601"/>
    <x v="0"/>
    <x v="370"/>
    <d v="2013-09-03T00:00:00"/>
    <x v="1"/>
    <s v="AA-10480"/>
    <x v="4"/>
    <x v="0"/>
    <s v="United States"/>
    <s v="Detroit"/>
    <x v="12"/>
    <n v="48234"/>
    <x v="2"/>
    <s v="OFF-AR-10002578"/>
    <x v="1"/>
    <x v="6"/>
    <x v="665"/>
    <x v="880"/>
    <n v="3"/>
    <n v="0"/>
    <n v="2.5055999999999998"/>
  </r>
  <r>
    <n v="7708"/>
    <s v="CA-2014-100237"/>
    <x v="3"/>
    <x v="453"/>
    <d v="2014-10-20T00:00:00"/>
    <x v="1"/>
    <s v="SV-20815"/>
    <x v="458"/>
    <x v="1"/>
    <s v="United States"/>
    <s v="Orem"/>
    <x v="7"/>
    <n v="84057"/>
    <x v="1"/>
    <s v="OFF-AR-10001761"/>
    <x v="1"/>
    <x v="6"/>
    <x v="1642"/>
    <x v="2643"/>
    <n v="2"/>
    <n v="0"/>
    <n v="4.2047999999999996"/>
  </r>
  <r>
    <n v="7709"/>
    <s v="CA-2011-139542"/>
    <x v="2"/>
    <x v="1089"/>
    <d v="2011-10-29T00:00:00"/>
    <x v="1"/>
    <s v="EH-14185"/>
    <x v="699"/>
    <x v="0"/>
    <s v="United States"/>
    <s v="Philadelphia"/>
    <x v="9"/>
    <n v="19120"/>
    <x v="3"/>
    <s v="TEC-AC-10001553"/>
    <x v="2"/>
    <x v="11"/>
    <x v="1599"/>
    <x v="2868"/>
    <n v="3"/>
    <n v="0.2"/>
    <n v="0.50970000000000049"/>
  </r>
  <r>
    <n v="7710"/>
    <s v="CA-2011-139542"/>
    <x v="2"/>
    <x v="1089"/>
    <d v="2011-10-29T00:00:00"/>
    <x v="1"/>
    <s v="EH-14185"/>
    <x v="699"/>
    <x v="0"/>
    <s v="United States"/>
    <s v="Philadelphia"/>
    <x v="9"/>
    <n v="19120"/>
    <x v="3"/>
    <s v="OFF-BI-10000309"/>
    <x v="1"/>
    <x v="8"/>
    <x v="334"/>
    <x v="5115"/>
    <n v="3"/>
    <n v="0.7"/>
    <n v="-9.5885999999999996"/>
  </r>
  <r>
    <n v="7711"/>
    <s v="US-2012-142811"/>
    <x v="1"/>
    <x v="788"/>
    <d v="2012-04-07T00:00:00"/>
    <x v="1"/>
    <s v="JL-15850"/>
    <x v="139"/>
    <x v="0"/>
    <s v="United States"/>
    <s v="Mesa"/>
    <x v="16"/>
    <n v="85204"/>
    <x v="1"/>
    <s v="TEC-PH-10003095"/>
    <x v="2"/>
    <x v="7"/>
    <x v="1491"/>
    <x v="4412"/>
    <n v="5"/>
    <n v="0.2"/>
    <n v="32.924999999999997"/>
  </r>
  <r>
    <n v="7712"/>
    <s v="CA-2014-139353"/>
    <x v="3"/>
    <x v="960"/>
    <d v="2014-10-31T00:00:00"/>
    <x v="0"/>
    <s v="JM-15250"/>
    <x v="49"/>
    <x v="0"/>
    <s v="United States"/>
    <s v="Fayetteville"/>
    <x v="3"/>
    <n v="28314"/>
    <x v="0"/>
    <s v="FUR-FU-10001876"/>
    <x v="0"/>
    <x v="5"/>
    <x v="1394"/>
    <x v="2540"/>
    <n v="3"/>
    <n v="0.2"/>
    <n v="15.590399999999995"/>
  </r>
  <r>
    <n v="7713"/>
    <s v="CA-2014-139353"/>
    <x v="3"/>
    <x v="960"/>
    <d v="2014-10-31T00:00:00"/>
    <x v="0"/>
    <s v="JM-15250"/>
    <x v="49"/>
    <x v="0"/>
    <s v="United States"/>
    <s v="Fayetteville"/>
    <x v="3"/>
    <n v="28314"/>
    <x v="0"/>
    <s v="OFF-ST-10001522"/>
    <x v="1"/>
    <x v="4"/>
    <x v="195"/>
    <x v="2772"/>
    <n v="2"/>
    <n v="0.2"/>
    <n v="-29.436800000000012"/>
  </r>
  <r>
    <n v="7714"/>
    <s v="CA-2014-139353"/>
    <x v="3"/>
    <x v="960"/>
    <d v="2014-10-31T00:00:00"/>
    <x v="0"/>
    <s v="JM-15250"/>
    <x v="49"/>
    <x v="0"/>
    <s v="United States"/>
    <s v="Fayetteville"/>
    <x v="3"/>
    <n v="28314"/>
    <x v="0"/>
    <s v="OFF-PA-10000300"/>
    <x v="1"/>
    <x v="10"/>
    <x v="1766"/>
    <x v="1107"/>
    <n v="3"/>
    <n v="0.2"/>
    <n v="16.183799999999998"/>
  </r>
  <r>
    <n v="7715"/>
    <s v="CA-2011-150203"/>
    <x v="2"/>
    <x v="29"/>
    <d v="2011-12-07T00:00:00"/>
    <x v="2"/>
    <s v="JB-15925"/>
    <x v="102"/>
    <x v="0"/>
    <s v="United States"/>
    <s v="Los Angeles"/>
    <x v="1"/>
    <n v="90032"/>
    <x v="1"/>
    <s v="OFF-AP-10001469"/>
    <x v="1"/>
    <x v="9"/>
    <x v="581"/>
    <x v="5116"/>
    <n v="6"/>
    <n v="0"/>
    <n v="72.575399999999973"/>
  </r>
  <r>
    <n v="7716"/>
    <s v="US-2014-101518"/>
    <x v="3"/>
    <x v="132"/>
    <d v="2014-11-09T00:00:00"/>
    <x v="1"/>
    <s v="PB-19105"/>
    <x v="287"/>
    <x v="0"/>
    <s v="United States"/>
    <s v="Philadelphia"/>
    <x v="9"/>
    <n v="19140"/>
    <x v="3"/>
    <s v="TEC-AC-10001553"/>
    <x v="2"/>
    <x v="11"/>
    <x v="1599"/>
    <x v="2868"/>
    <n v="3"/>
    <n v="0.2"/>
    <n v="0.50970000000000049"/>
  </r>
  <r>
    <n v="7717"/>
    <s v="CA-2012-149636"/>
    <x v="1"/>
    <x v="1171"/>
    <d v="2012-01-12T00:00:00"/>
    <x v="1"/>
    <s v="SP-20620"/>
    <x v="407"/>
    <x v="1"/>
    <s v="United States"/>
    <s v="Colorado Springs"/>
    <x v="22"/>
    <n v="80906"/>
    <x v="1"/>
    <s v="OFF-PA-10004041"/>
    <x v="1"/>
    <x v="10"/>
    <x v="940"/>
    <x v="5117"/>
    <n v="5"/>
    <n v="0.2"/>
    <n v="9.2499999999999964"/>
  </r>
  <r>
    <n v="7718"/>
    <s v="CA-2012-149636"/>
    <x v="1"/>
    <x v="1171"/>
    <d v="2012-01-12T00:00:00"/>
    <x v="1"/>
    <s v="SP-20620"/>
    <x v="407"/>
    <x v="1"/>
    <s v="United States"/>
    <s v="Colorado Springs"/>
    <x v="22"/>
    <n v="80906"/>
    <x v="1"/>
    <s v="OFF-BI-10002764"/>
    <x v="1"/>
    <x v="8"/>
    <x v="502"/>
    <x v="5118"/>
    <n v="2"/>
    <n v="0.7"/>
    <n v="-1.3565999999999994"/>
  </r>
  <r>
    <n v="7719"/>
    <s v="US-2014-146213"/>
    <x v="3"/>
    <x v="428"/>
    <d v="2014-09-15T00:00:00"/>
    <x v="1"/>
    <s v="MC-17605"/>
    <x v="204"/>
    <x v="1"/>
    <s v="United States"/>
    <s v="Los Angeles"/>
    <x v="1"/>
    <n v="90032"/>
    <x v="1"/>
    <s v="TEC-AC-10001114"/>
    <x v="2"/>
    <x v="11"/>
    <x v="1202"/>
    <x v="5119"/>
    <n v="4"/>
    <n v="0"/>
    <n v="51.18719999999999"/>
  </r>
  <r>
    <n v="7720"/>
    <s v="CA-2012-108588"/>
    <x v="1"/>
    <x v="956"/>
    <d v="2012-01-10T00:00:00"/>
    <x v="1"/>
    <s v="BG-11695"/>
    <x v="410"/>
    <x v="1"/>
    <s v="United States"/>
    <s v="New York City"/>
    <x v="15"/>
    <n v="10009"/>
    <x v="3"/>
    <s v="OFF-AR-10001615"/>
    <x v="1"/>
    <x v="6"/>
    <x v="1479"/>
    <x v="426"/>
    <n v="3"/>
    <n v="0"/>
    <n v="15.475200000000001"/>
  </r>
  <r>
    <n v="7721"/>
    <s v="CA-2012-108588"/>
    <x v="1"/>
    <x v="956"/>
    <d v="2012-01-10T00:00:00"/>
    <x v="1"/>
    <s v="BG-11695"/>
    <x v="410"/>
    <x v="1"/>
    <s v="United States"/>
    <s v="New York City"/>
    <x v="15"/>
    <n v="10009"/>
    <x v="3"/>
    <s v="OFF-EN-10000461"/>
    <x v="1"/>
    <x v="12"/>
    <x v="746"/>
    <x v="2053"/>
    <n v="2"/>
    <n v="0"/>
    <n v="8.2156000000000002"/>
  </r>
  <r>
    <n v="7722"/>
    <s v="CA-2012-108588"/>
    <x v="1"/>
    <x v="956"/>
    <d v="2012-01-10T00:00:00"/>
    <x v="1"/>
    <s v="BG-11695"/>
    <x v="410"/>
    <x v="1"/>
    <s v="United States"/>
    <s v="New York City"/>
    <x v="15"/>
    <n v="10009"/>
    <x v="3"/>
    <s v="OFF-BI-10004506"/>
    <x v="1"/>
    <x v="8"/>
    <x v="1238"/>
    <x v="5120"/>
    <n v="2"/>
    <n v="0.2"/>
    <n v="4.6088000000000005"/>
  </r>
  <r>
    <n v="7723"/>
    <s v="US-2014-138086"/>
    <x v="3"/>
    <x v="513"/>
    <d v="2014-04-21T00:00:00"/>
    <x v="1"/>
    <s v="JO-15550"/>
    <x v="270"/>
    <x v="2"/>
    <s v="United States"/>
    <s v="San Francisco"/>
    <x v="1"/>
    <n v="94109"/>
    <x v="1"/>
    <s v="OFF-AP-10000027"/>
    <x v="1"/>
    <x v="9"/>
    <x v="1804"/>
    <x v="1360"/>
    <n v="3"/>
    <n v="0"/>
    <n v="12.222"/>
  </r>
  <r>
    <n v="7724"/>
    <s v="CA-2012-139374"/>
    <x v="1"/>
    <x v="229"/>
    <d v="2012-09-14T00:00:00"/>
    <x v="1"/>
    <s v="AR-10345"/>
    <x v="753"/>
    <x v="1"/>
    <s v="United States"/>
    <s v="Austin"/>
    <x v="5"/>
    <n v="78745"/>
    <x v="2"/>
    <s v="FUR-CH-10003981"/>
    <x v="0"/>
    <x v="1"/>
    <x v="1166"/>
    <x v="5121"/>
    <n v="1"/>
    <n v="0.3"/>
    <n v="-2.5698000000000292"/>
  </r>
  <r>
    <n v="7725"/>
    <s v="CA-2013-113978"/>
    <x v="0"/>
    <x v="477"/>
    <d v="2013-09-30T00:00:00"/>
    <x v="1"/>
    <s v="TS-21505"/>
    <x v="700"/>
    <x v="0"/>
    <s v="United States"/>
    <s v="Cleveland"/>
    <x v="24"/>
    <n v="44105"/>
    <x v="3"/>
    <s v="OFF-AP-10003849"/>
    <x v="1"/>
    <x v="9"/>
    <x v="833"/>
    <x v="5122"/>
    <n v="1"/>
    <n v="0.2"/>
    <n v="17.890999999999977"/>
  </r>
  <r>
    <n v="7726"/>
    <s v="CA-2013-113978"/>
    <x v="0"/>
    <x v="477"/>
    <d v="2013-09-30T00:00:00"/>
    <x v="1"/>
    <s v="TS-21505"/>
    <x v="700"/>
    <x v="0"/>
    <s v="United States"/>
    <s v="Cleveland"/>
    <x v="24"/>
    <n v="44105"/>
    <x v="3"/>
    <s v="OFF-ST-10004963"/>
    <x v="1"/>
    <x v="4"/>
    <x v="460"/>
    <x v="5123"/>
    <n v="2"/>
    <n v="0.2"/>
    <n v="-4.8448000000000029"/>
  </r>
  <r>
    <n v="7727"/>
    <s v="CA-2013-113978"/>
    <x v="0"/>
    <x v="477"/>
    <d v="2013-09-30T00:00:00"/>
    <x v="1"/>
    <s v="TS-21505"/>
    <x v="700"/>
    <x v="0"/>
    <s v="United States"/>
    <s v="Cleveland"/>
    <x v="24"/>
    <n v="44105"/>
    <x v="3"/>
    <s v="OFF-ST-10002574"/>
    <x v="1"/>
    <x v="4"/>
    <x v="926"/>
    <x v="4102"/>
    <n v="3"/>
    <n v="0.2"/>
    <n v="-82.884"/>
  </r>
  <r>
    <n v="7728"/>
    <s v="US-2012-150231"/>
    <x v="1"/>
    <x v="199"/>
    <d v="2012-03-20T00:00:00"/>
    <x v="0"/>
    <s v="JK-15640"/>
    <x v="82"/>
    <x v="2"/>
    <s v="United States"/>
    <s v="New York City"/>
    <x v="15"/>
    <n v="10009"/>
    <x v="3"/>
    <s v="OFF-AR-10001761"/>
    <x v="1"/>
    <x v="6"/>
    <x v="1642"/>
    <x v="255"/>
    <n v="3"/>
    <n v="0"/>
    <n v="6.3071999999999999"/>
  </r>
  <r>
    <n v="7729"/>
    <s v="CA-2013-106915"/>
    <x v="0"/>
    <x v="491"/>
    <d v="2013-12-03T00:00:00"/>
    <x v="1"/>
    <s v="GA-14515"/>
    <x v="654"/>
    <x v="0"/>
    <s v="United States"/>
    <s v="El Paso"/>
    <x v="5"/>
    <n v="79907"/>
    <x v="2"/>
    <s v="OFF-AR-10000716"/>
    <x v="1"/>
    <x v="6"/>
    <x v="786"/>
    <x v="329"/>
    <n v="4"/>
    <n v="0.2"/>
    <n v="4.2408000000000001"/>
  </r>
  <r>
    <n v="7730"/>
    <s v="US-2013-109260"/>
    <x v="0"/>
    <x v="182"/>
    <d v="2013-10-02T00:00:00"/>
    <x v="1"/>
    <s v="TN-21040"/>
    <x v="184"/>
    <x v="2"/>
    <s v="United States"/>
    <s v="Tallahassee"/>
    <x v="2"/>
    <n v="32303"/>
    <x v="0"/>
    <s v="TEC-AC-10002637"/>
    <x v="2"/>
    <x v="11"/>
    <x v="1308"/>
    <x v="2404"/>
    <n v="3"/>
    <n v="0.2"/>
    <n v="-75.59580000000004"/>
  </r>
  <r>
    <n v="7731"/>
    <s v="CA-2014-104850"/>
    <x v="3"/>
    <x v="487"/>
    <d v="2014-06-20T00:00:00"/>
    <x v="1"/>
    <s v="TW-21025"/>
    <x v="69"/>
    <x v="2"/>
    <s v="United States"/>
    <s v="Seattle"/>
    <x v="4"/>
    <n v="98103"/>
    <x v="1"/>
    <s v="FUR-CH-10003774"/>
    <x v="0"/>
    <x v="1"/>
    <x v="1185"/>
    <x v="5124"/>
    <n v="4"/>
    <n v="0.2"/>
    <n v="-25.474400000000017"/>
  </r>
  <r>
    <n v="7732"/>
    <s v="CA-2014-140508"/>
    <x v="3"/>
    <x v="65"/>
    <d v="2014-09-22T00:00:00"/>
    <x v="2"/>
    <s v="PA-19060"/>
    <x v="50"/>
    <x v="2"/>
    <s v="United States"/>
    <s v="Dallas"/>
    <x v="5"/>
    <n v="75220"/>
    <x v="2"/>
    <s v="OFF-EN-10000927"/>
    <x v="1"/>
    <x v="12"/>
    <x v="81"/>
    <x v="5125"/>
    <n v="4"/>
    <n v="0.2"/>
    <n v="35.889999999999986"/>
  </r>
  <r>
    <n v="7733"/>
    <s v="CA-2014-143294"/>
    <x v="3"/>
    <x v="455"/>
    <d v="2014-06-09T00:00:00"/>
    <x v="1"/>
    <s v="JD-15790"/>
    <x v="479"/>
    <x v="0"/>
    <s v="United States"/>
    <s v="Houston"/>
    <x v="5"/>
    <n v="77070"/>
    <x v="2"/>
    <s v="OFF-PA-10000743"/>
    <x v="1"/>
    <x v="10"/>
    <x v="573"/>
    <x v="1432"/>
    <n v="2"/>
    <n v="0.2"/>
    <n v="3.7407999999999997"/>
  </r>
  <r>
    <n v="7734"/>
    <s v="CA-2013-165673"/>
    <x v="0"/>
    <x v="666"/>
    <d v="2013-05-20T00:00:00"/>
    <x v="0"/>
    <s v="MN-17935"/>
    <x v="438"/>
    <x v="0"/>
    <s v="United States"/>
    <s v="Springfield"/>
    <x v="24"/>
    <n v="45503"/>
    <x v="3"/>
    <s v="OFF-PA-10000697"/>
    <x v="1"/>
    <x v="10"/>
    <x v="1370"/>
    <x v="302"/>
    <n v="4"/>
    <n v="0.2"/>
    <n v="5.5215999999999994"/>
  </r>
  <r>
    <n v="7735"/>
    <s v="CA-2014-134418"/>
    <x v="3"/>
    <x v="175"/>
    <d v="2014-09-21T00:00:00"/>
    <x v="1"/>
    <s v="GM-14500"/>
    <x v="421"/>
    <x v="0"/>
    <s v="United States"/>
    <s v="Seattle"/>
    <x v="4"/>
    <n v="98103"/>
    <x v="1"/>
    <s v="OFF-AR-10004441"/>
    <x v="1"/>
    <x v="6"/>
    <x v="153"/>
    <x v="2162"/>
    <n v="3"/>
    <n v="0"/>
    <n v="5.2164000000000001"/>
  </r>
  <r>
    <n v="7736"/>
    <s v="US-2013-106313"/>
    <x v="0"/>
    <x v="250"/>
    <d v="2013-08-27T00:00:00"/>
    <x v="1"/>
    <s v="DG-13300"/>
    <x v="375"/>
    <x v="1"/>
    <s v="United States"/>
    <s v="Seattle"/>
    <x v="4"/>
    <n v="98105"/>
    <x v="1"/>
    <s v="OFF-PA-10001870"/>
    <x v="1"/>
    <x v="10"/>
    <x v="674"/>
    <x v="541"/>
    <n v="3"/>
    <n v="0"/>
    <n v="9.3312000000000008"/>
  </r>
  <r>
    <n v="7737"/>
    <s v="CA-2011-105872"/>
    <x v="2"/>
    <x v="992"/>
    <d v="2011-06-06T00:00:00"/>
    <x v="1"/>
    <s v="JG-15160"/>
    <x v="506"/>
    <x v="0"/>
    <s v="United States"/>
    <s v="New York City"/>
    <x v="15"/>
    <n v="10024"/>
    <x v="3"/>
    <s v="OFF-BI-10003684"/>
    <x v="1"/>
    <x v="8"/>
    <x v="707"/>
    <x v="467"/>
    <n v="4"/>
    <n v="0.2"/>
    <n v="26.387999999999998"/>
  </r>
  <r>
    <n v="7738"/>
    <s v="CA-2014-108287"/>
    <x v="3"/>
    <x v="404"/>
    <d v="2014-12-21T00:00:00"/>
    <x v="2"/>
    <s v="AG-10330"/>
    <x v="743"/>
    <x v="0"/>
    <s v="United States"/>
    <s v="Charlotte"/>
    <x v="3"/>
    <n v="28205"/>
    <x v="0"/>
    <s v="OFF-AR-10001315"/>
    <x v="1"/>
    <x v="6"/>
    <x v="1020"/>
    <x v="2538"/>
    <n v="9"/>
    <n v="0.2"/>
    <n v="1.4255999999999993"/>
  </r>
  <r>
    <n v="7739"/>
    <s v="CA-2014-141103"/>
    <x v="3"/>
    <x v="245"/>
    <d v="2014-08-07T00:00:00"/>
    <x v="1"/>
    <s v="JF-15355"/>
    <x v="282"/>
    <x v="0"/>
    <s v="United States"/>
    <s v="Baltimore"/>
    <x v="39"/>
    <n v="21215"/>
    <x v="3"/>
    <s v="TEC-PH-10003589"/>
    <x v="2"/>
    <x v="7"/>
    <x v="818"/>
    <x v="5126"/>
    <n v="5"/>
    <n v="0"/>
    <n v="43.175999999999995"/>
  </r>
  <r>
    <n v="7740"/>
    <s v="CA-2011-154781"/>
    <x v="2"/>
    <x v="871"/>
    <d v="2011-11-26T00:00:00"/>
    <x v="1"/>
    <s v="SC-20680"/>
    <x v="649"/>
    <x v="2"/>
    <s v="United States"/>
    <s v="San Francisco"/>
    <x v="1"/>
    <n v="94110"/>
    <x v="1"/>
    <s v="OFF-PA-10001609"/>
    <x v="1"/>
    <x v="10"/>
    <x v="1107"/>
    <x v="1545"/>
    <n v="2"/>
    <n v="0"/>
    <n v="3.0267999999999997"/>
  </r>
  <r>
    <n v="7741"/>
    <s v="CA-2011-154781"/>
    <x v="2"/>
    <x v="871"/>
    <d v="2011-11-26T00:00:00"/>
    <x v="1"/>
    <s v="SC-20680"/>
    <x v="649"/>
    <x v="2"/>
    <s v="United States"/>
    <s v="San Francisco"/>
    <x v="1"/>
    <n v="94110"/>
    <x v="1"/>
    <s v="TEC-AC-10000474"/>
    <x v="2"/>
    <x v="11"/>
    <x v="1501"/>
    <x v="5127"/>
    <n v="1"/>
    <n v="0"/>
    <n v="28.496999999999986"/>
  </r>
  <r>
    <n v="7742"/>
    <s v="CA-2012-147816"/>
    <x v="1"/>
    <x v="496"/>
    <d v="2012-09-26T00:00:00"/>
    <x v="0"/>
    <s v="CM-11935"/>
    <x v="619"/>
    <x v="0"/>
    <s v="United States"/>
    <s v="Tucson"/>
    <x v="16"/>
    <n v="85705"/>
    <x v="1"/>
    <s v="TEC-PH-10003095"/>
    <x v="2"/>
    <x v="7"/>
    <x v="1491"/>
    <x v="430"/>
    <n v="2"/>
    <n v="0.2"/>
    <n v="13.17"/>
  </r>
  <r>
    <n v="7743"/>
    <s v="CA-2014-105326"/>
    <x v="3"/>
    <x v="648"/>
    <d v="2014-08-28T00:00:00"/>
    <x v="1"/>
    <s v="KT-16480"/>
    <x v="409"/>
    <x v="0"/>
    <s v="United States"/>
    <s v="Los Angeles"/>
    <x v="1"/>
    <n v="90036"/>
    <x v="1"/>
    <s v="OFF-PA-10001639"/>
    <x v="1"/>
    <x v="10"/>
    <x v="972"/>
    <x v="243"/>
    <n v="4"/>
    <n v="0"/>
    <n v="12.441600000000001"/>
  </r>
  <r>
    <n v="7744"/>
    <s v="CA-2013-133613"/>
    <x v="0"/>
    <x v="26"/>
    <d v="2013-06-23T00:00:00"/>
    <x v="1"/>
    <s v="CP-12340"/>
    <x v="291"/>
    <x v="1"/>
    <s v="United States"/>
    <s v="Waterbury"/>
    <x v="29"/>
    <n v="6708"/>
    <x v="3"/>
    <s v="OFF-BI-10002003"/>
    <x v="1"/>
    <x v="8"/>
    <x v="1384"/>
    <x v="4623"/>
    <n v="2"/>
    <n v="0"/>
    <n v="3.7412000000000001"/>
  </r>
  <r>
    <n v="7745"/>
    <s v="CA-2013-133613"/>
    <x v="0"/>
    <x v="26"/>
    <d v="2013-06-23T00:00:00"/>
    <x v="1"/>
    <s v="CP-12340"/>
    <x v="291"/>
    <x v="1"/>
    <s v="United States"/>
    <s v="Waterbury"/>
    <x v="29"/>
    <n v="6708"/>
    <x v="3"/>
    <s v="TEC-PH-10004539"/>
    <x v="2"/>
    <x v="7"/>
    <x v="852"/>
    <x v="5128"/>
    <n v="3"/>
    <n v="0"/>
    <n v="153.08189999999999"/>
  </r>
  <r>
    <n v="7746"/>
    <s v="CA-2013-133613"/>
    <x v="0"/>
    <x v="26"/>
    <d v="2013-06-23T00:00:00"/>
    <x v="1"/>
    <s v="CP-12340"/>
    <x v="291"/>
    <x v="1"/>
    <s v="United States"/>
    <s v="Waterbury"/>
    <x v="29"/>
    <n v="6708"/>
    <x v="3"/>
    <s v="OFF-AR-10003829"/>
    <x v="1"/>
    <x v="6"/>
    <x v="934"/>
    <x v="296"/>
    <n v="3"/>
    <n v="0"/>
    <n v="2.8535999999999988"/>
  </r>
  <r>
    <n v="7747"/>
    <s v="CA-2012-109113"/>
    <x v="1"/>
    <x v="546"/>
    <d v="2012-12-23T00:00:00"/>
    <x v="1"/>
    <s v="EK-13795"/>
    <x v="735"/>
    <x v="2"/>
    <s v="United States"/>
    <s v="Chicago"/>
    <x v="10"/>
    <n v="60610"/>
    <x v="2"/>
    <s v="TEC-AC-10004761"/>
    <x v="2"/>
    <x v="11"/>
    <x v="778"/>
    <x v="2116"/>
    <n v="2"/>
    <n v="0.2"/>
    <n v="4.7789999999999999"/>
  </r>
  <r>
    <n v="7748"/>
    <s v="CA-2012-156153"/>
    <x v="1"/>
    <x v="70"/>
    <d v="2012-06-02T00:00:00"/>
    <x v="0"/>
    <s v="CW-11905"/>
    <x v="194"/>
    <x v="2"/>
    <s v="United States"/>
    <s v="Long Beach"/>
    <x v="15"/>
    <n v="11561"/>
    <x v="3"/>
    <s v="OFF-FA-10003472"/>
    <x v="1"/>
    <x v="13"/>
    <x v="240"/>
    <x v="262"/>
    <n v="6"/>
    <n v="0"/>
    <n v="0.3024"/>
  </r>
  <r>
    <n v="7749"/>
    <s v="CA-2012-133242"/>
    <x v="1"/>
    <x v="652"/>
    <d v="2012-06-24T00:00:00"/>
    <x v="1"/>
    <s v="KH-16510"/>
    <x v="168"/>
    <x v="0"/>
    <s v="United States"/>
    <s v="Arlington"/>
    <x v="17"/>
    <n v="22204"/>
    <x v="0"/>
    <s v="FUR-FU-10003464"/>
    <x v="0"/>
    <x v="5"/>
    <x v="1470"/>
    <x v="4053"/>
    <n v="3"/>
    <n v="0"/>
    <n v="19.468799999999998"/>
  </r>
  <r>
    <n v="7750"/>
    <s v="CA-2012-133242"/>
    <x v="1"/>
    <x v="652"/>
    <d v="2012-06-24T00:00:00"/>
    <x v="1"/>
    <s v="KH-16510"/>
    <x v="168"/>
    <x v="0"/>
    <s v="United States"/>
    <s v="Arlington"/>
    <x v="17"/>
    <n v="22204"/>
    <x v="0"/>
    <s v="OFF-ST-10003716"/>
    <x v="1"/>
    <x v="4"/>
    <x v="889"/>
    <x v="5129"/>
    <n v="2"/>
    <n v="0"/>
    <n v="58.505200000000002"/>
  </r>
  <r>
    <n v="7751"/>
    <s v="CA-2012-133242"/>
    <x v="1"/>
    <x v="652"/>
    <d v="2012-06-24T00:00:00"/>
    <x v="1"/>
    <s v="KH-16510"/>
    <x v="168"/>
    <x v="0"/>
    <s v="United States"/>
    <s v="Arlington"/>
    <x v="17"/>
    <n v="22204"/>
    <x v="0"/>
    <s v="OFF-BI-10004002"/>
    <x v="1"/>
    <x v="8"/>
    <x v="152"/>
    <x v="5130"/>
    <n v="2"/>
    <n v="0"/>
    <n v="16.608000000000001"/>
  </r>
  <r>
    <n v="7752"/>
    <s v="CA-2012-133242"/>
    <x v="1"/>
    <x v="652"/>
    <d v="2012-06-24T00:00:00"/>
    <x v="1"/>
    <s v="KH-16510"/>
    <x v="168"/>
    <x v="0"/>
    <s v="United States"/>
    <s v="Arlington"/>
    <x v="17"/>
    <n v="22204"/>
    <x v="0"/>
    <s v="TEC-PH-10002496"/>
    <x v="2"/>
    <x v="7"/>
    <x v="490"/>
    <x v="5131"/>
    <n v="3"/>
    <n v="0"/>
    <n v="140.39099999999999"/>
  </r>
  <r>
    <n v="7753"/>
    <s v="CA-2012-133242"/>
    <x v="1"/>
    <x v="652"/>
    <d v="2012-06-24T00:00:00"/>
    <x v="1"/>
    <s v="KH-16510"/>
    <x v="168"/>
    <x v="0"/>
    <s v="United States"/>
    <s v="Arlington"/>
    <x v="17"/>
    <n v="22204"/>
    <x v="0"/>
    <s v="OFF-BI-10004826"/>
    <x v="1"/>
    <x v="8"/>
    <x v="721"/>
    <x v="5132"/>
    <n v="2"/>
    <n v="0"/>
    <n v="15.849600000000002"/>
  </r>
  <r>
    <n v="7754"/>
    <s v="CA-2012-158323"/>
    <x v="1"/>
    <x v="672"/>
    <d v="2012-12-03T00:00:00"/>
    <x v="2"/>
    <s v="AB-10600"/>
    <x v="448"/>
    <x v="1"/>
    <s v="United States"/>
    <s v="Jacksonville"/>
    <x v="3"/>
    <n v="28540"/>
    <x v="0"/>
    <s v="FUR-FU-10001546"/>
    <x v="0"/>
    <x v="5"/>
    <x v="1423"/>
    <x v="1232"/>
    <n v="2"/>
    <n v="0.2"/>
    <n v="1.0679999999999996"/>
  </r>
  <r>
    <n v="7755"/>
    <s v="CA-2012-161795"/>
    <x v="1"/>
    <x v="379"/>
    <d v="2012-12-23T00:00:00"/>
    <x v="0"/>
    <s v="AH-10075"/>
    <x v="340"/>
    <x v="1"/>
    <s v="United States"/>
    <s v="Columbus"/>
    <x v="24"/>
    <n v="43229"/>
    <x v="3"/>
    <s v="OFF-AR-10001919"/>
    <x v="1"/>
    <x v="6"/>
    <x v="853"/>
    <x v="5133"/>
    <n v="2"/>
    <n v="0.2"/>
    <n v="0.33839999999999981"/>
  </r>
  <r>
    <n v="7756"/>
    <s v="CA-2014-100902"/>
    <x v="3"/>
    <x v="701"/>
    <d v="2014-11-22T00:00:00"/>
    <x v="1"/>
    <s v="CK-12595"/>
    <x v="242"/>
    <x v="0"/>
    <s v="United States"/>
    <s v="Charlotte"/>
    <x v="3"/>
    <n v="28205"/>
    <x v="0"/>
    <s v="OFF-PA-10002558"/>
    <x v="1"/>
    <x v="10"/>
    <x v="1805"/>
    <x v="5134"/>
    <n v="7"/>
    <n v="0.2"/>
    <n v="93.883999999999986"/>
  </r>
  <r>
    <n v="7757"/>
    <s v="CA-2014-100902"/>
    <x v="3"/>
    <x v="701"/>
    <d v="2014-11-22T00:00:00"/>
    <x v="1"/>
    <s v="CK-12595"/>
    <x v="242"/>
    <x v="0"/>
    <s v="United States"/>
    <s v="Charlotte"/>
    <x v="3"/>
    <n v="28205"/>
    <x v="0"/>
    <s v="TEC-AC-10003174"/>
    <x v="2"/>
    <x v="11"/>
    <x v="614"/>
    <x v="5135"/>
    <n v="5"/>
    <n v="0.2"/>
    <n v="107.78999999999996"/>
  </r>
  <r>
    <n v="7758"/>
    <s v="CA-2014-112844"/>
    <x v="3"/>
    <x v="38"/>
    <d v="2014-11-17T00:00:00"/>
    <x v="0"/>
    <s v="SP-20620"/>
    <x v="407"/>
    <x v="1"/>
    <s v="United States"/>
    <s v="Buffalo"/>
    <x v="15"/>
    <n v="14215"/>
    <x v="3"/>
    <s v="TEC-PH-10003988"/>
    <x v="2"/>
    <x v="7"/>
    <x v="47"/>
    <x v="3582"/>
    <n v="4"/>
    <n v="0"/>
    <n v="12.208000000000002"/>
  </r>
  <r>
    <n v="7759"/>
    <s v="CA-2014-112844"/>
    <x v="3"/>
    <x v="38"/>
    <d v="2014-11-17T00:00:00"/>
    <x v="0"/>
    <s v="SP-20620"/>
    <x v="407"/>
    <x v="1"/>
    <s v="United States"/>
    <s v="Buffalo"/>
    <x v="15"/>
    <n v="14215"/>
    <x v="3"/>
    <s v="FUR-FU-10004845"/>
    <x v="0"/>
    <x v="5"/>
    <x v="1684"/>
    <x v="5136"/>
    <n v="3"/>
    <n v="0"/>
    <n v="30.989999999999995"/>
  </r>
  <r>
    <n v="7760"/>
    <s v="CA-2013-158925"/>
    <x v="0"/>
    <x v="1057"/>
    <d v="2013-10-29T00:00:00"/>
    <x v="1"/>
    <s v="JP-15460"/>
    <x v="687"/>
    <x v="1"/>
    <s v="United States"/>
    <s v="Houston"/>
    <x v="5"/>
    <n v="77041"/>
    <x v="2"/>
    <s v="OFF-PA-10003072"/>
    <x v="1"/>
    <x v="10"/>
    <x v="918"/>
    <x v="12"/>
    <n v="3"/>
    <n v="0.2"/>
    <n v="5.4432"/>
  </r>
  <r>
    <n v="7761"/>
    <s v="CA-2011-155390"/>
    <x v="2"/>
    <x v="776"/>
    <d v="2011-12-11T00:00:00"/>
    <x v="1"/>
    <s v="BG-11035"/>
    <x v="767"/>
    <x v="0"/>
    <s v="United States"/>
    <s v="Memphis"/>
    <x v="18"/>
    <n v="38109"/>
    <x v="0"/>
    <s v="OFF-PA-10003641"/>
    <x v="1"/>
    <x v="10"/>
    <x v="938"/>
    <x v="5137"/>
    <n v="2"/>
    <n v="0.2"/>
    <n v="13.717599999999997"/>
  </r>
  <r>
    <n v="7762"/>
    <s v="CA-2014-123071"/>
    <x v="3"/>
    <x v="734"/>
    <d v="2014-12-07T00:00:00"/>
    <x v="2"/>
    <s v="CC-12550"/>
    <x v="142"/>
    <x v="0"/>
    <s v="United States"/>
    <s v="Plano"/>
    <x v="5"/>
    <n v="75023"/>
    <x v="2"/>
    <s v="OFF-PA-10003729"/>
    <x v="1"/>
    <x v="10"/>
    <x v="1130"/>
    <x v="563"/>
    <n v="2"/>
    <n v="0.2"/>
    <n v="3.6288"/>
  </r>
  <r>
    <n v="7763"/>
    <s v="CA-2014-156391"/>
    <x v="3"/>
    <x v="986"/>
    <d v="2014-09-29T00:00:00"/>
    <x v="2"/>
    <s v="SL-20155"/>
    <x v="359"/>
    <x v="2"/>
    <s v="United States"/>
    <s v="Salem"/>
    <x v="21"/>
    <n v="97301"/>
    <x v="1"/>
    <s v="OFF-AR-10003251"/>
    <x v="1"/>
    <x v="6"/>
    <x v="1041"/>
    <x v="5138"/>
    <n v="1"/>
    <n v="0.2"/>
    <n v="0.55599999999999994"/>
  </r>
  <r>
    <n v="7764"/>
    <s v="CA-2012-103093"/>
    <x v="1"/>
    <x v="302"/>
    <d v="2012-02-07T00:00:00"/>
    <x v="1"/>
    <s v="FO-14305"/>
    <x v="383"/>
    <x v="0"/>
    <s v="United States"/>
    <s v="Columbus"/>
    <x v="32"/>
    <n v="31907"/>
    <x v="0"/>
    <s v="OFF-EN-10003286"/>
    <x v="1"/>
    <x v="12"/>
    <x v="33"/>
    <x v="5139"/>
    <n v="9"/>
    <n v="0"/>
    <n v="35.024399999999993"/>
  </r>
  <r>
    <n v="7765"/>
    <s v="US-2014-118941"/>
    <x v="3"/>
    <x v="801"/>
    <d v="2014-08-13T00:00:00"/>
    <x v="3"/>
    <s v="BB-11545"/>
    <x v="179"/>
    <x v="1"/>
    <s v="United States"/>
    <s v="Columbia"/>
    <x v="39"/>
    <n v="21044"/>
    <x v="3"/>
    <s v="OFF-AR-10004078"/>
    <x v="1"/>
    <x v="6"/>
    <x v="507"/>
    <x v="255"/>
    <n v="3"/>
    <n v="0"/>
    <n v="5.2559999999999993"/>
  </r>
  <r>
    <n v="7766"/>
    <s v="US-2014-118941"/>
    <x v="3"/>
    <x v="801"/>
    <d v="2014-08-13T00:00:00"/>
    <x v="3"/>
    <s v="BB-11545"/>
    <x v="179"/>
    <x v="1"/>
    <s v="United States"/>
    <s v="Columbia"/>
    <x v="39"/>
    <n v="21044"/>
    <x v="3"/>
    <s v="FUR-CH-10002331"/>
    <x v="0"/>
    <x v="1"/>
    <x v="402"/>
    <x v="5140"/>
    <n v="5"/>
    <n v="0"/>
    <n v="373.77899999999983"/>
  </r>
  <r>
    <n v="7767"/>
    <s v="US-2014-118941"/>
    <x v="3"/>
    <x v="801"/>
    <d v="2014-08-13T00:00:00"/>
    <x v="3"/>
    <s v="BB-11545"/>
    <x v="179"/>
    <x v="1"/>
    <s v="United States"/>
    <s v="Columbia"/>
    <x v="39"/>
    <n v="21044"/>
    <x v="3"/>
    <s v="OFF-AR-10001953"/>
    <x v="1"/>
    <x v="6"/>
    <x v="395"/>
    <x v="5141"/>
    <n v="5"/>
    <n v="0"/>
    <n v="59.373000000000005"/>
  </r>
  <r>
    <n v="7768"/>
    <s v="CA-2012-169299"/>
    <x v="1"/>
    <x v="252"/>
    <d v="2012-08-26T00:00:00"/>
    <x v="2"/>
    <s v="DO-13435"/>
    <x v="157"/>
    <x v="0"/>
    <s v="United States"/>
    <s v="Portland"/>
    <x v="21"/>
    <n v="97206"/>
    <x v="1"/>
    <s v="OFF-AR-10002053"/>
    <x v="1"/>
    <x v="6"/>
    <x v="79"/>
    <x v="489"/>
    <n v="3"/>
    <n v="0.2"/>
    <n v="0.71520000000000028"/>
  </r>
  <r>
    <n v="7769"/>
    <s v="CA-2014-154088"/>
    <x v="3"/>
    <x v="105"/>
    <d v="2014-11-18T00:00:00"/>
    <x v="1"/>
    <s v="LB-16735"/>
    <x v="445"/>
    <x v="0"/>
    <s v="United States"/>
    <s v="Tallahassee"/>
    <x v="2"/>
    <n v="32303"/>
    <x v="0"/>
    <s v="OFF-PA-10003651"/>
    <x v="1"/>
    <x v="10"/>
    <x v="646"/>
    <x v="3059"/>
    <n v="5"/>
    <n v="0.2"/>
    <n v="9.3520000000000003"/>
  </r>
  <r>
    <n v="7770"/>
    <s v="CA-2013-155978"/>
    <x v="0"/>
    <x v="1147"/>
    <d v="2013-08-02T00:00:00"/>
    <x v="3"/>
    <s v="TS-21205"/>
    <x v="131"/>
    <x v="1"/>
    <s v="United States"/>
    <s v="Riverside"/>
    <x v="1"/>
    <n v="92503"/>
    <x v="1"/>
    <s v="TEC-PH-10002885"/>
    <x v="2"/>
    <x v="7"/>
    <x v="1127"/>
    <x v="5142"/>
    <n v="2"/>
    <n v="0.2"/>
    <n v="90.976200000000063"/>
  </r>
  <r>
    <n v="7771"/>
    <s v="CA-2013-155978"/>
    <x v="0"/>
    <x v="1147"/>
    <d v="2013-08-02T00:00:00"/>
    <x v="3"/>
    <s v="TS-21205"/>
    <x v="131"/>
    <x v="1"/>
    <s v="United States"/>
    <s v="Riverside"/>
    <x v="1"/>
    <n v="92503"/>
    <x v="1"/>
    <s v="OFF-AP-10002892"/>
    <x v="1"/>
    <x v="9"/>
    <x v="9"/>
    <x v="5143"/>
    <n v="2"/>
    <n v="0"/>
    <n v="13.787999999999997"/>
  </r>
  <r>
    <n v="7772"/>
    <s v="CA-2013-108196"/>
    <x v="0"/>
    <x v="881"/>
    <d v="2013-12-03T00:00:00"/>
    <x v="1"/>
    <s v="CS-12505"/>
    <x v="473"/>
    <x v="0"/>
    <s v="United States"/>
    <s v="Lancaster"/>
    <x v="24"/>
    <n v="43130"/>
    <x v="3"/>
    <s v="OFF-BI-10000545"/>
    <x v="1"/>
    <x v="8"/>
    <x v="685"/>
    <x v="5144"/>
    <n v="2"/>
    <n v="0.7"/>
    <n v="-304.39200000000005"/>
  </r>
  <r>
    <n v="7773"/>
    <s v="CA-2013-108196"/>
    <x v="0"/>
    <x v="881"/>
    <d v="2013-12-03T00:00:00"/>
    <x v="1"/>
    <s v="CS-12505"/>
    <x v="473"/>
    <x v="0"/>
    <s v="United States"/>
    <s v="Lancaster"/>
    <x v="24"/>
    <n v="43130"/>
    <x v="3"/>
    <s v="TEC-MA-10000418"/>
    <x v="2"/>
    <x v="15"/>
    <x v="1476"/>
    <x v="5145"/>
    <n v="5"/>
    <n v="0.7"/>
    <n v="-6599.978000000001"/>
  </r>
  <r>
    <n v="7774"/>
    <s v="CA-2013-108196"/>
    <x v="0"/>
    <x v="881"/>
    <d v="2013-12-03T00:00:00"/>
    <x v="1"/>
    <s v="CS-12505"/>
    <x v="473"/>
    <x v="0"/>
    <s v="United States"/>
    <s v="Lancaster"/>
    <x v="24"/>
    <n v="43130"/>
    <x v="3"/>
    <s v="TEC-AC-10000926"/>
    <x v="2"/>
    <x v="11"/>
    <x v="1806"/>
    <x v="5146"/>
    <n v="3"/>
    <n v="0.2"/>
    <n v="11.995199999999997"/>
  </r>
  <r>
    <n v="7775"/>
    <s v="CA-2013-152800"/>
    <x v="0"/>
    <x v="1172"/>
    <d v="2013-04-16T00:00:00"/>
    <x v="2"/>
    <s v="SP-20920"/>
    <x v="727"/>
    <x v="0"/>
    <s v="United States"/>
    <s v="San Francisco"/>
    <x v="1"/>
    <n v="94109"/>
    <x v="1"/>
    <s v="OFF-EN-10001509"/>
    <x v="1"/>
    <x v="12"/>
    <x v="29"/>
    <x v="5147"/>
    <n v="3"/>
    <n v="0"/>
    <n v="2.8763999999999994"/>
  </r>
  <r>
    <n v="7776"/>
    <s v="CA-2011-166961"/>
    <x v="2"/>
    <x v="422"/>
    <d v="2011-12-31T00:00:00"/>
    <x v="1"/>
    <s v="CD-12790"/>
    <x v="522"/>
    <x v="2"/>
    <s v="United States"/>
    <s v="Moreno Valley"/>
    <x v="1"/>
    <n v="92553"/>
    <x v="1"/>
    <s v="OFF-AP-10001366"/>
    <x v="1"/>
    <x v="9"/>
    <x v="33"/>
    <x v="5148"/>
    <n v="1"/>
    <n v="0"/>
    <n v="2.9646000000000008"/>
  </r>
  <r>
    <n v="7777"/>
    <s v="CA-2011-166961"/>
    <x v="2"/>
    <x v="422"/>
    <d v="2011-12-31T00:00:00"/>
    <x v="1"/>
    <s v="CD-12790"/>
    <x v="522"/>
    <x v="2"/>
    <s v="United States"/>
    <s v="Moreno Valley"/>
    <x v="1"/>
    <n v="92553"/>
    <x v="1"/>
    <s v="OFF-FA-10003485"/>
    <x v="1"/>
    <x v="13"/>
    <x v="33"/>
    <x v="2007"/>
    <n v="3"/>
    <n v="0"/>
    <n v="3.6156000000000001"/>
  </r>
  <r>
    <n v="7778"/>
    <s v="CA-2011-166961"/>
    <x v="2"/>
    <x v="422"/>
    <d v="2011-12-31T00:00:00"/>
    <x v="1"/>
    <s v="CD-12790"/>
    <x v="522"/>
    <x v="2"/>
    <s v="United States"/>
    <s v="Moreno Valley"/>
    <x v="1"/>
    <n v="92553"/>
    <x v="1"/>
    <s v="OFF-ST-10004507"/>
    <x v="1"/>
    <x v="4"/>
    <x v="452"/>
    <x v="492"/>
    <n v="3"/>
    <n v="0"/>
    <n v="13.891499999999999"/>
  </r>
  <r>
    <n v="7779"/>
    <s v="CA-2011-166961"/>
    <x v="2"/>
    <x v="422"/>
    <d v="2011-12-31T00:00:00"/>
    <x v="1"/>
    <s v="CD-12790"/>
    <x v="522"/>
    <x v="2"/>
    <s v="United States"/>
    <s v="Moreno Valley"/>
    <x v="1"/>
    <n v="92553"/>
    <x v="1"/>
    <s v="OFF-BI-10002353"/>
    <x v="1"/>
    <x v="8"/>
    <x v="1068"/>
    <x v="5149"/>
    <n v="3"/>
    <n v="0.2"/>
    <n v="13.896000000000001"/>
  </r>
  <r>
    <n v="7780"/>
    <s v="CA-2013-139381"/>
    <x v="0"/>
    <x v="724"/>
    <d v="2013-04-23T00:00:00"/>
    <x v="1"/>
    <s v="RF-19840"/>
    <x v="167"/>
    <x v="0"/>
    <s v="United States"/>
    <s v="Chesapeake"/>
    <x v="17"/>
    <n v="23320"/>
    <x v="0"/>
    <s v="OFF-AP-10001271"/>
    <x v="1"/>
    <x v="9"/>
    <x v="469"/>
    <x v="2631"/>
    <n v="4"/>
    <n v="0"/>
    <n v="55.058400000000006"/>
  </r>
  <r>
    <n v="7781"/>
    <s v="CA-2013-139381"/>
    <x v="0"/>
    <x v="724"/>
    <d v="2013-04-23T00:00:00"/>
    <x v="1"/>
    <s v="RF-19840"/>
    <x v="167"/>
    <x v="0"/>
    <s v="United States"/>
    <s v="Chesapeake"/>
    <x v="17"/>
    <n v="23320"/>
    <x v="0"/>
    <s v="TEC-PH-10004924"/>
    <x v="2"/>
    <x v="7"/>
    <x v="1156"/>
    <x v="5150"/>
    <n v="4"/>
    <n v="0"/>
    <n v="7.9812000000000012"/>
  </r>
  <r>
    <n v="7782"/>
    <s v="CA-2012-132136"/>
    <x v="1"/>
    <x v="936"/>
    <d v="2012-03-12T00:00:00"/>
    <x v="1"/>
    <s v="FO-14305"/>
    <x v="383"/>
    <x v="0"/>
    <s v="United States"/>
    <s v="Chicago"/>
    <x v="10"/>
    <n v="60623"/>
    <x v="2"/>
    <s v="OFF-BI-10002706"/>
    <x v="1"/>
    <x v="8"/>
    <x v="273"/>
    <x v="841"/>
    <n v="3"/>
    <n v="0.8"/>
    <n v="-14.5656"/>
  </r>
  <r>
    <n v="7783"/>
    <s v="CA-2013-162236"/>
    <x v="0"/>
    <x v="254"/>
    <d v="2013-11-07T00:00:00"/>
    <x v="0"/>
    <s v="ER-13855"/>
    <x v="45"/>
    <x v="1"/>
    <s v="United States"/>
    <s v="Charlotte"/>
    <x v="3"/>
    <n v="28205"/>
    <x v="0"/>
    <s v="OFF-ST-10003442"/>
    <x v="1"/>
    <x v="4"/>
    <x v="86"/>
    <x v="3496"/>
    <n v="2"/>
    <n v="0.2"/>
    <n v="3.9591999999999992"/>
  </r>
  <r>
    <n v="7784"/>
    <s v="CA-2013-162236"/>
    <x v="0"/>
    <x v="254"/>
    <d v="2013-11-07T00:00:00"/>
    <x v="0"/>
    <s v="ER-13855"/>
    <x v="45"/>
    <x v="1"/>
    <s v="United States"/>
    <s v="Charlotte"/>
    <x v="3"/>
    <n v="28205"/>
    <x v="0"/>
    <s v="FUR-TA-10002533"/>
    <x v="0"/>
    <x v="3"/>
    <x v="274"/>
    <x v="5151"/>
    <n v="10"/>
    <n v="0.4"/>
    <n v="-292.10000000000014"/>
  </r>
  <r>
    <n v="7785"/>
    <s v="CA-2013-162236"/>
    <x v="0"/>
    <x v="254"/>
    <d v="2013-11-07T00:00:00"/>
    <x v="0"/>
    <s v="ER-13855"/>
    <x v="45"/>
    <x v="1"/>
    <s v="United States"/>
    <s v="Charlotte"/>
    <x v="3"/>
    <n v="28205"/>
    <x v="0"/>
    <s v="OFF-SU-10003505"/>
    <x v="1"/>
    <x v="14"/>
    <x v="408"/>
    <x v="442"/>
    <n v="2"/>
    <n v="0.2"/>
    <n v="-34.758000000000017"/>
  </r>
  <r>
    <n v="7786"/>
    <s v="US-2011-111353"/>
    <x v="2"/>
    <x v="503"/>
    <d v="2011-12-06T00:00:00"/>
    <x v="1"/>
    <s v="PB-19150"/>
    <x v="171"/>
    <x v="0"/>
    <s v="United States"/>
    <s v="New York City"/>
    <x v="15"/>
    <n v="10009"/>
    <x v="3"/>
    <s v="OFF-LA-10002762"/>
    <x v="1"/>
    <x v="2"/>
    <x v="49"/>
    <x v="2989"/>
    <n v="2"/>
    <n v="0"/>
    <n v="11.778199999999998"/>
  </r>
  <r>
    <n v="7787"/>
    <s v="US-2013-117037"/>
    <x v="0"/>
    <x v="624"/>
    <d v="2013-05-21T00:00:00"/>
    <x v="2"/>
    <s v="LW-17215"/>
    <x v="560"/>
    <x v="0"/>
    <s v="United States"/>
    <s v="Chicago"/>
    <x v="10"/>
    <n v="60653"/>
    <x v="2"/>
    <s v="OFF-BI-10000279"/>
    <x v="1"/>
    <x v="8"/>
    <x v="1765"/>
    <x v="5152"/>
    <n v="1"/>
    <n v="0.8"/>
    <n v="-4.7685000000000013"/>
  </r>
  <r>
    <n v="7788"/>
    <s v="US-2013-117037"/>
    <x v="0"/>
    <x v="624"/>
    <d v="2013-05-21T00:00:00"/>
    <x v="2"/>
    <s v="LW-17215"/>
    <x v="560"/>
    <x v="0"/>
    <s v="United States"/>
    <s v="Chicago"/>
    <x v="10"/>
    <n v="60653"/>
    <x v="2"/>
    <s v="OFF-FA-10000936"/>
    <x v="1"/>
    <x v="13"/>
    <x v="1298"/>
    <x v="5153"/>
    <n v="3"/>
    <n v="0.2"/>
    <n v="2.4674999999999994"/>
  </r>
  <r>
    <n v="7789"/>
    <s v="US-2013-117037"/>
    <x v="0"/>
    <x v="624"/>
    <d v="2013-05-21T00:00:00"/>
    <x v="2"/>
    <s v="LW-17215"/>
    <x v="560"/>
    <x v="0"/>
    <s v="United States"/>
    <s v="Chicago"/>
    <x v="10"/>
    <n v="60653"/>
    <x v="2"/>
    <s v="FUR-FU-10004973"/>
    <x v="0"/>
    <x v="5"/>
    <x v="1134"/>
    <x v="1832"/>
    <n v="3"/>
    <n v="0.6"/>
    <n v="-10.173599999999997"/>
  </r>
  <r>
    <n v="7790"/>
    <s v="US-2013-117037"/>
    <x v="0"/>
    <x v="624"/>
    <d v="2013-05-21T00:00:00"/>
    <x v="2"/>
    <s v="LW-17215"/>
    <x v="560"/>
    <x v="0"/>
    <s v="United States"/>
    <s v="Chicago"/>
    <x v="10"/>
    <n v="60653"/>
    <x v="2"/>
    <s v="OFF-PA-10000791"/>
    <x v="1"/>
    <x v="10"/>
    <x v="1424"/>
    <x v="5154"/>
    <n v="8"/>
    <n v="0.2"/>
    <n v="9.5399999999999974"/>
  </r>
  <r>
    <n v="7791"/>
    <s v="CA-2014-160801"/>
    <x v="3"/>
    <x v="20"/>
    <d v="2014-09-20T00:00:00"/>
    <x v="3"/>
    <s v="FG-14260"/>
    <x v="435"/>
    <x v="2"/>
    <s v="United States"/>
    <s v="Philadelphia"/>
    <x v="9"/>
    <n v="19120"/>
    <x v="3"/>
    <s v="OFF-BI-10001132"/>
    <x v="1"/>
    <x v="8"/>
    <x v="630"/>
    <x v="5155"/>
    <n v="3"/>
    <n v="0.7"/>
    <n v="-3.3893999999999984"/>
  </r>
  <r>
    <n v="7792"/>
    <s v="CA-2013-108364"/>
    <x v="0"/>
    <x v="1054"/>
    <d v="2013-12-25T00:00:00"/>
    <x v="1"/>
    <s v="BP-11050"/>
    <x v="771"/>
    <x v="1"/>
    <s v="United States"/>
    <s v="Chicago"/>
    <x v="10"/>
    <n v="60623"/>
    <x v="2"/>
    <s v="OFF-BI-10002012"/>
    <x v="1"/>
    <x v="8"/>
    <x v="742"/>
    <x v="5156"/>
    <n v="5"/>
    <n v="0.8"/>
    <n v="-2.8800000000000008"/>
  </r>
  <r>
    <n v="7793"/>
    <s v="CA-2014-169362"/>
    <x v="3"/>
    <x v="386"/>
    <d v="2014-10-16T00:00:00"/>
    <x v="2"/>
    <s v="SP-20860"/>
    <x v="133"/>
    <x v="1"/>
    <s v="United States"/>
    <s v="Dallas"/>
    <x v="5"/>
    <n v="75217"/>
    <x v="2"/>
    <s v="TEC-AC-10001383"/>
    <x v="2"/>
    <x v="11"/>
    <x v="601"/>
    <x v="3936"/>
    <n v="2"/>
    <n v="0.2"/>
    <n v="-1.4994000000000067"/>
  </r>
  <r>
    <n v="7794"/>
    <s v="CA-2012-127481"/>
    <x v="1"/>
    <x v="295"/>
    <d v="2012-12-15T00:00:00"/>
    <x v="0"/>
    <s v="JD-15895"/>
    <x v="63"/>
    <x v="1"/>
    <s v="United States"/>
    <s v="Las Vegas"/>
    <x v="33"/>
    <n v="89115"/>
    <x v="1"/>
    <s v="OFF-PA-10002036"/>
    <x v="1"/>
    <x v="10"/>
    <x v="325"/>
    <x v="56"/>
    <n v="5"/>
    <n v="0"/>
    <n v="15.876000000000001"/>
  </r>
  <r>
    <n v="7795"/>
    <s v="CA-2012-127481"/>
    <x v="1"/>
    <x v="295"/>
    <d v="2012-12-15T00:00:00"/>
    <x v="0"/>
    <s v="JD-15895"/>
    <x v="63"/>
    <x v="1"/>
    <s v="United States"/>
    <s v="Las Vegas"/>
    <x v="33"/>
    <n v="89115"/>
    <x v="1"/>
    <s v="OFF-PA-10002377"/>
    <x v="1"/>
    <x v="10"/>
    <x v="127"/>
    <x v="3118"/>
    <n v="2"/>
    <n v="0"/>
    <n v="48.94"/>
  </r>
  <r>
    <n v="7796"/>
    <s v="CA-2012-112711"/>
    <x v="1"/>
    <x v="984"/>
    <d v="2012-07-18T00:00:00"/>
    <x v="1"/>
    <s v="FM-14380"/>
    <x v="248"/>
    <x v="0"/>
    <s v="United States"/>
    <s v="Amarillo"/>
    <x v="5"/>
    <n v="79109"/>
    <x v="2"/>
    <s v="TEC-PH-10000526"/>
    <x v="2"/>
    <x v="7"/>
    <x v="1463"/>
    <x v="5157"/>
    <n v="4"/>
    <n v="0.2"/>
    <n v="30.716800000000006"/>
  </r>
  <r>
    <n v="7797"/>
    <s v="US-2012-145121"/>
    <x v="1"/>
    <x v="653"/>
    <d v="2012-10-06T00:00:00"/>
    <x v="1"/>
    <s v="MP-17965"/>
    <x v="172"/>
    <x v="1"/>
    <s v="United States"/>
    <s v="Middletown"/>
    <x v="29"/>
    <n v="6457"/>
    <x v="3"/>
    <s v="OFF-BI-10001078"/>
    <x v="1"/>
    <x v="8"/>
    <x v="61"/>
    <x v="5158"/>
    <n v="5"/>
    <n v="0"/>
    <n v="13.181000000000001"/>
  </r>
  <r>
    <n v="7798"/>
    <s v="CA-2014-166184"/>
    <x v="3"/>
    <x v="668"/>
    <d v="2014-03-28T00:00:00"/>
    <x v="2"/>
    <s v="HR-14830"/>
    <x v="403"/>
    <x v="1"/>
    <s v="United States"/>
    <s v="New York City"/>
    <x v="15"/>
    <n v="10035"/>
    <x v="3"/>
    <s v="OFF-EN-10004483"/>
    <x v="1"/>
    <x v="12"/>
    <x v="1335"/>
    <x v="5159"/>
    <n v="3"/>
    <n v="0"/>
    <n v="22.094699999999996"/>
  </r>
  <r>
    <n v="7799"/>
    <s v="CA-2014-166184"/>
    <x v="3"/>
    <x v="668"/>
    <d v="2014-03-28T00:00:00"/>
    <x v="2"/>
    <s v="HR-14830"/>
    <x v="403"/>
    <x v="1"/>
    <s v="United States"/>
    <s v="New York City"/>
    <x v="15"/>
    <n v="10035"/>
    <x v="3"/>
    <s v="TEC-PH-10002624"/>
    <x v="2"/>
    <x v="7"/>
    <x v="1126"/>
    <x v="5160"/>
    <n v="1"/>
    <n v="0"/>
    <n v="136.29709999999994"/>
  </r>
  <r>
    <n v="7800"/>
    <s v="CA-2014-166184"/>
    <x v="3"/>
    <x v="668"/>
    <d v="2014-03-28T00:00:00"/>
    <x v="2"/>
    <s v="HR-14830"/>
    <x v="403"/>
    <x v="1"/>
    <s v="United States"/>
    <s v="New York City"/>
    <x v="15"/>
    <n v="10035"/>
    <x v="3"/>
    <s v="FUR-CH-10003396"/>
    <x v="0"/>
    <x v="1"/>
    <x v="385"/>
    <x v="418"/>
    <n v="3"/>
    <n v="0.1"/>
    <n v="2.3093999999999895"/>
  </r>
  <r>
    <n v="7801"/>
    <s v="CA-2014-157413"/>
    <x v="3"/>
    <x v="702"/>
    <d v="2014-06-07T00:00:00"/>
    <x v="1"/>
    <s v="BW-11065"/>
    <x v="768"/>
    <x v="0"/>
    <s v="United States"/>
    <s v="Philadelphia"/>
    <x v="9"/>
    <n v="19120"/>
    <x v="3"/>
    <s v="OFF-ST-10002756"/>
    <x v="1"/>
    <x v="4"/>
    <x v="270"/>
    <x v="5161"/>
    <n v="3"/>
    <n v="0.2"/>
    <n v="-77.126699999999971"/>
  </r>
  <r>
    <n v="7802"/>
    <s v="CA-2011-143637"/>
    <x v="2"/>
    <x v="977"/>
    <d v="2011-03-29T00:00:00"/>
    <x v="0"/>
    <s v="MS-17710"/>
    <x v="384"/>
    <x v="0"/>
    <s v="United States"/>
    <s v="Fresno"/>
    <x v="1"/>
    <n v="93727"/>
    <x v="1"/>
    <s v="FUR-FU-10002813"/>
    <x v="0"/>
    <x v="5"/>
    <x v="1682"/>
    <x v="586"/>
    <n v="2"/>
    <n v="0"/>
    <n v="14.572799999999997"/>
  </r>
  <r>
    <n v="7803"/>
    <s v="CA-2012-102260"/>
    <x v="1"/>
    <x v="357"/>
    <d v="2012-09-26T00:00:00"/>
    <x v="1"/>
    <s v="SJ-20125"/>
    <x v="319"/>
    <x v="2"/>
    <s v="United States"/>
    <s v="Franklin"/>
    <x v="18"/>
    <n v="37064"/>
    <x v="0"/>
    <s v="OFF-LA-10003714"/>
    <x v="1"/>
    <x v="2"/>
    <x v="1148"/>
    <x v="5162"/>
    <n v="4"/>
    <n v="0.2"/>
    <n v="4.1999999999999993"/>
  </r>
  <r>
    <n v="7804"/>
    <s v="CA-2012-102260"/>
    <x v="1"/>
    <x v="357"/>
    <d v="2012-09-26T00:00:00"/>
    <x v="1"/>
    <s v="SJ-20125"/>
    <x v="319"/>
    <x v="2"/>
    <s v="United States"/>
    <s v="Franklin"/>
    <x v="18"/>
    <n v="37064"/>
    <x v="0"/>
    <s v="OFF-ST-10003716"/>
    <x v="1"/>
    <x v="4"/>
    <x v="889"/>
    <x v="2966"/>
    <n v="4"/>
    <n v="0.2"/>
    <n v="-63.005600000000015"/>
  </r>
  <r>
    <n v="7805"/>
    <s v="CA-2012-102260"/>
    <x v="1"/>
    <x v="357"/>
    <d v="2012-09-26T00:00:00"/>
    <x v="1"/>
    <s v="SJ-20125"/>
    <x v="319"/>
    <x v="2"/>
    <s v="United States"/>
    <s v="Franklin"/>
    <x v="18"/>
    <n v="37064"/>
    <x v="0"/>
    <s v="OFF-ST-10002289"/>
    <x v="1"/>
    <x v="4"/>
    <x v="951"/>
    <x v="5163"/>
    <n v="1"/>
    <n v="0.2"/>
    <n v="-4.7670000000000021"/>
  </r>
  <r>
    <n v="7806"/>
    <s v="CA-2012-102260"/>
    <x v="1"/>
    <x v="357"/>
    <d v="2012-09-26T00:00:00"/>
    <x v="1"/>
    <s v="SJ-20125"/>
    <x v="319"/>
    <x v="2"/>
    <s v="United States"/>
    <s v="Franklin"/>
    <x v="18"/>
    <n v="37064"/>
    <x v="0"/>
    <s v="OFF-AR-10001315"/>
    <x v="1"/>
    <x v="6"/>
    <x v="1020"/>
    <x v="1881"/>
    <n v="2"/>
    <n v="0.2"/>
    <n v="0.31679999999999986"/>
  </r>
  <r>
    <n v="7807"/>
    <s v="CA-2012-102260"/>
    <x v="1"/>
    <x v="357"/>
    <d v="2012-09-26T00:00:00"/>
    <x v="1"/>
    <s v="SJ-20125"/>
    <x v="319"/>
    <x v="2"/>
    <s v="United States"/>
    <s v="Franklin"/>
    <x v="18"/>
    <n v="37064"/>
    <x v="0"/>
    <s v="OFF-BI-10000042"/>
    <x v="1"/>
    <x v="8"/>
    <x v="945"/>
    <x v="2234"/>
    <n v="2"/>
    <n v="0.7"/>
    <n v="-2.5631999999999993"/>
  </r>
  <r>
    <n v="7808"/>
    <s v="US-2013-137295"/>
    <x v="0"/>
    <x v="1134"/>
    <d v="2013-01-13T00:00:00"/>
    <x v="1"/>
    <s v="VS-21820"/>
    <x v="745"/>
    <x v="0"/>
    <s v="United States"/>
    <s v="Raleigh"/>
    <x v="3"/>
    <n v="27604"/>
    <x v="0"/>
    <s v="OFF-BI-10004236"/>
    <x v="1"/>
    <x v="8"/>
    <x v="891"/>
    <x v="5164"/>
    <n v="7"/>
    <n v="0.7"/>
    <n v="-24.662400000000005"/>
  </r>
  <r>
    <n v="7809"/>
    <s v="US-2013-137295"/>
    <x v="0"/>
    <x v="1134"/>
    <d v="2013-01-13T00:00:00"/>
    <x v="1"/>
    <s v="VS-21820"/>
    <x v="745"/>
    <x v="0"/>
    <s v="United States"/>
    <s v="Raleigh"/>
    <x v="3"/>
    <n v="27604"/>
    <x v="0"/>
    <s v="OFF-AR-10001955"/>
    <x v="1"/>
    <x v="6"/>
    <x v="1021"/>
    <x v="1662"/>
    <n v="3"/>
    <n v="0.2"/>
    <n v="5.9519999999999946"/>
  </r>
  <r>
    <n v="7810"/>
    <s v="US-2013-137295"/>
    <x v="0"/>
    <x v="1134"/>
    <d v="2013-01-13T00:00:00"/>
    <x v="1"/>
    <s v="VS-21820"/>
    <x v="745"/>
    <x v="0"/>
    <s v="United States"/>
    <s v="Raleigh"/>
    <x v="3"/>
    <n v="27604"/>
    <x v="0"/>
    <s v="TEC-PH-10004080"/>
    <x v="2"/>
    <x v="7"/>
    <x v="1768"/>
    <x v="3034"/>
    <n v="2"/>
    <n v="0.2"/>
    <n v="10.878399999999999"/>
  </r>
  <r>
    <n v="7811"/>
    <s v="CA-2013-134334"/>
    <x v="0"/>
    <x v="1173"/>
    <d v="2013-02-15T00:00:00"/>
    <x v="2"/>
    <s v="DK-13090"/>
    <x v="54"/>
    <x v="0"/>
    <s v="United States"/>
    <s v="Clinton"/>
    <x v="39"/>
    <n v="20735"/>
    <x v="3"/>
    <s v="OFF-PA-10000791"/>
    <x v="1"/>
    <x v="10"/>
    <x v="1424"/>
    <x v="5165"/>
    <n v="1"/>
    <n v="0"/>
    <n v="2.1464999999999996"/>
  </r>
  <r>
    <n v="7812"/>
    <s v="CA-2013-134334"/>
    <x v="0"/>
    <x v="1173"/>
    <d v="2013-02-15T00:00:00"/>
    <x v="2"/>
    <s v="DK-13090"/>
    <x v="54"/>
    <x v="0"/>
    <s v="United States"/>
    <s v="Clinton"/>
    <x v="39"/>
    <n v="20735"/>
    <x v="3"/>
    <s v="OFF-AR-10001770"/>
    <x v="1"/>
    <x v="6"/>
    <x v="1579"/>
    <x v="3373"/>
    <n v="3"/>
    <n v="0"/>
    <n v="2.0747999999999998"/>
  </r>
  <r>
    <n v="7813"/>
    <s v="CA-2013-134334"/>
    <x v="0"/>
    <x v="1173"/>
    <d v="2013-02-15T00:00:00"/>
    <x v="2"/>
    <s v="DK-13090"/>
    <x v="54"/>
    <x v="0"/>
    <s v="United States"/>
    <s v="Clinton"/>
    <x v="39"/>
    <n v="20735"/>
    <x v="3"/>
    <s v="FUR-TA-10002356"/>
    <x v="0"/>
    <x v="3"/>
    <x v="728"/>
    <x v="5166"/>
    <n v="3"/>
    <n v="0.3"/>
    <n v="-47.179800000000029"/>
  </r>
  <r>
    <n v="7814"/>
    <s v="CA-2013-134334"/>
    <x v="0"/>
    <x v="1173"/>
    <d v="2013-02-15T00:00:00"/>
    <x v="2"/>
    <s v="DK-13090"/>
    <x v="54"/>
    <x v="0"/>
    <s v="United States"/>
    <s v="Clinton"/>
    <x v="39"/>
    <n v="20735"/>
    <x v="3"/>
    <s v="FUR-FU-10003274"/>
    <x v="0"/>
    <x v="5"/>
    <x v="245"/>
    <x v="232"/>
    <n v="6"/>
    <n v="0"/>
    <n v="4.6464000000000008"/>
  </r>
  <r>
    <n v="7815"/>
    <s v="US-2014-109316"/>
    <x v="3"/>
    <x v="110"/>
    <d v="2014-06-11T00:00:00"/>
    <x v="2"/>
    <s v="MG-17680"/>
    <x v="67"/>
    <x v="2"/>
    <s v="United States"/>
    <s v="Los Angeles"/>
    <x v="1"/>
    <n v="90049"/>
    <x v="1"/>
    <s v="FUR-BO-10004834"/>
    <x v="0"/>
    <x v="0"/>
    <x v="26"/>
    <x v="5167"/>
    <n v="2"/>
    <n v="0.15"/>
    <n v="140.95680000000004"/>
  </r>
  <r>
    <n v="7816"/>
    <s v="US-2014-109316"/>
    <x v="3"/>
    <x v="110"/>
    <d v="2014-06-11T00:00:00"/>
    <x v="2"/>
    <s v="MG-17680"/>
    <x v="67"/>
    <x v="2"/>
    <s v="United States"/>
    <s v="Los Angeles"/>
    <x v="1"/>
    <n v="90049"/>
    <x v="1"/>
    <s v="TEC-PH-10000307"/>
    <x v="2"/>
    <x v="7"/>
    <x v="835"/>
    <x v="255"/>
    <n v="2"/>
    <n v="0.2"/>
    <n v="-3.5040000000000022"/>
  </r>
  <r>
    <n v="7817"/>
    <s v="CA-2013-138478"/>
    <x v="0"/>
    <x v="147"/>
    <d v="2013-10-27T00:00:00"/>
    <x v="0"/>
    <s v="DP-13390"/>
    <x v="503"/>
    <x v="2"/>
    <s v="United States"/>
    <s v="North Las Vegas"/>
    <x v="33"/>
    <n v="89031"/>
    <x v="1"/>
    <s v="OFF-AR-10002240"/>
    <x v="1"/>
    <x v="6"/>
    <x v="962"/>
    <x v="5168"/>
    <n v="3"/>
    <n v="0"/>
    <n v="29.437200000000001"/>
  </r>
  <r>
    <n v="7818"/>
    <s v="CA-2013-138478"/>
    <x v="0"/>
    <x v="147"/>
    <d v="2013-10-27T00:00:00"/>
    <x v="0"/>
    <s v="DP-13390"/>
    <x v="503"/>
    <x v="2"/>
    <s v="United States"/>
    <s v="North Las Vegas"/>
    <x v="33"/>
    <n v="89031"/>
    <x v="1"/>
    <s v="OFF-PA-10001801"/>
    <x v="1"/>
    <x v="10"/>
    <x v="1757"/>
    <x v="1211"/>
    <n v="6"/>
    <n v="0"/>
    <n v="17.581200000000003"/>
  </r>
  <r>
    <n v="7819"/>
    <s v="CA-2013-138478"/>
    <x v="0"/>
    <x v="147"/>
    <d v="2013-10-27T00:00:00"/>
    <x v="0"/>
    <s v="DP-13390"/>
    <x v="503"/>
    <x v="2"/>
    <s v="United States"/>
    <s v="North Las Vegas"/>
    <x v="33"/>
    <n v="89031"/>
    <x v="1"/>
    <s v="OFF-BI-10001120"/>
    <x v="1"/>
    <x v="8"/>
    <x v="1606"/>
    <x v="5169"/>
    <n v="3"/>
    <n v="0.2"/>
    <n v="1644.2912999999999"/>
  </r>
  <r>
    <n v="7820"/>
    <s v="CA-2014-150469"/>
    <x v="3"/>
    <x v="795"/>
    <d v="2014-01-31T00:00:00"/>
    <x v="1"/>
    <s v="CJ-12010"/>
    <x v="170"/>
    <x v="0"/>
    <s v="United States"/>
    <s v="San Francisco"/>
    <x v="1"/>
    <n v="94109"/>
    <x v="1"/>
    <s v="OFF-FA-10000611"/>
    <x v="1"/>
    <x v="13"/>
    <x v="1065"/>
    <x v="5170"/>
    <n v="8"/>
    <n v="0"/>
    <n v="5.6831999999999994"/>
  </r>
  <r>
    <n v="7821"/>
    <s v="CA-2014-152436"/>
    <x v="3"/>
    <x v="166"/>
    <d v="2014-12-11T00:00:00"/>
    <x v="0"/>
    <s v="CW-11905"/>
    <x v="194"/>
    <x v="2"/>
    <s v="United States"/>
    <s v="Cranston"/>
    <x v="34"/>
    <n v="2920"/>
    <x v="3"/>
    <s v="OFF-ST-10000036"/>
    <x v="1"/>
    <x v="4"/>
    <x v="590"/>
    <x v="5171"/>
    <n v="6"/>
    <n v="0"/>
    <n v="160.03979999999999"/>
  </r>
  <r>
    <n v="7822"/>
    <s v="CA-2013-169334"/>
    <x v="0"/>
    <x v="147"/>
    <d v="2013-10-25T00:00:00"/>
    <x v="0"/>
    <s v="GW-14605"/>
    <x v="543"/>
    <x v="0"/>
    <s v="United States"/>
    <s v="Jackson"/>
    <x v="18"/>
    <n v="38301"/>
    <x v="0"/>
    <s v="OFF-ST-10004950"/>
    <x v="1"/>
    <x v="4"/>
    <x v="1510"/>
    <x v="2699"/>
    <n v="9"/>
    <n v="0.2"/>
    <n v="6.9794999999999909"/>
  </r>
  <r>
    <n v="7823"/>
    <s v="US-2011-115413"/>
    <x v="2"/>
    <x v="86"/>
    <d v="2011-09-01T00:00:00"/>
    <x v="1"/>
    <s v="PP-18955"/>
    <x v="452"/>
    <x v="2"/>
    <s v="United States"/>
    <s v="Newark"/>
    <x v="13"/>
    <n v="19711"/>
    <x v="3"/>
    <s v="OFF-AR-10003770"/>
    <x v="1"/>
    <x v="6"/>
    <x v="990"/>
    <x v="880"/>
    <n v="3"/>
    <n v="0"/>
    <n v="2.5055999999999998"/>
  </r>
  <r>
    <n v="7824"/>
    <s v="US-2011-115413"/>
    <x v="2"/>
    <x v="86"/>
    <d v="2011-09-01T00:00:00"/>
    <x v="1"/>
    <s v="PP-18955"/>
    <x v="452"/>
    <x v="2"/>
    <s v="United States"/>
    <s v="Newark"/>
    <x v="13"/>
    <n v="19711"/>
    <x v="3"/>
    <s v="TEC-AC-10002800"/>
    <x v="2"/>
    <x v="11"/>
    <x v="1207"/>
    <x v="145"/>
    <n v="3"/>
    <n v="0"/>
    <n v="52.489499999999992"/>
  </r>
  <r>
    <n v="7825"/>
    <s v="CA-2011-125150"/>
    <x v="2"/>
    <x v="1174"/>
    <d v="2011-05-23T00:00:00"/>
    <x v="1"/>
    <s v="PW-19030"/>
    <x v="463"/>
    <x v="1"/>
    <s v="United States"/>
    <s v="Los Angeles"/>
    <x v="1"/>
    <n v="90036"/>
    <x v="1"/>
    <s v="FUR-CH-10002439"/>
    <x v="0"/>
    <x v="1"/>
    <x v="1316"/>
    <x v="3127"/>
    <n v="5"/>
    <n v="0.2"/>
    <n v="17.466000000000008"/>
  </r>
  <r>
    <n v="7826"/>
    <s v="CA-2012-127327"/>
    <x v="1"/>
    <x v="302"/>
    <d v="2012-02-07T00:00:00"/>
    <x v="1"/>
    <s v="PW-19030"/>
    <x v="463"/>
    <x v="1"/>
    <s v="United States"/>
    <s v="Rome"/>
    <x v="15"/>
    <n v="13440"/>
    <x v="3"/>
    <s v="FUR-CH-10004218"/>
    <x v="0"/>
    <x v="1"/>
    <x v="38"/>
    <x v="5172"/>
    <n v="1"/>
    <n v="0.1"/>
    <n v="15.147000000000004"/>
  </r>
  <r>
    <n v="7827"/>
    <s v="CA-2014-117114"/>
    <x v="3"/>
    <x v="1108"/>
    <d v="2014-11-06T00:00:00"/>
    <x v="1"/>
    <s v="CY-12745"/>
    <x v="388"/>
    <x v="1"/>
    <s v="United States"/>
    <s v="Chicago"/>
    <x v="10"/>
    <n v="60610"/>
    <x v="2"/>
    <s v="TEC-PH-10004042"/>
    <x v="2"/>
    <x v="7"/>
    <x v="553"/>
    <x v="5173"/>
    <n v="4"/>
    <n v="0.2"/>
    <n v="38.157600000000002"/>
  </r>
  <r>
    <n v="7828"/>
    <s v="CA-2014-117114"/>
    <x v="3"/>
    <x v="1108"/>
    <d v="2014-11-06T00:00:00"/>
    <x v="1"/>
    <s v="CY-12745"/>
    <x v="388"/>
    <x v="1"/>
    <s v="United States"/>
    <s v="Chicago"/>
    <x v="10"/>
    <n v="60610"/>
    <x v="2"/>
    <s v="OFF-EN-10001137"/>
    <x v="1"/>
    <x v="12"/>
    <x v="315"/>
    <x v="4541"/>
    <n v="3"/>
    <n v="0.2"/>
    <n v="3.2213999999999996"/>
  </r>
  <r>
    <n v="7829"/>
    <s v="CA-2012-137302"/>
    <x v="1"/>
    <x v="33"/>
    <d v="2012-05-01T00:00:00"/>
    <x v="1"/>
    <s v="BW-11110"/>
    <x v="308"/>
    <x v="1"/>
    <s v="United States"/>
    <s v="San Diego"/>
    <x v="1"/>
    <n v="92105"/>
    <x v="1"/>
    <s v="FUR-CH-10002017"/>
    <x v="0"/>
    <x v="1"/>
    <x v="1368"/>
    <x v="2869"/>
    <n v="3"/>
    <n v="0.2"/>
    <n v="6.3935999999999957"/>
  </r>
  <r>
    <n v="7830"/>
    <s v="CA-2012-137302"/>
    <x v="1"/>
    <x v="33"/>
    <d v="2012-05-01T00:00:00"/>
    <x v="1"/>
    <s v="BW-11110"/>
    <x v="308"/>
    <x v="1"/>
    <s v="United States"/>
    <s v="San Diego"/>
    <x v="1"/>
    <n v="92105"/>
    <x v="1"/>
    <s v="OFF-AR-10000588"/>
    <x v="1"/>
    <x v="6"/>
    <x v="393"/>
    <x v="426"/>
    <n v="3"/>
    <n v="0"/>
    <n v="15.475200000000001"/>
  </r>
  <r>
    <n v="7831"/>
    <s v="CA-2012-137302"/>
    <x v="1"/>
    <x v="33"/>
    <d v="2012-05-01T00:00:00"/>
    <x v="1"/>
    <s v="BW-11110"/>
    <x v="308"/>
    <x v="1"/>
    <s v="United States"/>
    <s v="San Diego"/>
    <x v="1"/>
    <n v="92105"/>
    <x v="1"/>
    <s v="TEC-PH-10003174"/>
    <x v="2"/>
    <x v="7"/>
    <x v="1745"/>
    <x v="3057"/>
    <n v="3"/>
    <n v="0.2"/>
    <n v="38.996999999999986"/>
  </r>
  <r>
    <n v="7832"/>
    <s v="CA-2012-137302"/>
    <x v="1"/>
    <x v="33"/>
    <d v="2012-05-01T00:00:00"/>
    <x v="1"/>
    <s v="BW-11110"/>
    <x v="308"/>
    <x v="1"/>
    <s v="United States"/>
    <s v="San Diego"/>
    <x v="1"/>
    <n v="92105"/>
    <x v="1"/>
    <s v="OFF-BI-10001524"/>
    <x v="1"/>
    <x v="8"/>
    <x v="298"/>
    <x v="4503"/>
    <n v="3"/>
    <n v="0.2"/>
    <n v="17.623199999999997"/>
  </r>
  <r>
    <n v="7833"/>
    <s v="CA-2013-112382"/>
    <x v="0"/>
    <x v="195"/>
    <d v="2013-05-14T00:00:00"/>
    <x v="1"/>
    <s v="MB-18085"/>
    <x v="469"/>
    <x v="0"/>
    <s v="United States"/>
    <s v="Houston"/>
    <x v="5"/>
    <n v="77036"/>
    <x v="2"/>
    <s v="TEC-PH-10001552"/>
    <x v="2"/>
    <x v="7"/>
    <x v="178"/>
    <x v="4501"/>
    <n v="2"/>
    <n v="0.2"/>
    <n v="1.9136000000000006"/>
  </r>
  <r>
    <n v="7834"/>
    <s v="CA-2012-128958"/>
    <x v="1"/>
    <x v="1175"/>
    <d v="2012-01-28T00:00:00"/>
    <x v="1"/>
    <s v="CR-12820"/>
    <x v="736"/>
    <x v="2"/>
    <s v="United States"/>
    <s v="West Palm Beach"/>
    <x v="2"/>
    <n v="33407"/>
    <x v="0"/>
    <s v="OFF-AR-10004757"/>
    <x v="1"/>
    <x v="6"/>
    <x v="342"/>
    <x v="1332"/>
    <n v="5"/>
    <n v="0.2"/>
    <n v="2.1319999999999988"/>
  </r>
  <r>
    <n v="7835"/>
    <s v="CA-2012-106257"/>
    <x v="1"/>
    <x v="657"/>
    <d v="2012-04-17T00:00:00"/>
    <x v="0"/>
    <s v="EB-14110"/>
    <x v="686"/>
    <x v="0"/>
    <s v="United States"/>
    <s v="Los Angeles"/>
    <x v="1"/>
    <n v="90045"/>
    <x v="1"/>
    <s v="FUR-TA-10002530"/>
    <x v="0"/>
    <x v="3"/>
    <x v="983"/>
    <x v="475"/>
    <n v="2"/>
    <n v="0.2"/>
    <n v="-15.098000000000013"/>
  </r>
  <r>
    <n v="7836"/>
    <s v="CA-2012-106257"/>
    <x v="1"/>
    <x v="657"/>
    <d v="2012-04-17T00:00:00"/>
    <x v="0"/>
    <s v="EB-14110"/>
    <x v="686"/>
    <x v="0"/>
    <s v="United States"/>
    <s v="Los Angeles"/>
    <x v="1"/>
    <n v="90045"/>
    <x v="1"/>
    <s v="TEC-PH-10001494"/>
    <x v="2"/>
    <x v="7"/>
    <x v="708"/>
    <x v="5174"/>
    <n v="2"/>
    <n v="0.2"/>
    <n v="41.993000000000009"/>
  </r>
  <r>
    <n v="7837"/>
    <s v="CA-2012-149083"/>
    <x v="1"/>
    <x v="12"/>
    <d v="2012-09-30T00:00:00"/>
    <x v="1"/>
    <s v="SH-19975"/>
    <x v="64"/>
    <x v="1"/>
    <s v="United States"/>
    <s v="Seattle"/>
    <x v="4"/>
    <n v="98103"/>
    <x v="1"/>
    <s v="FUR-CH-10004289"/>
    <x v="0"/>
    <x v="1"/>
    <x v="975"/>
    <x v="396"/>
    <n v="4"/>
    <n v="0.2"/>
    <n v="-11.51760000000003"/>
  </r>
  <r>
    <n v="7838"/>
    <s v="CA-2012-149083"/>
    <x v="1"/>
    <x v="12"/>
    <d v="2012-09-30T00:00:00"/>
    <x v="1"/>
    <s v="SH-19975"/>
    <x v="64"/>
    <x v="1"/>
    <s v="United States"/>
    <s v="Seattle"/>
    <x v="4"/>
    <n v="98103"/>
    <x v="1"/>
    <s v="OFF-LA-10002945"/>
    <x v="1"/>
    <x v="2"/>
    <x v="1603"/>
    <x v="2380"/>
    <n v="2"/>
    <n v="0"/>
    <n v="5.7959999999999994"/>
  </r>
  <r>
    <n v="7839"/>
    <s v="CA-2012-149083"/>
    <x v="1"/>
    <x v="12"/>
    <d v="2012-09-30T00:00:00"/>
    <x v="1"/>
    <s v="SH-19975"/>
    <x v="64"/>
    <x v="1"/>
    <s v="United States"/>
    <s v="Seattle"/>
    <x v="4"/>
    <n v="98103"/>
    <x v="1"/>
    <s v="TEC-AC-10002567"/>
    <x v="2"/>
    <x v="11"/>
    <x v="423"/>
    <x v="460"/>
    <n v="2"/>
    <n v="0"/>
    <n v="57.592799999999997"/>
  </r>
  <r>
    <n v="7840"/>
    <s v="US-2011-137869"/>
    <x v="2"/>
    <x v="1176"/>
    <d v="2011-04-02T00:00:00"/>
    <x v="1"/>
    <s v="CV-12295"/>
    <x v="610"/>
    <x v="0"/>
    <s v="United States"/>
    <s v="Des Moines"/>
    <x v="23"/>
    <n v="50315"/>
    <x v="2"/>
    <s v="OFF-EN-10001509"/>
    <x v="1"/>
    <x v="12"/>
    <x v="29"/>
    <x v="5147"/>
    <n v="3"/>
    <n v="0"/>
    <n v="2.8763999999999994"/>
  </r>
  <r>
    <n v="7841"/>
    <s v="US-2011-137869"/>
    <x v="2"/>
    <x v="1176"/>
    <d v="2011-04-02T00:00:00"/>
    <x v="1"/>
    <s v="CV-12295"/>
    <x v="610"/>
    <x v="0"/>
    <s v="United States"/>
    <s v="Des Moines"/>
    <x v="23"/>
    <n v="50315"/>
    <x v="2"/>
    <s v="FUR-TA-10003954"/>
    <x v="0"/>
    <x v="3"/>
    <x v="1208"/>
    <x v="5175"/>
    <n v="4"/>
    <n v="0"/>
    <n v="106.62480000000005"/>
  </r>
  <r>
    <n v="7842"/>
    <s v="CA-2013-116603"/>
    <x v="0"/>
    <x v="19"/>
    <d v="2013-07-23T00:00:00"/>
    <x v="1"/>
    <s v="AT-10735"/>
    <x v="247"/>
    <x v="0"/>
    <s v="United States"/>
    <s v="New York City"/>
    <x v="15"/>
    <n v="10024"/>
    <x v="3"/>
    <s v="OFF-AP-10002892"/>
    <x v="1"/>
    <x v="9"/>
    <x v="9"/>
    <x v="5143"/>
    <n v="2"/>
    <n v="0"/>
    <n v="13.787999999999997"/>
  </r>
  <r>
    <n v="7843"/>
    <s v="CA-2011-158470"/>
    <x v="2"/>
    <x v="987"/>
    <d v="2011-04-23T00:00:00"/>
    <x v="0"/>
    <s v="AG-10390"/>
    <x v="369"/>
    <x v="0"/>
    <s v="United States"/>
    <s v="Arlington"/>
    <x v="17"/>
    <n v="22204"/>
    <x v="0"/>
    <s v="OFF-BI-10003638"/>
    <x v="1"/>
    <x v="8"/>
    <x v="607"/>
    <x v="706"/>
    <n v="3"/>
    <n v="0"/>
    <n v="26.702999999999999"/>
  </r>
  <r>
    <n v="7844"/>
    <s v="CA-2011-158470"/>
    <x v="2"/>
    <x v="987"/>
    <d v="2011-04-23T00:00:00"/>
    <x v="0"/>
    <s v="AG-10390"/>
    <x v="369"/>
    <x v="0"/>
    <s v="United States"/>
    <s v="Arlington"/>
    <x v="17"/>
    <n v="22204"/>
    <x v="0"/>
    <s v="OFF-PA-10001569"/>
    <x v="1"/>
    <x v="10"/>
    <x v="55"/>
    <x v="4362"/>
    <n v="11"/>
    <n v="0"/>
    <n v="34.214400000000005"/>
  </r>
  <r>
    <n v="7845"/>
    <s v="US-2014-123834"/>
    <x v="3"/>
    <x v="246"/>
    <d v="2014-07-26T00:00:00"/>
    <x v="1"/>
    <s v="GM-14500"/>
    <x v="421"/>
    <x v="0"/>
    <s v="United States"/>
    <s v="Pharr"/>
    <x v="5"/>
    <n v="78577"/>
    <x v="2"/>
    <s v="FUR-TA-10001676"/>
    <x v="0"/>
    <x v="3"/>
    <x v="957"/>
    <x v="5176"/>
    <n v="4"/>
    <n v="0.3"/>
    <n v="-21.3264"/>
  </r>
  <r>
    <n v="7846"/>
    <s v="CA-2012-125976"/>
    <x v="1"/>
    <x v="874"/>
    <d v="2012-10-02T00:00:00"/>
    <x v="1"/>
    <s v="JK-15205"/>
    <x v="523"/>
    <x v="0"/>
    <s v="United States"/>
    <s v="Arlington"/>
    <x v="17"/>
    <n v="22204"/>
    <x v="0"/>
    <s v="OFF-PA-10001125"/>
    <x v="1"/>
    <x v="10"/>
    <x v="1012"/>
    <x v="901"/>
    <n v="5"/>
    <n v="0"/>
    <n v="69.704999999999998"/>
  </r>
  <r>
    <n v="7847"/>
    <s v="CA-2012-125976"/>
    <x v="1"/>
    <x v="874"/>
    <d v="2012-10-02T00:00:00"/>
    <x v="1"/>
    <s v="JK-15205"/>
    <x v="523"/>
    <x v="0"/>
    <s v="United States"/>
    <s v="Arlington"/>
    <x v="17"/>
    <n v="22204"/>
    <x v="0"/>
    <s v="TEC-PH-10002496"/>
    <x v="2"/>
    <x v="7"/>
    <x v="490"/>
    <x v="5177"/>
    <n v="12"/>
    <n v="0"/>
    <n v="561.56399999999996"/>
  </r>
  <r>
    <n v="7848"/>
    <s v="CA-2013-128706"/>
    <x v="0"/>
    <x v="535"/>
    <d v="2013-03-03T00:00:00"/>
    <x v="1"/>
    <s v="DW-13540"/>
    <x v="386"/>
    <x v="0"/>
    <s v="United States"/>
    <s v="Houston"/>
    <x v="5"/>
    <n v="77070"/>
    <x v="2"/>
    <s v="FUR-FU-10004053"/>
    <x v="0"/>
    <x v="5"/>
    <x v="1633"/>
    <x v="2738"/>
    <n v="2"/>
    <n v="0.6"/>
    <n v="-6.8815999999999953"/>
  </r>
  <r>
    <n v="7849"/>
    <s v="CA-2013-104311"/>
    <x v="0"/>
    <x v="440"/>
    <d v="2013-05-07T00:00:00"/>
    <x v="1"/>
    <s v="AS-10090"/>
    <x v="548"/>
    <x v="0"/>
    <s v="United States"/>
    <s v="Irving"/>
    <x v="5"/>
    <n v="75061"/>
    <x v="2"/>
    <s v="OFF-ST-10000321"/>
    <x v="1"/>
    <x v="4"/>
    <x v="1534"/>
    <x v="2247"/>
    <n v="3"/>
    <n v="0.2"/>
    <n v="-3.787200000000003"/>
  </r>
  <r>
    <n v="7850"/>
    <s v="CA-2013-104311"/>
    <x v="0"/>
    <x v="440"/>
    <d v="2013-05-07T00:00:00"/>
    <x v="1"/>
    <s v="AS-10090"/>
    <x v="548"/>
    <x v="0"/>
    <s v="United States"/>
    <s v="Irving"/>
    <x v="5"/>
    <n v="75061"/>
    <x v="2"/>
    <s v="OFF-ST-10002957"/>
    <x v="1"/>
    <x v="4"/>
    <x v="1483"/>
    <x v="2538"/>
    <n v="3"/>
    <n v="0.2"/>
    <n v="-3.1680000000000001"/>
  </r>
  <r>
    <n v="7851"/>
    <s v="CA-2013-104311"/>
    <x v="0"/>
    <x v="440"/>
    <d v="2013-05-07T00:00:00"/>
    <x v="1"/>
    <s v="AS-10090"/>
    <x v="548"/>
    <x v="0"/>
    <s v="United States"/>
    <s v="Irving"/>
    <x v="5"/>
    <n v="75061"/>
    <x v="2"/>
    <s v="OFF-LA-10000973"/>
    <x v="1"/>
    <x v="2"/>
    <x v="826"/>
    <x v="1325"/>
    <n v="2"/>
    <n v="0.2"/>
    <n v="1.764"/>
  </r>
  <r>
    <n v="7852"/>
    <s v="CA-2011-169649"/>
    <x v="2"/>
    <x v="337"/>
    <d v="2011-12-15T00:00:00"/>
    <x v="1"/>
    <s v="TS-21205"/>
    <x v="131"/>
    <x v="1"/>
    <s v="United States"/>
    <s v="Chicago"/>
    <x v="10"/>
    <n v="60653"/>
    <x v="2"/>
    <s v="OFF-PA-10000143"/>
    <x v="1"/>
    <x v="10"/>
    <x v="1692"/>
    <x v="582"/>
    <n v="2"/>
    <n v="0.2"/>
    <n v="2.9568000000000003"/>
  </r>
  <r>
    <n v="7853"/>
    <s v="CA-2011-169649"/>
    <x v="2"/>
    <x v="337"/>
    <d v="2011-12-15T00:00:00"/>
    <x v="1"/>
    <s v="TS-21205"/>
    <x v="131"/>
    <x v="1"/>
    <s v="United States"/>
    <s v="Chicago"/>
    <x v="10"/>
    <n v="60653"/>
    <x v="2"/>
    <s v="OFF-AP-10003287"/>
    <x v="1"/>
    <x v="9"/>
    <x v="538"/>
    <x v="5178"/>
    <n v="2"/>
    <n v="0.8"/>
    <n v="-53.008800000000008"/>
  </r>
  <r>
    <n v="7854"/>
    <s v="CA-2012-144890"/>
    <x v="1"/>
    <x v="707"/>
    <d v="2012-12-29T00:00:00"/>
    <x v="1"/>
    <s v="SM-20320"/>
    <x v="598"/>
    <x v="2"/>
    <s v="United States"/>
    <s v="Los Angeles"/>
    <x v="1"/>
    <n v="90049"/>
    <x v="1"/>
    <s v="OFF-PA-10001526"/>
    <x v="1"/>
    <x v="10"/>
    <x v="1030"/>
    <x v="745"/>
    <n v="2"/>
    <n v="0"/>
    <n v="4.8804000000000007"/>
  </r>
  <r>
    <n v="7855"/>
    <s v="CA-2014-135587"/>
    <x v="3"/>
    <x v="226"/>
    <d v="2014-12-13T00:00:00"/>
    <x v="1"/>
    <s v="BH-11710"/>
    <x v="3"/>
    <x v="0"/>
    <s v="United States"/>
    <s v="Hattiesburg"/>
    <x v="35"/>
    <n v="39401"/>
    <x v="0"/>
    <s v="OFF-AP-10004540"/>
    <x v="1"/>
    <x v="9"/>
    <x v="1294"/>
    <x v="5179"/>
    <n v="4"/>
    <n v="0"/>
    <n v="89.779200000000003"/>
  </r>
  <r>
    <n v="7856"/>
    <s v="CA-2014-135587"/>
    <x v="3"/>
    <x v="226"/>
    <d v="2014-12-13T00:00:00"/>
    <x v="1"/>
    <s v="BH-11710"/>
    <x v="3"/>
    <x v="0"/>
    <s v="United States"/>
    <s v="Hattiesburg"/>
    <x v="35"/>
    <n v="39401"/>
    <x v="0"/>
    <s v="TEC-AC-10001266"/>
    <x v="2"/>
    <x v="11"/>
    <x v="196"/>
    <x v="5180"/>
    <n v="4"/>
    <n v="0"/>
    <n v="23.4"/>
  </r>
  <r>
    <n v="7857"/>
    <s v="CA-2011-103429"/>
    <x v="2"/>
    <x v="992"/>
    <d v="2011-06-01T00:00:00"/>
    <x v="2"/>
    <s v="LW-16825"/>
    <x v="429"/>
    <x v="1"/>
    <s v="United States"/>
    <s v="New York City"/>
    <x v="15"/>
    <n v="10024"/>
    <x v="3"/>
    <s v="OFF-BI-10004233"/>
    <x v="1"/>
    <x v="8"/>
    <x v="1377"/>
    <x v="2212"/>
    <n v="2"/>
    <n v="0.2"/>
    <n v="8.9543999999999997"/>
  </r>
  <r>
    <n v="7858"/>
    <s v="CA-2011-103429"/>
    <x v="2"/>
    <x v="992"/>
    <d v="2011-06-01T00:00:00"/>
    <x v="2"/>
    <s v="LW-16825"/>
    <x v="429"/>
    <x v="1"/>
    <s v="United States"/>
    <s v="New York City"/>
    <x v="15"/>
    <n v="10024"/>
    <x v="3"/>
    <s v="TEC-PH-10003505"/>
    <x v="2"/>
    <x v="7"/>
    <x v="901"/>
    <x v="5181"/>
    <n v="5"/>
    <n v="0"/>
    <n v="134.55999999999995"/>
  </r>
  <r>
    <n v="7859"/>
    <s v="CA-2011-103429"/>
    <x v="2"/>
    <x v="992"/>
    <d v="2011-06-01T00:00:00"/>
    <x v="2"/>
    <s v="LW-16825"/>
    <x v="429"/>
    <x v="1"/>
    <s v="United States"/>
    <s v="New York City"/>
    <x v="15"/>
    <n v="10024"/>
    <x v="3"/>
    <s v="OFF-AP-10001005"/>
    <x v="1"/>
    <x v="9"/>
    <x v="1131"/>
    <x v="5182"/>
    <n v="3"/>
    <n v="0"/>
    <n v="77.863499999999988"/>
  </r>
  <r>
    <n v="7860"/>
    <s v="CA-2011-103429"/>
    <x v="2"/>
    <x v="992"/>
    <d v="2011-06-01T00:00:00"/>
    <x v="2"/>
    <s v="LW-16825"/>
    <x v="429"/>
    <x v="1"/>
    <s v="United States"/>
    <s v="New York City"/>
    <x v="15"/>
    <n v="10024"/>
    <x v="3"/>
    <s v="OFF-PA-10001712"/>
    <x v="1"/>
    <x v="10"/>
    <x v="974"/>
    <x v="792"/>
    <n v="4"/>
    <n v="0"/>
    <n v="17.981999999999999"/>
  </r>
  <r>
    <n v="7861"/>
    <s v="CA-2014-152261"/>
    <x v="3"/>
    <x v="580"/>
    <d v="2014-03-07T00:00:00"/>
    <x v="1"/>
    <s v="JA-15970"/>
    <x v="350"/>
    <x v="0"/>
    <s v="United States"/>
    <s v="Cuyahoga Falls"/>
    <x v="24"/>
    <n v="44221"/>
    <x v="3"/>
    <s v="OFF-BI-10002353"/>
    <x v="1"/>
    <x v="8"/>
    <x v="1068"/>
    <x v="5183"/>
    <n v="4"/>
    <n v="0.7"/>
    <n v="-12.352"/>
  </r>
  <r>
    <n v="7862"/>
    <s v="CA-2012-142993"/>
    <x v="1"/>
    <x v="88"/>
    <d v="2012-10-17T00:00:00"/>
    <x v="1"/>
    <s v="KA-16525"/>
    <x v="567"/>
    <x v="0"/>
    <s v="United States"/>
    <s v="Seattle"/>
    <x v="4"/>
    <n v="98103"/>
    <x v="1"/>
    <s v="TEC-AC-10003038"/>
    <x v="2"/>
    <x v="11"/>
    <x v="1024"/>
    <x v="1511"/>
    <n v="2"/>
    <n v="0"/>
    <n v="3.400999999999998"/>
  </r>
  <r>
    <n v="7863"/>
    <s v="CA-2012-142993"/>
    <x v="1"/>
    <x v="88"/>
    <d v="2012-10-17T00:00:00"/>
    <x v="1"/>
    <s v="KA-16525"/>
    <x v="567"/>
    <x v="0"/>
    <s v="United States"/>
    <s v="Seattle"/>
    <x v="4"/>
    <n v="98103"/>
    <x v="1"/>
    <s v="OFF-ST-10000934"/>
    <x v="1"/>
    <x v="4"/>
    <x v="352"/>
    <x v="3411"/>
    <n v="2"/>
    <n v="0"/>
    <n v="0"/>
  </r>
  <r>
    <n v="7864"/>
    <s v="CA-2012-143364"/>
    <x v="1"/>
    <x v="1177"/>
    <d v="2012-07-19T00:00:00"/>
    <x v="0"/>
    <s v="TG-21310"/>
    <x v="592"/>
    <x v="0"/>
    <s v="United States"/>
    <s v="Mesa"/>
    <x v="16"/>
    <n v="85204"/>
    <x v="1"/>
    <s v="OFF-ST-10002743"/>
    <x v="1"/>
    <x v="4"/>
    <x v="413"/>
    <x v="697"/>
    <n v="3"/>
    <n v="0.2"/>
    <n v="-64.774800000000013"/>
  </r>
  <r>
    <n v="7865"/>
    <s v="CA-2012-143364"/>
    <x v="1"/>
    <x v="1177"/>
    <d v="2012-07-19T00:00:00"/>
    <x v="0"/>
    <s v="TG-21310"/>
    <x v="592"/>
    <x v="0"/>
    <s v="United States"/>
    <s v="Mesa"/>
    <x v="16"/>
    <n v="85204"/>
    <x v="1"/>
    <s v="OFF-PA-10001846"/>
    <x v="1"/>
    <x v="10"/>
    <x v="1807"/>
    <x v="282"/>
    <n v="4"/>
    <n v="0.2"/>
    <n v="6.7048000000000005"/>
  </r>
  <r>
    <n v="7866"/>
    <s v="CA-2012-143364"/>
    <x v="1"/>
    <x v="1177"/>
    <d v="2012-07-19T00:00:00"/>
    <x v="0"/>
    <s v="TG-21310"/>
    <x v="592"/>
    <x v="0"/>
    <s v="United States"/>
    <s v="Mesa"/>
    <x v="16"/>
    <n v="85204"/>
    <x v="1"/>
    <s v="FUR-CH-10004287"/>
    <x v="0"/>
    <x v="1"/>
    <x v="156"/>
    <x v="5184"/>
    <n v="2"/>
    <n v="0.2"/>
    <n v="49.715999999999966"/>
  </r>
  <r>
    <n v="7867"/>
    <s v="CA-2012-143364"/>
    <x v="1"/>
    <x v="1177"/>
    <d v="2012-07-19T00:00:00"/>
    <x v="0"/>
    <s v="TG-21310"/>
    <x v="592"/>
    <x v="0"/>
    <s v="United States"/>
    <s v="Mesa"/>
    <x v="16"/>
    <n v="85204"/>
    <x v="1"/>
    <s v="FUR-BO-10001608"/>
    <x v="0"/>
    <x v="0"/>
    <x v="1523"/>
    <x v="5185"/>
    <n v="6"/>
    <n v="0.7"/>
    <n v="-191.64599999999996"/>
  </r>
  <r>
    <n v="7868"/>
    <s v="CA-2011-100972"/>
    <x v="2"/>
    <x v="84"/>
    <d v="2011-11-24T00:00:00"/>
    <x v="0"/>
    <s v="DB-13360"/>
    <x v="748"/>
    <x v="2"/>
    <s v="United States"/>
    <s v="Salt Lake City"/>
    <x v="7"/>
    <n v="84106"/>
    <x v="1"/>
    <s v="OFF-PA-10000357"/>
    <x v="1"/>
    <x v="10"/>
    <x v="1219"/>
    <x v="1696"/>
    <n v="3"/>
    <n v="0"/>
    <n v="79.891199999999998"/>
  </r>
  <r>
    <n v="7869"/>
    <s v="CA-2013-136994"/>
    <x v="0"/>
    <x v="1022"/>
    <d v="2013-06-03T00:00:00"/>
    <x v="1"/>
    <s v="LS-17245"/>
    <x v="201"/>
    <x v="0"/>
    <s v="United States"/>
    <s v="Los Angeles"/>
    <x v="1"/>
    <n v="90045"/>
    <x v="1"/>
    <s v="OFF-PA-10000575"/>
    <x v="1"/>
    <x v="10"/>
    <x v="1050"/>
    <x v="5186"/>
    <n v="2"/>
    <n v="0"/>
    <n v="6.1547999999999998"/>
  </r>
  <r>
    <n v="7870"/>
    <s v="US-2014-166233"/>
    <x v="3"/>
    <x v="445"/>
    <d v="2014-07-10T00:00:00"/>
    <x v="1"/>
    <s v="MO-17950"/>
    <x v="657"/>
    <x v="0"/>
    <s v="United States"/>
    <s v="Jacksonville"/>
    <x v="3"/>
    <n v="28540"/>
    <x v="0"/>
    <s v="TEC-AC-10002167"/>
    <x v="2"/>
    <x v="11"/>
    <x v="46"/>
    <x v="734"/>
    <n v="2"/>
    <n v="0.2"/>
    <n v="-2.6999999999999993"/>
  </r>
  <r>
    <n v="7871"/>
    <s v="CA-2014-122112"/>
    <x v="3"/>
    <x v="145"/>
    <d v="2014-09-30T00:00:00"/>
    <x v="1"/>
    <s v="CA-11965"/>
    <x v="662"/>
    <x v="1"/>
    <s v="United States"/>
    <s v="Lakewood"/>
    <x v="24"/>
    <n v="44107"/>
    <x v="3"/>
    <s v="OFF-EN-10004459"/>
    <x v="1"/>
    <x v="12"/>
    <x v="655"/>
    <x v="671"/>
    <n v="4"/>
    <n v="0.2"/>
    <n v="8.8623999999999992"/>
  </r>
  <r>
    <n v="7872"/>
    <s v="CA-2013-101672"/>
    <x v="0"/>
    <x v="339"/>
    <d v="2013-10-08T00:00:00"/>
    <x v="1"/>
    <s v="DB-12910"/>
    <x v="626"/>
    <x v="2"/>
    <s v="United States"/>
    <s v="Lake Forest"/>
    <x v="1"/>
    <n v="92630"/>
    <x v="1"/>
    <s v="OFF-LA-10002271"/>
    <x v="1"/>
    <x v="2"/>
    <x v="635"/>
    <x v="51"/>
    <n v="2"/>
    <n v="0"/>
    <n v="2.9567999999999999"/>
  </r>
  <r>
    <n v="7873"/>
    <s v="CA-2013-101672"/>
    <x v="0"/>
    <x v="339"/>
    <d v="2013-10-08T00:00:00"/>
    <x v="1"/>
    <s v="DB-12910"/>
    <x v="626"/>
    <x v="2"/>
    <s v="United States"/>
    <s v="Lake Forest"/>
    <x v="1"/>
    <n v="92630"/>
    <x v="1"/>
    <s v="FUR-CH-10004063"/>
    <x v="0"/>
    <x v="1"/>
    <x v="120"/>
    <x v="4390"/>
    <n v="4"/>
    <n v="0.2"/>
    <n v="102.95279999999988"/>
  </r>
  <r>
    <n v="7874"/>
    <s v="CA-2013-101672"/>
    <x v="0"/>
    <x v="339"/>
    <d v="2013-10-08T00:00:00"/>
    <x v="1"/>
    <s v="DB-12910"/>
    <x v="626"/>
    <x v="2"/>
    <s v="United States"/>
    <s v="Lake Forest"/>
    <x v="1"/>
    <n v="92630"/>
    <x v="1"/>
    <s v="OFF-PA-10004610"/>
    <x v="1"/>
    <x v="10"/>
    <x v="1511"/>
    <x v="18"/>
    <n v="2"/>
    <n v="0"/>
    <n v="3.8519999999999994"/>
  </r>
  <r>
    <n v="7875"/>
    <s v="CA-2013-101672"/>
    <x v="0"/>
    <x v="339"/>
    <d v="2013-10-08T00:00:00"/>
    <x v="1"/>
    <s v="DB-12910"/>
    <x v="626"/>
    <x v="2"/>
    <s v="United States"/>
    <s v="Lake Forest"/>
    <x v="1"/>
    <n v="92630"/>
    <x v="1"/>
    <s v="OFF-PA-10001878"/>
    <x v="1"/>
    <x v="10"/>
    <x v="1161"/>
    <x v="619"/>
    <n v="2"/>
    <n v="0"/>
    <n v="45.975399999999993"/>
  </r>
  <r>
    <n v="7876"/>
    <s v="CA-2014-168403"/>
    <x v="3"/>
    <x v="428"/>
    <d v="2014-09-16T00:00:00"/>
    <x v="1"/>
    <s v="DK-12835"/>
    <x v="460"/>
    <x v="1"/>
    <s v="United States"/>
    <s v="Portland"/>
    <x v="21"/>
    <n v="97206"/>
    <x v="1"/>
    <s v="OFF-PA-10002036"/>
    <x v="1"/>
    <x v="10"/>
    <x v="325"/>
    <x v="277"/>
    <n v="6"/>
    <n v="0.2"/>
    <n v="11.2752"/>
  </r>
  <r>
    <n v="7877"/>
    <s v="CA-2014-168403"/>
    <x v="3"/>
    <x v="428"/>
    <d v="2014-09-16T00:00:00"/>
    <x v="1"/>
    <s v="DK-12835"/>
    <x v="460"/>
    <x v="1"/>
    <s v="United States"/>
    <s v="Portland"/>
    <x v="21"/>
    <n v="97206"/>
    <x v="1"/>
    <s v="OFF-AP-10003278"/>
    <x v="1"/>
    <x v="9"/>
    <x v="1784"/>
    <x v="5187"/>
    <n v="1"/>
    <n v="0.2"/>
    <n v="0.8382000000000005"/>
  </r>
  <r>
    <n v="7878"/>
    <s v="CA-2012-148705"/>
    <x v="1"/>
    <x v="899"/>
    <d v="2012-03-18T00:00:00"/>
    <x v="1"/>
    <s v="EB-14170"/>
    <x v="432"/>
    <x v="0"/>
    <s v="United States"/>
    <s v="Charlotte"/>
    <x v="3"/>
    <n v="28205"/>
    <x v="0"/>
    <s v="OFF-LA-10001641"/>
    <x v="1"/>
    <x v="2"/>
    <x v="1022"/>
    <x v="1325"/>
    <n v="2"/>
    <n v="0.2"/>
    <n v="1.764"/>
  </r>
  <r>
    <n v="7879"/>
    <s v="CA-2013-160241"/>
    <x v="0"/>
    <x v="896"/>
    <d v="2013-12-05T00:00:00"/>
    <x v="0"/>
    <s v="DR-12940"/>
    <x v="660"/>
    <x v="2"/>
    <s v="United States"/>
    <s v="Aurora"/>
    <x v="10"/>
    <n v="60505"/>
    <x v="2"/>
    <s v="FUR-FU-10003806"/>
    <x v="0"/>
    <x v="5"/>
    <x v="1795"/>
    <x v="5188"/>
    <n v="4"/>
    <n v="0.6"/>
    <n v="-302.72000000000003"/>
  </r>
  <r>
    <n v="7880"/>
    <s v="CA-2013-155747"/>
    <x v="0"/>
    <x v="403"/>
    <d v="2013-06-22T00:00:00"/>
    <x v="1"/>
    <s v="JS-15685"/>
    <x v="40"/>
    <x v="1"/>
    <s v="United States"/>
    <s v="Philadelphia"/>
    <x v="9"/>
    <n v="19140"/>
    <x v="3"/>
    <s v="FUR-TA-10003392"/>
    <x v="0"/>
    <x v="3"/>
    <x v="1639"/>
    <x v="5189"/>
    <n v="2"/>
    <n v="0.4"/>
    <n v="-118.01160000000002"/>
  </r>
  <r>
    <n v="7881"/>
    <s v="CA-2014-118017"/>
    <x v="3"/>
    <x v="734"/>
    <d v="2014-12-07T00:00:00"/>
    <x v="0"/>
    <s v="LC-16870"/>
    <x v="48"/>
    <x v="0"/>
    <s v="United States"/>
    <s v="Thornton"/>
    <x v="22"/>
    <n v="80229"/>
    <x v="1"/>
    <s v="OFF-AR-10003856"/>
    <x v="1"/>
    <x v="6"/>
    <x v="444"/>
    <x v="3963"/>
    <n v="6"/>
    <n v="0.2"/>
    <n v="1.0007999999999999"/>
  </r>
  <r>
    <n v="7882"/>
    <s v="CA-2014-118017"/>
    <x v="3"/>
    <x v="734"/>
    <d v="2014-12-07T00:00:00"/>
    <x v="0"/>
    <s v="LC-16870"/>
    <x v="48"/>
    <x v="0"/>
    <s v="United States"/>
    <s v="Thornton"/>
    <x v="22"/>
    <n v="80229"/>
    <x v="1"/>
    <s v="TEC-AC-10002006"/>
    <x v="2"/>
    <x v="11"/>
    <x v="1078"/>
    <x v="3499"/>
    <n v="6"/>
    <n v="0.2"/>
    <n v="10.553399999999993"/>
  </r>
  <r>
    <n v="7883"/>
    <s v="CA-2014-118017"/>
    <x v="3"/>
    <x v="734"/>
    <d v="2014-12-07T00:00:00"/>
    <x v="0"/>
    <s v="LC-16870"/>
    <x v="48"/>
    <x v="0"/>
    <s v="United States"/>
    <s v="Thornton"/>
    <x v="22"/>
    <n v="80229"/>
    <x v="1"/>
    <s v="TEC-AC-10002006"/>
    <x v="2"/>
    <x v="11"/>
    <x v="1078"/>
    <x v="1141"/>
    <n v="8"/>
    <n v="0.2"/>
    <n v="14.07119999999999"/>
  </r>
  <r>
    <n v="7884"/>
    <s v="CA-2014-118017"/>
    <x v="3"/>
    <x v="734"/>
    <d v="2014-12-07T00:00:00"/>
    <x v="0"/>
    <s v="LC-16870"/>
    <x v="48"/>
    <x v="0"/>
    <s v="United States"/>
    <s v="Thornton"/>
    <x v="22"/>
    <n v="80229"/>
    <x v="1"/>
    <s v="OFF-PA-10002246"/>
    <x v="1"/>
    <x v="10"/>
    <x v="1386"/>
    <x v="5190"/>
    <n v="2"/>
    <n v="0.2"/>
    <n v="3.7409999999999997"/>
  </r>
  <r>
    <n v="7885"/>
    <s v="CA-2014-118017"/>
    <x v="3"/>
    <x v="734"/>
    <d v="2014-12-07T00:00:00"/>
    <x v="0"/>
    <s v="LC-16870"/>
    <x v="48"/>
    <x v="0"/>
    <s v="United States"/>
    <s v="Thornton"/>
    <x v="22"/>
    <n v="80229"/>
    <x v="1"/>
    <s v="OFF-SU-10004782"/>
    <x v="1"/>
    <x v="14"/>
    <x v="1548"/>
    <x v="5191"/>
    <n v="7"/>
    <n v="0.2"/>
    <n v="5.9149999999999938"/>
  </r>
  <r>
    <n v="7886"/>
    <s v="CA-2014-118017"/>
    <x v="3"/>
    <x v="734"/>
    <d v="2014-12-07T00:00:00"/>
    <x v="0"/>
    <s v="LC-16870"/>
    <x v="48"/>
    <x v="0"/>
    <s v="United States"/>
    <s v="Thornton"/>
    <x v="22"/>
    <n v="80229"/>
    <x v="1"/>
    <s v="FUR-FU-10004351"/>
    <x v="0"/>
    <x v="5"/>
    <x v="33"/>
    <x v="5192"/>
    <n v="3"/>
    <n v="0.2"/>
    <n v="7.0128000000000013"/>
  </r>
  <r>
    <n v="7887"/>
    <s v="CA-2014-118017"/>
    <x v="3"/>
    <x v="734"/>
    <d v="2014-12-07T00:00:00"/>
    <x v="0"/>
    <s v="LC-16870"/>
    <x v="48"/>
    <x v="0"/>
    <s v="United States"/>
    <s v="Thornton"/>
    <x v="22"/>
    <n v="80229"/>
    <x v="1"/>
    <s v="FUR-FU-10004270"/>
    <x v="0"/>
    <x v="5"/>
    <x v="989"/>
    <x v="2474"/>
    <n v="5"/>
    <n v="0.2"/>
    <n v="3.3439999999999994"/>
  </r>
  <r>
    <n v="7888"/>
    <s v="CA-2014-118017"/>
    <x v="3"/>
    <x v="734"/>
    <d v="2014-12-07T00:00:00"/>
    <x v="0"/>
    <s v="LC-16870"/>
    <x v="48"/>
    <x v="0"/>
    <s v="United States"/>
    <s v="Thornton"/>
    <x v="22"/>
    <n v="80229"/>
    <x v="1"/>
    <s v="FUR-FU-10004053"/>
    <x v="0"/>
    <x v="5"/>
    <x v="1633"/>
    <x v="2738"/>
    <n v="1"/>
    <n v="0.2"/>
    <n v="4.6552000000000007"/>
  </r>
  <r>
    <n v="7889"/>
    <s v="CA-2013-113117"/>
    <x v="0"/>
    <x v="765"/>
    <d v="2013-08-23T00:00:00"/>
    <x v="1"/>
    <s v="JP-15520"/>
    <x v="187"/>
    <x v="0"/>
    <s v="United States"/>
    <s v="Davis"/>
    <x v="1"/>
    <n v="95616"/>
    <x v="1"/>
    <s v="OFF-PA-10000019"/>
    <x v="1"/>
    <x v="10"/>
    <x v="704"/>
    <x v="56"/>
    <n v="5"/>
    <n v="0"/>
    <n v="15.552000000000001"/>
  </r>
  <r>
    <n v="7890"/>
    <s v="CA-2013-148684"/>
    <x v="0"/>
    <x v="591"/>
    <d v="2013-12-30T00:00:00"/>
    <x v="1"/>
    <s v="TS-21655"/>
    <x v="772"/>
    <x v="0"/>
    <s v="United States"/>
    <s v="Fayetteville"/>
    <x v="36"/>
    <n v="72701"/>
    <x v="0"/>
    <s v="OFF-AR-10003811"/>
    <x v="1"/>
    <x v="6"/>
    <x v="449"/>
    <x v="5193"/>
    <n v="9"/>
    <n v="0"/>
    <n v="5.3703000000000003"/>
  </r>
  <r>
    <n v="7891"/>
    <s v="CA-2013-148684"/>
    <x v="0"/>
    <x v="591"/>
    <d v="2013-12-30T00:00:00"/>
    <x v="1"/>
    <s v="TS-21655"/>
    <x v="772"/>
    <x v="0"/>
    <s v="United States"/>
    <s v="Fayetteville"/>
    <x v="36"/>
    <n v="72701"/>
    <x v="0"/>
    <s v="TEC-AC-10001838"/>
    <x v="2"/>
    <x v="11"/>
    <x v="645"/>
    <x v="5194"/>
    <n v="2"/>
    <n v="0"/>
    <n v="171.99140000000003"/>
  </r>
  <r>
    <n v="7892"/>
    <s v="CA-2013-148684"/>
    <x v="0"/>
    <x v="591"/>
    <d v="2013-12-30T00:00:00"/>
    <x v="1"/>
    <s v="TS-21655"/>
    <x v="772"/>
    <x v="0"/>
    <s v="United States"/>
    <s v="Fayetteville"/>
    <x v="36"/>
    <n v="72701"/>
    <x v="0"/>
    <s v="FUR-FU-10003553"/>
    <x v="0"/>
    <x v="5"/>
    <x v="563"/>
    <x v="5195"/>
    <n v="5"/>
    <n v="0"/>
    <n v="137.54000000000002"/>
  </r>
  <r>
    <n v="7893"/>
    <s v="CA-2013-148684"/>
    <x v="0"/>
    <x v="591"/>
    <d v="2013-12-30T00:00:00"/>
    <x v="1"/>
    <s v="TS-21655"/>
    <x v="772"/>
    <x v="0"/>
    <s v="United States"/>
    <s v="Fayetteville"/>
    <x v="36"/>
    <n v="72701"/>
    <x v="0"/>
    <s v="OFF-PA-10003302"/>
    <x v="1"/>
    <x v="10"/>
    <x v="1712"/>
    <x v="1938"/>
    <n v="3"/>
    <n v="0"/>
    <n v="49.970399999999991"/>
  </r>
  <r>
    <n v="7894"/>
    <s v="CA-2014-125367"/>
    <x v="3"/>
    <x v="283"/>
    <d v="2014-07-31T00:00:00"/>
    <x v="1"/>
    <s v="NM-18445"/>
    <x v="134"/>
    <x v="2"/>
    <s v="United States"/>
    <s v="New York City"/>
    <x v="15"/>
    <n v="10011"/>
    <x v="3"/>
    <s v="OFF-BI-10002412"/>
    <x v="1"/>
    <x v="8"/>
    <x v="323"/>
    <x v="4107"/>
    <n v="3"/>
    <n v="0.2"/>
    <n v="4.3500000000000005"/>
  </r>
  <r>
    <n v="7895"/>
    <s v="CA-2014-124744"/>
    <x v="3"/>
    <x v="548"/>
    <d v="2014-06-26T00:00:00"/>
    <x v="1"/>
    <s v="EH-14125"/>
    <x v="258"/>
    <x v="2"/>
    <s v="United States"/>
    <s v="Wheeling"/>
    <x v="48"/>
    <n v="26003"/>
    <x v="3"/>
    <s v="OFF-BI-10002852"/>
    <x v="1"/>
    <x v="8"/>
    <x v="91"/>
    <x v="5196"/>
    <n v="5"/>
    <n v="0"/>
    <n v="40.376000000000005"/>
  </r>
  <r>
    <n v="7896"/>
    <s v="CA-2014-124744"/>
    <x v="3"/>
    <x v="548"/>
    <d v="2014-06-26T00:00:00"/>
    <x v="1"/>
    <s v="EH-14125"/>
    <x v="258"/>
    <x v="2"/>
    <s v="United States"/>
    <s v="Wheeling"/>
    <x v="48"/>
    <n v="26003"/>
    <x v="3"/>
    <s v="OFF-BI-10000145"/>
    <x v="1"/>
    <x v="8"/>
    <x v="735"/>
    <x v="875"/>
    <n v="2"/>
    <n v="0"/>
    <n v="3.0575999999999999"/>
  </r>
  <r>
    <n v="7897"/>
    <s v="CA-2014-124744"/>
    <x v="3"/>
    <x v="548"/>
    <d v="2014-06-26T00:00:00"/>
    <x v="1"/>
    <s v="EH-14125"/>
    <x v="258"/>
    <x v="2"/>
    <s v="United States"/>
    <s v="Wheeling"/>
    <x v="48"/>
    <n v="26003"/>
    <x v="3"/>
    <s v="OFF-PA-10001970"/>
    <x v="1"/>
    <x v="10"/>
    <x v="361"/>
    <x v="990"/>
    <n v="8"/>
    <n v="0"/>
    <n v="219.44159999999999"/>
  </r>
  <r>
    <n v="7898"/>
    <s v="CA-2014-128363"/>
    <x v="3"/>
    <x v="802"/>
    <d v="2014-08-19T00:00:00"/>
    <x v="1"/>
    <s v="DC-12850"/>
    <x v="419"/>
    <x v="0"/>
    <s v="United States"/>
    <s v="Memphis"/>
    <x v="18"/>
    <n v="38109"/>
    <x v="0"/>
    <s v="OFF-AP-10001563"/>
    <x v="1"/>
    <x v="9"/>
    <x v="530"/>
    <x v="5197"/>
    <n v="7"/>
    <n v="0.2"/>
    <n v="30.605399999999946"/>
  </r>
  <r>
    <n v="7899"/>
    <s v="CA-2014-128363"/>
    <x v="3"/>
    <x v="802"/>
    <d v="2014-08-19T00:00:00"/>
    <x v="1"/>
    <s v="DC-12850"/>
    <x v="419"/>
    <x v="0"/>
    <s v="United States"/>
    <s v="Memphis"/>
    <x v="18"/>
    <n v="38109"/>
    <x v="0"/>
    <s v="OFF-BI-10001359"/>
    <x v="1"/>
    <x v="8"/>
    <x v="1153"/>
    <x v="5198"/>
    <n v="6"/>
    <n v="0.7"/>
    <n v="-1237.8461999999995"/>
  </r>
  <r>
    <n v="7900"/>
    <s v="CA-2014-128363"/>
    <x v="3"/>
    <x v="802"/>
    <d v="2014-08-19T00:00:00"/>
    <x v="1"/>
    <s v="DC-12850"/>
    <x v="419"/>
    <x v="0"/>
    <s v="United States"/>
    <s v="Memphis"/>
    <x v="18"/>
    <n v="38109"/>
    <x v="0"/>
    <s v="OFF-FA-10003495"/>
    <x v="1"/>
    <x v="13"/>
    <x v="33"/>
    <x v="2426"/>
    <n v="5"/>
    <n v="0.2"/>
    <n v="9.1199999999999974"/>
  </r>
  <r>
    <n v="7901"/>
    <s v="CA-2014-128363"/>
    <x v="3"/>
    <x v="802"/>
    <d v="2014-08-19T00:00:00"/>
    <x v="1"/>
    <s v="DC-12850"/>
    <x v="419"/>
    <x v="0"/>
    <s v="United States"/>
    <s v="Memphis"/>
    <x v="18"/>
    <n v="38109"/>
    <x v="0"/>
    <s v="TEC-AC-10003709"/>
    <x v="2"/>
    <x v="11"/>
    <x v="1404"/>
    <x v="5199"/>
    <n v="2"/>
    <n v="0.2"/>
    <n v="0.47520000000000018"/>
  </r>
  <r>
    <n v="7902"/>
    <s v="CA-2014-128363"/>
    <x v="3"/>
    <x v="802"/>
    <d v="2014-08-19T00:00:00"/>
    <x v="1"/>
    <s v="DC-12850"/>
    <x v="419"/>
    <x v="0"/>
    <s v="United States"/>
    <s v="Memphis"/>
    <x v="18"/>
    <n v="38109"/>
    <x v="0"/>
    <s v="FUR-FU-10003268"/>
    <x v="0"/>
    <x v="5"/>
    <x v="876"/>
    <x v="236"/>
    <n v="1"/>
    <n v="0.2"/>
    <n v="0"/>
  </r>
  <r>
    <n v="7903"/>
    <s v="CA-2014-128363"/>
    <x v="3"/>
    <x v="802"/>
    <d v="2014-08-19T00:00:00"/>
    <x v="1"/>
    <s v="DC-12850"/>
    <x v="419"/>
    <x v="0"/>
    <s v="United States"/>
    <s v="Memphis"/>
    <x v="18"/>
    <n v="38109"/>
    <x v="0"/>
    <s v="OFF-EN-10003845"/>
    <x v="1"/>
    <x v="12"/>
    <x v="431"/>
    <x v="1816"/>
    <n v="5"/>
    <n v="0.2"/>
    <n v="4.7969999999999988"/>
  </r>
  <r>
    <n v="7904"/>
    <s v="CA-2014-128363"/>
    <x v="3"/>
    <x v="802"/>
    <d v="2014-08-19T00:00:00"/>
    <x v="1"/>
    <s v="DC-12850"/>
    <x v="419"/>
    <x v="0"/>
    <s v="United States"/>
    <s v="Memphis"/>
    <x v="18"/>
    <n v="38109"/>
    <x v="0"/>
    <s v="FUR-CH-10002073"/>
    <x v="0"/>
    <x v="1"/>
    <x v="1783"/>
    <x v="5200"/>
    <n v="2"/>
    <n v="0.2"/>
    <n v="47.660399999999967"/>
  </r>
  <r>
    <n v="7905"/>
    <s v="CA-2012-126669"/>
    <x v="1"/>
    <x v="209"/>
    <d v="2012-11-13T00:00:00"/>
    <x v="1"/>
    <s v="DO-13645"/>
    <x v="770"/>
    <x v="0"/>
    <s v="United States"/>
    <s v="Houston"/>
    <x v="5"/>
    <n v="77036"/>
    <x v="2"/>
    <s v="OFF-PA-10001357"/>
    <x v="1"/>
    <x v="10"/>
    <x v="1032"/>
    <x v="5201"/>
    <n v="2"/>
    <n v="0.2"/>
    <n v="26.823999999999995"/>
  </r>
  <r>
    <n v="7906"/>
    <s v="US-2012-118766"/>
    <x v="1"/>
    <x v="52"/>
    <d v="2012-10-22T00:00:00"/>
    <x v="1"/>
    <s v="LS-16975"/>
    <x v="60"/>
    <x v="2"/>
    <s v="United States"/>
    <s v="Dallas"/>
    <x v="5"/>
    <n v="75217"/>
    <x v="2"/>
    <s v="OFF-EN-10001415"/>
    <x v="1"/>
    <x v="12"/>
    <x v="33"/>
    <x v="3870"/>
    <n v="1"/>
    <n v="0.2"/>
    <n v="1.6739999999999999"/>
  </r>
  <r>
    <n v="7907"/>
    <s v="US-2012-118766"/>
    <x v="1"/>
    <x v="52"/>
    <d v="2012-10-22T00:00:00"/>
    <x v="1"/>
    <s v="LS-16975"/>
    <x v="60"/>
    <x v="2"/>
    <s v="United States"/>
    <s v="Dallas"/>
    <x v="5"/>
    <n v="75217"/>
    <x v="2"/>
    <s v="OFF-BI-10002813"/>
    <x v="1"/>
    <x v="8"/>
    <x v="905"/>
    <x v="5202"/>
    <n v="10"/>
    <n v="0.8"/>
    <n v="-6.93"/>
  </r>
  <r>
    <n v="7908"/>
    <s v="CA-2013-112585"/>
    <x v="0"/>
    <x v="679"/>
    <d v="2013-08-03T00:00:00"/>
    <x v="2"/>
    <s v="RW-19630"/>
    <x v="338"/>
    <x v="1"/>
    <s v="United States"/>
    <s v="San Francisco"/>
    <x v="1"/>
    <n v="94122"/>
    <x v="1"/>
    <s v="OFF-AP-10003849"/>
    <x v="1"/>
    <x v="9"/>
    <x v="833"/>
    <x v="4169"/>
    <n v="2"/>
    <n v="0"/>
    <n v="178.90999999999997"/>
  </r>
  <r>
    <n v="7909"/>
    <s v="CA-2013-149762"/>
    <x v="0"/>
    <x v="275"/>
    <d v="2013-12-08T00:00:00"/>
    <x v="1"/>
    <s v="RD-19720"/>
    <x v="742"/>
    <x v="0"/>
    <s v="United States"/>
    <s v="Morgan Hill"/>
    <x v="1"/>
    <n v="95037"/>
    <x v="1"/>
    <s v="FUR-TA-10004147"/>
    <x v="0"/>
    <x v="3"/>
    <x v="811"/>
    <x v="5203"/>
    <n v="3"/>
    <n v="0.2"/>
    <n v="6.717599999999976"/>
  </r>
  <r>
    <n v="7910"/>
    <s v="CA-2013-149762"/>
    <x v="0"/>
    <x v="275"/>
    <d v="2013-12-08T00:00:00"/>
    <x v="1"/>
    <s v="RD-19720"/>
    <x v="742"/>
    <x v="0"/>
    <s v="United States"/>
    <s v="Morgan Hill"/>
    <x v="1"/>
    <n v="95037"/>
    <x v="1"/>
    <s v="OFF-AR-10001662"/>
    <x v="1"/>
    <x v="6"/>
    <x v="443"/>
    <x v="5204"/>
    <n v="8"/>
    <n v="0"/>
    <n v="5.9184000000000019"/>
  </r>
  <r>
    <n v="7911"/>
    <s v="CA-2013-149762"/>
    <x v="0"/>
    <x v="275"/>
    <d v="2013-12-08T00:00:00"/>
    <x v="1"/>
    <s v="RD-19720"/>
    <x v="742"/>
    <x v="0"/>
    <s v="United States"/>
    <s v="Morgan Hill"/>
    <x v="1"/>
    <n v="95037"/>
    <x v="1"/>
    <s v="OFF-ST-10001558"/>
    <x v="1"/>
    <x v="4"/>
    <x v="712"/>
    <x v="5205"/>
    <n v="3"/>
    <n v="0"/>
    <n v="7.3079999999999998"/>
  </r>
  <r>
    <n v="7912"/>
    <s v="CA-2013-149762"/>
    <x v="0"/>
    <x v="275"/>
    <d v="2013-12-08T00:00:00"/>
    <x v="1"/>
    <s v="RD-19720"/>
    <x v="742"/>
    <x v="0"/>
    <s v="United States"/>
    <s v="Morgan Hill"/>
    <x v="1"/>
    <n v="95037"/>
    <x v="1"/>
    <s v="FUR-BO-10001337"/>
    <x v="0"/>
    <x v="0"/>
    <x v="425"/>
    <x v="4308"/>
    <n v="2"/>
    <n v="0.15"/>
    <n v="-12.097999999999999"/>
  </r>
  <r>
    <n v="7913"/>
    <s v="CA-2013-167605"/>
    <x v="0"/>
    <x v="236"/>
    <d v="2013-05-01T00:00:00"/>
    <x v="0"/>
    <s v="RB-19570"/>
    <x v="262"/>
    <x v="0"/>
    <s v="United States"/>
    <s v="Saint Charles"/>
    <x v="10"/>
    <n v="60174"/>
    <x v="2"/>
    <s v="FUR-FU-10001602"/>
    <x v="0"/>
    <x v="5"/>
    <x v="759"/>
    <x v="5206"/>
    <n v="2"/>
    <n v="0.6"/>
    <n v="-31.861200000000004"/>
  </r>
  <r>
    <n v="7914"/>
    <s v="US-2014-105697"/>
    <x v="3"/>
    <x v="326"/>
    <d v="2014-08-28T00:00:00"/>
    <x v="2"/>
    <s v="JE-15715"/>
    <x v="555"/>
    <x v="0"/>
    <s v="United States"/>
    <s v="Cleveland"/>
    <x v="24"/>
    <n v="44105"/>
    <x v="3"/>
    <s v="OFF-ST-10003996"/>
    <x v="1"/>
    <x v="4"/>
    <x v="1203"/>
    <x v="5207"/>
    <n v="2"/>
    <n v="0.2"/>
    <n v="1.9271999999999991"/>
  </r>
  <r>
    <n v="7915"/>
    <s v="CA-2014-165323"/>
    <x v="3"/>
    <x v="46"/>
    <d v="2014-06-22T00:00:00"/>
    <x v="1"/>
    <s v="SR-20740"/>
    <x v="256"/>
    <x v="2"/>
    <s v="United States"/>
    <s v="New York City"/>
    <x v="15"/>
    <n v="10024"/>
    <x v="3"/>
    <s v="TEC-MA-10003673"/>
    <x v="2"/>
    <x v="15"/>
    <x v="1808"/>
    <x v="5208"/>
    <n v="5"/>
    <n v="0"/>
    <n v="1668.2049999999999"/>
  </r>
  <r>
    <n v="7916"/>
    <s v="CA-2014-165323"/>
    <x v="3"/>
    <x v="46"/>
    <d v="2014-06-22T00:00:00"/>
    <x v="1"/>
    <s v="SR-20740"/>
    <x v="256"/>
    <x v="2"/>
    <s v="United States"/>
    <s v="New York City"/>
    <x v="15"/>
    <n v="10024"/>
    <x v="3"/>
    <s v="TEC-AC-10004992"/>
    <x v="2"/>
    <x v="11"/>
    <x v="1715"/>
    <x v="3933"/>
    <n v="3"/>
    <n v="0"/>
    <n v="8.1071999999999917"/>
  </r>
  <r>
    <n v="7917"/>
    <s v="CA-2012-110891"/>
    <x v="1"/>
    <x v="312"/>
    <d v="2012-11-24T00:00:00"/>
    <x v="1"/>
    <s v="PO-19195"/>
    <x v="285"/>
    <x v="2"/>
    <s v="United States"/>
    <s v="Philadelphia"/>
    <x v="9"/>
    <n v="19140"/>
    <x v="3"/>
    <s v="FUR-CH-10002880"/>
    <x v="0"/>
    <x v="1"/>
    <x v="801"/>
    <x v="5209"/>
    <n v="4"/>
    <n v="0.3"/>
    <n v="-93.472400000000022"/>
  </r>
  <r>
    <n v="7918"/>
    <s v="CA-2014-100783"/>
    <x v="3"/>
    <x v="507"/>
    <d v="2014-09-09T00:00:00"/>
    <x v="0"/>
    <s v="JK-16120"/>
    <x v="451"/>
    <x v="2"/>
    <s v="United States"/>
    <s v="Garland"/>
    <x v="5"/>
    <n v="75043"/>
    <x v="2"/>
    <s v="OFF-AR-10000380"/>
    <x v="1"/>
    <x v="6"/>
    <x v="108"/>
    <x v="5210"/>
    <n v="1"/>
    <n v="0.2"/>
    <n v="3.7979999999999947"/>
  </r>
  <r>
    <n v="7919"/>
    <s v="CA-2012-152513"/>
    <x v="1"/>
    <x v="433"/>
    <d v="2012-07-08T00:00:00"/>
    <x v="0"/>
    <s v="JP-16135"/>
    <x v="655"/>
    <x v="2"/>
    <s v="United States"/>
    <s v="San Diego"/>
    <x v="1"/>
    <n v="92024"/>
    <x v="1"/>
    <s v="OFF-BI-10002706"/>
    <x v="1"/>
    <x v="8"/>
    <x v="273"/>
    <x v="2543"/>
    <n v="2"/>
    <n v="0.2"/>
    <n v="7.4255999999999993"/>
  </r>
  <r>
    <n v="7920"/>
    <s v="CA-2014-139822"/>
    <x v="3"/>
    <x v="175"/>
    <d v="2014-09-22T00:00:00"/>
    <x v="1"/>
    <s v="Dp-13240"/>
    <x v="656"/>
    <x v="2"/>
    <s v="United States"/>
    <s v="Waterbury"/>
    <x v="29"/>
    <n v="6708"/>
    <x v="3"/>
    <s v="OFF-ST-10000943"/>
    <x v="1"/>
    <x v="4"/>
    <x v="1195"/>
    <x v="5211"/>
    <n v="2"/>
    <n v="0"/>
    <n v="10.813600000000001"/>
  </r>
  <r>
    <n v="7921"/>
    <s v="CA-2014-139822"/>
    <x v="3"/>
    <x v="175"/>
    <d v="2014-09-22T00:00:00"/>
    <x v="1"/>
    <s v="Dp-13240"/>
    <x v="656"/>
    <x v="2"/>
    <s v="United States"/>
    <s v="Waterbury"/>
    <x v="29"/>
    <n v="6708"/>
    <x v="3"/>
    <s v="TEC-AC-10001090"/>
    <x v="2"/>
    <x v="11"/>
    <x v="1583"/>
    <x v="2830"/>
    <n v="2"/>
    <n v="0"/>
    <n v="10.796399999999998"/>
  </r>
  <r>
    <n v="7922"/>
    <s v="CA-2014-107713"/>
    <x v="3"/>
    <x v="677"/>
    <d v="2014-03-18T00:00:00"/>
    <x v="1"/>
    <s v="JB-16000"/>
    <x v="677"/>
    <x v="0"/>
    <s v="United States"/>
    <s v="Columbia"/>
    <x v="39"/>
    <n v="21044"/>
    <x v="3"/>
    <s v="OFF-BI-10002026"/>
    <x v="1"/>
    <x v="8"/>
    <x v="903"/>
    <x v="5212"/>
    <n v="3"/>
    <n v="0"/>
    <n v="81.920999999999992"/>
  </r>
  <r>
    <n v="7923"/>
    <s v="CA-2014-134096"/>
    <x v="3"/>
    <x v="241"/>
    <d v="2014-09-30T00:00:00"/>
    <x v="1"/>
    <s v="PP-18955"/>
    <x v="452"/>
    <x v="2"/>
    <s v="United States"/>
    <s v="Hollywood"/>
    <x v="2"/>
    <n v="33021"/>
    <x v="0"/>
    <s v="TEC-PH-10000526"/>
    <x v="2"/>
    <x v="7"/>
    <x v="1463"/>
    <x v="3293"/>
    <n v="5"/>
    <n v="0.2"/>
    <n v="38.396000000000015"/>
  </r>
  <r>
    <n v="7924"/>
    <s v="CA-2014-134096"/>
    <x v="3"/>
    <x v="241"/>
    <d v="2014-09-30T00:00:00"/>
    <x v="1"/>
    <s v="PP-18955"/>
    <x v="452"/>
    <x v="2"/>
    <s v="United States"/>
    <s v="Hollywood"/>
    <x v="2"/>
    <n v="33021"/>
    <x v="0"/>
    <s v="OFF-BI-10004002"/>
    <x v="1"/>
    <x v="8"/>
    <x v="152"/>
    <x v="4937"/>
    <n v="3"/>
    <n v="0.7"/>
    <n v="-11.417999999999999"/>
  </r>
  <r>
    <n v="7925"/>
    <s v="CA-2013-125843"/>
    <x v="0"/>
    <x v="572"/>
    <d v="2013-08-17T00:00:00"/>
    <x v="2"/>
    <s v="RF-19840"/>
    <x v="167"/>
    <x v="0"/>
    <s v="United States"/>
    <s v="Springfield"/>
    <x v="17"/>
    <n v="22153"/>
    <x v="0"/>
    <s v="OFF-BI-10002309"/>
    <x v="1"/>
    <x v="8"/>
    <x v="78"/>
    <x v="4732"/>
    <n v="4"/>
    <n v="0"/>
    <n v="10.7136"/>
  </r>
  <r>
    <n v="7926"/>
    <s v="CA-2013-125843"/>
    <x v="0"/>
    <x v="572"/>
    <d v="2013-08-17T00:00:00"/>
    <x v="2"/>
    <s v="RF-19840"/>
    <x v="167"/>
    <x v="0"/>
    <s v="United States"/>
    <s v="Springfield"/>
    <x v="17"/>
    <n v="22153"/>
    <x v="0"/>
    <s v="OFF-LA-10003923"/>
    <x v="1"/>
    <x v="2"/>
    <x v="424"/>
    <x v="825"/>
    <n v="7"/>
    <n v="0"/>
    <n v="51.800000000000004"/>
  </r>
  <r>
    <n v="7927"/>
    <s v="CA-2014-120404"/>
    <x v="3"/>
    <x v="225"/>
    <d v="2014-11-25T00:00:00"/>
    <x v="0"/>
    <s v="KH-16330"/>
    <x v="542"/>
    <x v="1"/>
    <s v="United States"/>
    <s v="New York City"/>
    <x v="15"/>
    <n v="10035"/>
    <x v="3"/>
    <s v="TEC-AC-10003433"/>
    <x v="2"/>
    <x v="11"/>
    <x v="1409"/>
    <x v="2629"/>
    <n v="3"/>
    <n v="0"/>
    <n v="1.3365"/>
  </r>
  <r>
    <n v="7928"/>
    <s v="CA-2014-120404"/>
    <x v="3"/>
    <x v="225"/>
    <d v="2014-11-25T00:00:00"/>
    <x v="0"/>
    <s v="KH-16330"/>
    <x v="542"/>
    <x v="1"/>
    <s v="United States"/>
    <s v="New York City"/>
    <x v="15"/>
    <n v="10035"/>
    <x v="3"/>
    <s v="TEC-PH-10001363"/>
    <x v="2"/>
    <x v="7"/>
    <x v="427"/>
    <x v="5213"/>
    <n v="1"/>
    <n v="0"/>
    <n v="170.99699999999996"/>
  </r>
  <r>
    <n v="7929"/>
    <s v="CA-2014-120404"/>
    <x v="3"/>
    <x v="225"/>
    <d v="2014-11-25T00:00:00"/>
    <x v="0"/>
    <s v="KH-16330"/>
    <x v="542"/>
    <x v="1"/>
    <s v="United States"/>
    <s v="New York City"/>
    <x v="15"/>
    <n v="10035"/>
    <x v="3"/>
    <s v="FUR-FU-10000820"/>
    <x v="0"/>
    <x v="5"/>
    <x v="1774"/>
    <x v="4344"/>
    <n v="3"/>
    <n v="0"/>
    <n v="9.1745999999999981"/>
  </r>
  <r>
    <n v="7930"/>
    <s v="CA-2014-167549"/>
    <x v="3"/>
    <x v="800"/>
    <d v="2014-07-28T00:00:00"/>
    <x v="2"/>
    <s v="EM-14200"/>
    <x v="773"/>
    <x v="2"/>
    <s v="United States"/>
    <s v="Dallas"/>
    <x v="5"/>
    <n v="75217"/>
    <x v="2"/>
    <s v="FUR-TA-10004767"/>
    <x v="0"/>
    <x v="3"/>
    <x v="1147"/>
    <x v="5214"/>
    <n v="6"/>
    <n v="0.3"/>
    <n v="-4.2588000000000363"/>
  </r>
  <r>
    <n v="7931"/>
    <s v="CA-2013-120082"/>
    <x v="0"/>
    <x v="869"/>
    <d v="2013-03-28T00:00:00"/>
    <x v="0"/>
    <s v="DK-12835"/>
    <x v="460"/>
    <x v="1"/>
    <s v="United States"/>
    <s v="New York City"/>
    <x v="15"/>
    <n v="10024"/>
    <x v="3"/>
    <s v="OFF-AR-10001955"/>
    <x v="1"/>
    <x v="6"/>
    <x v="1021"/>
    <x v="426"/>
    <n v="3"/>
    <n v="0"/>
    <n v="17.855999999999995"/>
  </r>
  <r>
    <n v="7932"/>
    <s v="US-2013-168095"/>
    <x v="0"/>
    <x v="692"/>
    <d v="2013-07-21T00:00:00"/>
    <x v="1"/>
    <s v="MC-17425"/>
    <x v="466"/>
    <x v="1"/>
    <s v="United States"/>
    <s v="Portland"/>
    <x v="21"/>
    <n v="97206"/>
    <x v="1"/>
    <s v="FUR-CH-10004886"/>
    <x v="0"/>
    <x v="1"/>
    <x v="366"/>
    <x v="2186"/>
    <n v="3"/>
    <n v="0.2"/>
    <n v="23.027999999999992"/>
  </r>
  <r>
    <n v="7933"/>
    <s v="US-2013-168095"/>
    <x v="0"/>
    <x v="692"/>
    <d v="2013-07-21T00:00:00"/>
    <x v="1"/>
    <s v="MC-17425"/>
    <x v="466"/>
    <x v="1"/>
    <s v="United States"/>
    <s v="Portland"/>
    <x v="21"/>
    <n v="97206"/>
    <x v="1"/>
    <s v="OFF-PA-10003641"/>
    <x v="1"/>
    <x v="10"/>
    <x v="938"/>
    <x v="151"/>
    <n v="5"/>
    <n v="0.2"/>
    <n v="34.293999999999997"/>
  </r>
  <r>
    <n v="7934"/>
    <s v="CA-2014-166093"/>
    <x v="3"/>
    <x v="629"/>
    <d v="2014-08-25T00:00:00"/>
    <x v="1"/>
    <s v="RW-19540"/>
    <x v="459"/>
    <x v="1"/>
    <s v="United States"/>
    <s v="Brentwood"/>
    <x v="1"/>
    <n v="94513"/>
    <x v="1"/>
    <s v="OFF-EN-10003134"/>
    <x v="1"/>
    <x v="12"/>
    <x v="33"/>
    <x v="371"/>
    <n v="2"/>
    <n v="0"/>
    <n v="11.68"/>
  </r>
  <r>
    <n v="7935"/>
    <s v="CA-2014-166093"/>
    <x v="3"/>
    <x v="629"/>
    <d v="2014-08-25T00:00:00"/>
    <x v="1"/>
    <s v="RW-19540"/>
    <x v="459"/>
    <x v="1"/>
    <s v="United States"/>
    <s v="Brentwood"/>
    <x v="1"/>
    <n v="94513"/>
    <x v="1"/>
    <s v="TEC-PH-10002564"/>
    <x v="2"/>
    <x v="7"/>
    <x v="976"/>
    <x v="981"/>
    <n v="3"/>
    <n v="0.2"/>
    <n v="8.9969999999999892"/>
  </r>
  <r>
    <n v="7936"/>
    <s v="CA-2014-166093"/>
    <x v="3"/>
    <x v="629"/>
    <d v="2014-08-25T00:00:00"/>
    <x v="1"/>
    <s v="RW-19540"/>
    <x v="459"/>
    <x v="1"/>
    <s v="United States"/>
    <s v="Brentwood"/>
    <x v="1"/>
    <n v="94513"/>
    <x v="1"/>
    <s v="OFF-PA-10003893"/>
    <x v="1"/>
    <x v="10"/>
    <x v="1096"/>
    <x v="18"/>
    <n v="2"/>
    <n v="0"/>
    <n v="3.8519999999999994"/>
  </r>
  <r>
    <n v="7937"/>
    <s v="CA-2014-166093"/>
    <x v="3"/>
    <x v="629"/>
    <d v="2014-08-25T00:00:00"/>
    <x v="1"/>
    <s v="RW-19540"/>
    <x v="459"/>
    <x v="1"/>
    <s v="United States"/>
    <s v="Brentwood"/>
    <x v="1"/>
    <n v="94513"/>
    <x v="1"/>
    <s v="OFF-BI-10000174"/>
    <x v="1"/>
    <x v="8"/>
    <x v="1435"/>
    <x v="4107"/>
    <n v="3"/>
    <n v="0.2"/>
    <n v="4.8720000000000008"/>
  </r>
  <r>
    <n v="7938"/>
    <s v="CA-2014-166093"/>
    <x v="3"/>
    <x v="629"/>
    <d v="2014-08-25T00:00:00"/>
    <x v="1"/>
    <s v="RW-19540"/>
    <x v="459"/>
    <x v="1"/>
    <s v="United States"/>
    <s v="Brentwood"/>
    <x v="1"/>
    <n v="94513"/>
    <x v="1"/>
    <s v="OFF-AP-10001058"/>
    <x v="1"/>
    <x v="9"/>
    <x v="137"/>
    <x v="5215"/>
    <n v="9"/>
    <n v="0"/>
    <n v="654.7553999999999"/>
  </r>
  <r>
    <n v="7939"/>
    <s v="CA-2014-166093"/>
    <x v="3"/>
    <x v="629"/>
    <d v="2014-08-25T00:00:00"/>
    <x v="1"/>
    <s v="RW-19540"/>
    <x v="459"/>
    <x v="1"/>
    <s v="United States"/>
    <s v="Brentwood"/>
    <x v="1"/>
    <n v="94513"/>
    <x v="1"/>
    <s v="OFF-ST-10001496"/>
    <x v="1"/>
    <x v="4"/>
    <x v="726"/>
    <x v="863"/>
    <n v="3"/>
    <n v="0"/>
    <n v="140.54820000000001"/>
  </r>
  <r>
    <n v="7940"/>
    <s v="CA-2014-166093"/>
    <x v="3"/>
    <x v="629"/>
    <d v="2014-08-25T00:00:00"/>
    <x v="1"/>
    <s v="RW-19540"/>
    <x v="459"/>
    <x v="1"/>
    <s v="United States"/>
    <s v="Brentwood"/>
    <x v="1"/>
    <n v="94513"/>
    <x v="1"/>
    <s v="OFF-BI-10004230"/>
    <x v="1"/>
    <x v="8"/>
    <x v="649"/>
    <x v="5216"/>
    <n v="8"/>
    <n v="0.2"/>
    <n v="77.369599999999991"/>
  </r>
  <r>
    <n v="7941"/>
    <s v="CA-2013-146325"/>
    <x v="0"/>
    <x v="882"/>
    <d v="2013-12-18T00:00:00"/>
    <x v="2"/>
    <s v="DS-13180"/>
    <x v="103"/>
    <x v="1"/>
    <s v="United States"/>
    <s v="San Diego"/>
    <x v="1"/>
    <n v="92037"/>
    <x v="1"/>
    <s v="FUR-CH-10001146"/>
    <x v="0"/>
    <x v="1"/>
    <x v="124"/>
    <x v="125"/>
    <n v="2"/>
    <n v="0.2"/>
    <n v="-9.1601999999999961"/>
  </r>
  <r>
    <n v="7942"/>
    <s v="CA-2013-146325"/>
    <x v="0"/>
    <x v="882"/>
    <d v="2013-12-18T00:00:00"/>
    <x v="2"/>
    <s v="DS-13180"/>
    <x v="103"/>
    <x v="1"/>
    <s v="United States"/>
    <s v="San Diego"/>
    <x v="1"/>
    <n v="92037"/>
    <x v="1"/>
    <s v="OFF-ST-10001590"/>
    <x v="1"/>
    <x v="4"/>
    <x v="146"/>
    <x v="5217"/>
    <n v="10"/>
    <n v="0"/>
    <n v="35.047999999999995"/>
  </r>
  <r>
    <n v="7943"/>
    <s v="CA-2014-134194"/>
    <x v="3"/>
    <x v="53"/>
    <d v="2015-01-02T00:00:00"/>
    <x v="1"/>
    <s v="GA-14725"/>
    <x v="315"/>
    <x v="0"/>
    <s v="United States"/>
    <s v="Dallas"/>
    <x v="5"/>
    <n v="75081"/>
    <x v="2"/>
    <s v="OFF-BI-10003684"/>
    <x v="1"/>
    <x v="8"/>
    <x v="707"/>
    <x v="5218"/>
    <n v="9"/>
    <n v="0.8"/>
    <n v="-59.372999999999976"/>
  </r>
  <r>
    <n v="7944"/>
    <s v="CA-2014-134194"/>
    <x v="3"/>
    <x v="53"/>
    <d v="2015-01-02T00:00:00"/>
    <x v="1"/>
    <s v="GA-14725"/>
    <x v="315"/>
    <x v="0"/>
    <s v="United States"/>
    <s v="Dallas"/>
    <x v="5"/>
    <n v="75081"/>
    <x v="2"/>
    <s v="OFF-SU-10000946"/>
    <x v="1"/>
    <x v="14"/>
    <x v="33"/>
    <x v="5219"/>
    <n v="7"/>
    <n v="0.2"/>
    <n v="5.0273999999999965"/>
  </r>
  <r>
    <n v="7945"/>
    <s v="CA-2014-134194"/>
    <x v="3"/>
    <x v="53"/>
    <d v="2015-01-02T00:00:00"/>
    <x v="1"/>
    <s v="GA-14725"/>
    <x v="315"/>
    <x v="0"/>
    <s v="United States"/>
    <s v="Dallas"/>
    <x v="5"/>
    <n v="75081"/>
    <x v="2"/>
    <s v="OFF-AR-10001615"/>
    <x v="1"/>
    <x v="6"/>
    <x v="1479"/>
    <x v="4142"/>
    <n v="2"/>
    <n v="0.2"/>
    <n v="2.3808000000000007"/>
  </r>
  <r>
    <n v="7946"/>
    <s v="CA-2014-134194"/>
    <x v="3"/>
    <x v="53"/>
    <d v="2015-01-02T00:00:00"/>
    <x v="1"/>
    <s v="GA-14725"/>
    <x v="315"/>
    <x v="0"/>
    <s v="United States"/>
    <s v="Dallas"/>
    <x v="5"/>
    <n v="75081"/>
    <x v="2"/>
    <s v="OFF-BI-10001597"/>
    <x v="1"/>
    <x v="8"/>
    <x v="790"/>
    <x v="5220"/>
    <n v="5"/>
    <n v="0.8"/>
    <n v="-65.567999999999998"/>
  </r>
  <r>
    <n v="7947"/>
    <s v="CA-2014-134194"/>
    <x v="3"/>
    <x v="53"/>
    <d v="2015-01-02T00:00:00"/>
    <x v="1"/>
    <s v="GA-14725"/>
    <x v="315"/>
    <x v="0"/>
    <s v="United States"/>
    <s v="Dallas"/>
    <x v="5"/>
    <n v="75081"/>
    <x v="2"/>
    <s v="OFF-BI-10001116"/>
    <x v="1"/>
    <x v="8"/>
    <x v="1066"/>
    <x v="2567"/>
    <n v="3"/>
    <n v="0.8"/>
    <n v="-5.0687999999999995"/>
  </r>
  <r>
    <n v="7948"/>
    <s v="CA-2011-131009"/>
    <x v="2"/>
    <x v="72"/>
    <d v="2011-03-05T00:00:00"/>
    <x v="1"/>
    <s v="SC-20380"/>
    <x v="618"/>
    <x v="0"/>
    <s v="United States"/>
    <s v="El Paso"/>
    <x v="5"/>
    <n v="79907"/>
    <x v="2"/>
    <s v="OFF-FA-10004395"/>
    <x v="1"/>
    <x v="13"/>
    <x v="1192"/>
    <x v="609"/>
    <n v="5"/>
    <n v="0.2"/>
    <n v="-3.5324999999999998"/>
  </r>
  <r>
    <n v="7949"/>
    <s v="CA-2011-131009"/>
    <x v="2"/>
    <x v="72"/>
    <d v="2011-03-05T00:00:00"/>
    <x v="1"/>
    <s v="SC-20380"/>
    <x v="618"/>
    <x v="0"/>
    <s v="United States"/>
    <s v="El Paso"/>
    <x v="5"/>
    <n v="79907"/>
    <x v="2"/>
    <s v="FUR-CH-10001270"/>
    <x v="0"/>
    <x v="1"/>
    <x v="851"/>
    <x v="5221"/>
    <n v="6"/>
    <n v="0.3"/>
    <n v="0"/>
  </r>
  <r>
    <n v="7950"/>
    <s v="CA-2011-131009"/>
    <x v="2"/>
    <x v="72"/>
    <d v="2011-03-05T00:00:00"/>
    <x v="1"/>
    <s v="SC-20380"/>
    <x v="618"/>
    <x v="0"/>
    <s v="United States"/>
    <s v="El Paso"/>
    <x v="5"/>
    <n v="79907"/>
    <x v="2"/>
    <s v="FUR-FU-10001095"/>
    <x v="0"/>
    <x v="5"/>
    <x v="741"/>
    <x v="3100"/>
    <n v="6"/>
    <n v="0.6"/>
    <n v="-34.953600000000002"/>
  </r>
  <r>
    <n v="7951"/>
    <s v="CA-2011-131009"/>
    <x v="2"/>
    <x v="72"/>
    <d v="2011-03-05T00:00:00"/>
    <x v="1"/>
    <s v="SC-20380"/>
    <x v="618"/>
    <x v="0"/>
    <s v="United States"/>
    <s v="El Paso"/>
    <x v="5"/>
    <n v="79907"/>
    <x v="2"/>
    <s v="OFF-ST-10001469"/>
    <x v="1"/>
    <x v="4"/>
    <x v="394"/>
    <x v="5222"/>
    <n v="3"/>
    <n v="0.2"/>
    <n v="-22.671600000000005"/>
  </r>
  <r>
    <n v="7952"/>
    <s v="CA-2012-145814"/>
    <x v="1"/>
    <x v="902"/>
    <d v="2012-11-24T00:00:00"/>
    <x v="1"/>
    <s v="KD-16345"/>
    <x v="44"/>
    <x v="0"/>
    <s v="United States"/>
    <s v="New York City"/>
    <x v="15"/>
    <n v="10035"/>
    <x v="3"/>
    <s v="OFF-BI-10003196"/>
    <x v="1"/>
    <x v="8"/>
    <x v="1367"/>
    <x v="4452"/>
    <n v="2"/>
    <n v="0.2"/>
    <n v="2.2439999999999998"/>
  </r>
  <r>
    <n v="7953"/>
    <s v="CA-2012-145814"/>
    <x v="1"/>
    <x v="902"/>
    <d v="2012-11-24T00:00:00"/>
    <x v="1"/>
    <s v="KD-16345"/>
    <x v="44"/>
    <x v="0"/>
    <s v="United States"/>
    <s v="New York City"/>
    <x v="15"/>
    <n v="10035"/>
    <x v="3"/>
    <s v="TEC-PH-10002200"/>
    <x v="2"/>
    <x v="7"/>
    <x v="1471"/>
    <x v="5223"/>
    <n v="4"/>
    <n v="0"/>
    <n v="249.91039999999998"/>
  </r>
  <r>
    <n v="7954"/>
    <s v="CA-2011-138359"/>
    <x v="2"/>
    <x v="470"/>
    <d v="2011-04-06T00:00:00"/>
    <x v="1"/>
    <s v="KH-16330"/>
    <x v="542"/>
    <x v="1"/>
    <s v="United States"/>
    <s v="Revere"/>
    <x v="31"/>
    <n v="2151"/>
    <x v="3"/>
    <s v="OFF-ST-10000636"/>
    <x v="1"/>
    <x v="4"/>
    <x v="1744"/>
    <x v="5224"/>
    <n v="4"/>
    <n v="0"/>
    <n v="2.6783999999999963"/>
  </r>
  <r>
    <n v="7955"/>
    <s v="CA-2011-138359"/>
    <x v="2"/>
    <x v="470"/>
    <d v="2011-04-06T00:00:00"/>
    <x v="1"/>
    <s v="KH-16330"/>
    <x v="542"/>
    <x v="1"/>
    <s v="United States"/>
    <s v="Revere"/>
    <x v="31"/>
    <n v="2151"/>
    <x v="3"/>
    <s v="OFF-BI-10000145"/>
    <x v="1"/>
    <x v="8"/>
    <x v="735"/>
    <x v="875"/>
    <n v="2"/>
    <n v="0"/>
    <n v="3.0575999999999999"/>
  </r>
  <r>
    <n v="7956"/>
    <s v="CA-2014-131807"/>
    <x v="3"/>
    <x v="361"/>
    <d v="2014-10-11T00:00:00"/>
    <x v="1"/>
    <s v="GG-14650"/>
    <x v="55"/>
    <x v="1"/>
    <s v="United States"/>
    <s v="Chico"/>
    <x v="1"/>
    <n v="95928"/>
    <x v="1"/>
    <s v="FUR-CH-10001190"/>
    <x v="0"/>
    <x v="1"/>
    <x v="1326"/>
    <x v="5037"/>
    <n v="4"/>
    <n v="0.2"/>
    <n v="-59.835600000000042"/>
  </r>
  <r>
    <n v="7957"/>
    <s v="CA-2014-131807"/>
    <x v="3"/>
    <x v="361"/>
    <d v="2014-10-11T00:00:00"/>
    <x v="1"/>
    <s v="GG-14650"/>
    <x v="55"/>
    <x v="1"/>
    <s v="United States"/>
    <s v="Chico"/>
    <x v="1"/>
    <n v="95928"/>
    <x v="1"/>
    <s v="OFF-FA-10002780"/>
    <x v="1"/>
    <x v="13"/>
    <x v="33"/>
    <x v="81"/>
    <n v="5"/>
    <n v="0"/>
    <n v="6.8539999999999992"/>
  </r>
  <r>
    <n v="7958"/>
    <s v="CA-2014-131807"/>
    <x v="3"/>
    <x v="361"/>
    <d v="2014-10-11T00:00:00"/>
    <x v="1"/>
    <s v="GG-14650"/>
    <x v="55"/>
    <x v="1"/>
    <s v="United States"/>
    <s v="Chico"/>
    <x v="1"/>
    <n v="95928"/>
    <x v="1"/>
    <s v="OFF-AP-10004052"/>
    <x v="1"/>
    <x v="9"/>
    <x v="1662"/>
    <x v="2394"/>
    <n v="4"/>
    <n v="0"/>
    <n v="4.1080000000000005"/>
  </r>
  <r>
    <n v="7959"/>
    <s v="CA-2014-131807"/>
    <x v="3"/>
    <x v="361"/>
    <d v="2014-10-11T00:00:00"/>
    <x v="1"/>
    <s v="GG-14650"/>
    <x v="55"/>
    <x v="1"/>
    <s v="United States"/>
    <s v="Chico"/>
    <x v="1"/>
    <n v="95928"/>
    <x v="1"/>
    <s v="FUR-FU-10004666"/>
    <x v="0"/>
    <x v="5"/>
    <x v="1452"/>
    <x v="5225"/>
    <n v="5"/>
    <n v="0"/>
    <n v="26.973000000000003"/>
  </r>
  <r>
    <n v="7960"/>
    <s v="CA-2014-131807"/>
    <x v="3"/>
    <x v="361"/>
    <d v="2014-10-11T00:00:00"/>
    <x v="1"/>
    <s v="GG-14650"/>
    <x v="55"/>
    <x v="1"/>
    <s v="United States"/>
    <s v="Chico"/>
    <x v="1"/>
    <n v="95928"/>
    <x v="1"/>
    <s v="FUR-TA-10004086"/>
    <x v="0"/>
    <x v="3"/>
    <x v="824"/>
    <x v="5226"/>
    <n v="3"/>
    <n v="0.2"/>
    <n v="5.1587999999999852"/>
  </r>
  <r>
    <n v="7961"/>
    <s v="CA-2014-131807"/>
    <x v="3"/>
    <x v="361"/>
    <d v="2014-10-11T00:00:00"/>
    <x v="1"/>
    <s v="GG-14650"/>
    <x v="55"/>
    <x v="1"/>
    <s v="United States"/>
    <s v="Chico"/>
    <x v="1"/>
    <n v="95928"/>
    <x v="1"/>
    <s v="TEC-PH-10000702"/>
    <x v="2"/>
    <x v="7"/>
    <x v="309"/>
    <x v="465"/>
    <n v="1"/>
    <n v="0.2"/>
    <n v="2.6972999999999994"/>
  </r>
  <r>
    <n v="7962"/>
    <s v="CA-2014-104864"/>
    <x v="3"/>
    <x v="551"/>
    <d v="2014-11-24T00:00:00"/>
    <x v="0"/>
    <s v="JS-15685"/>
    <x v="40"/>
    <x v="1"/>
    <s v="United States"/>
    <s v="Miramar"/>
    <x v="2"/>
    <n v="33023"/>
    <x v="0"/>
    <s v="OFF-ST-10002301"/>
    <x v="1"/>
    <x v="4"/>
    <x v="1490"/>
    <x v="5227"/>
    <n v="5"/>
    <n v="0.2"/>
    <n v="-19.323000000000011"/>
  </r>
  <r>
    <n v="7963"/>
    <s v="CA-2014-104864"/>
    <x v="3"/>
    <x v="551"/>
    <d v="2014-11-24T00:00:00"/>
    <x v="0"/>
    <s v="JS-15685"/>
    <x v="40"/>
    <x v="1"/>
    <s v="United States"/>
    <s v="Miramar"/>
    <x v="2"/>
    <n v="33023"/>
    <x v="0"/>
    <s v="OFF-BI-10001636"/>
    <x v="1"/>
    <x v="8"/>
    <x v="668"/>
    <x v="5228"/>
    <n v="8"/>
    <n v="0.7"/>
    <n v="-16.185600000000001"/>
  </r>
  <r>
    <n v="7964"/>
    <s v="CA-2014-104864"/>
    <x v="3"/>
    <x v="551"/>
    <d v="2014-11-24T00:00:00"/>
    <x v="0"/>
    <s v="JS-15685"/>
    <x v="40"/>
    <x v="1"/>
    <s v="United States"/>
    <s v="Miramar"/>
    <x v="2"/>
    <n v="33023"/>
    <x v="0"/>
    <s v="OFF-AP-10002684"/>
    <x v="1"/>
    <x v="9"/>
    <x v="165"/>
    <x v="5229"/>
    <n v="4"/>
    <n v="0.2"/>
    <n v="48.631999999999948"/>
  </r>
  <r>
    <n v="7965"/>
    <s v="CA-2014-104864"/>
    <x v="3"/>
    <x v="551"/>
    <d v="2014-11-24T00:00:00"/>
    <x v="0"/>
    <s v="JS-15685"/>
    <x v="40"/>
    <x v="1"/>
    <s v="United States"/>
    <s v="Miramar"/>
    <x v="2"/>
    <n v="33023"/>
    <x v="0"/>
    <s v="OFF-PA-10004609"/>
    <x v="1"/>
    <x v="10"/>
    <x v="1494"/>
    <x v="561"/>
    <n v="4"/>
    <n v="0.2"/>
    <n v="7.2576000000000001"/>
  </r>
  <r>
    <n v="7966"/>
    <s v="CA-2014-104864"/>
    <x v="3"/>
    <x v="551"/>
    <d v="2014-11-24T00:00:00"/>
    <x v="0"/>
    <s v="JS-15685"/>
    <x v="40"/>
    <x v="1"/>
    <s v="United States"/>
    <s v="Miramar"/>
    <x v="2"/>
    <n v="33023"/>
    <x v="0"/>
    <s v="OFF-PA-10003309"/>
    <x v="1"/>
    <x v="10"/>
    <x v="1143"/>
    <x v="759"/>
    <n v="8"/>
    <n v="0.2"/>
    <n v="14.5152"/>
  </r>
  <r>
    <n v="7967"/>
    <s v="CA-2012-138219"/>
    <x v="1"/>
    <x v="391"/>
    <d v="2012-03-30T00:00:00"/>
    <x v="1"/>
    <s v="BP-11095"/>
    <x v="162"/>
    <x v="1"/>
    <s v="United States"/>
    <s v="Los Angeles"/>
    <x v="1"/>
    <n v="90049"/>
    <x v="1"/>
    <s v="OFF-PA-10000380"/>
    <x v="1"/>
    <x v="10"/>
    <x v="1281"/>
    <x v="1735"/>
    <n v="4"/>
    <n v="0"/>
    <n v="16.68"/>
  </r>
  <r>
    <n v="7968"/>
    <s v="CA-2013-157707"/>
    <x v="0"/>
    <x v="1155"/>
    <d v="2013-10-13T00:00:00"/>
    <x v="2"/>
    <s v="CC-12610"/>
    <x v="566"/>
    <x v="1"/>
    <s v="United States"/>
    <s v="Denver"/>
    <x v="22"/>
    <n v="80219"/>
    <x v="1"/>
    <s v="FUR-BO-10001567"/>
    <x v="0"/>
    <x v="0"/>
    <x v="1809"/>
    <x v="5172"/>
    <n v="3"/>
    <n v="0.7"/>
    <n v="-190.85220000000004"/>
  </r>
  <r>
    <n v="7969"/>
    <s v="CA-2013-157707"/>
    <x v="0"/>
    <x v="1155"/>
    <d v="2013-10-13T00:00:00"/>
    <x v="2"/>
    <s v="CC-12610"/>
    <x v="566"/>
    <x v="1"/>
    <s v="United States"/>
    <s v="Denver"/>
    <x v="22"/>
    <n v="80219"/>
    <x v="1"/>
    <s v="TEC-PH-10002583"/>
    <x v="2"/>
    <x v="7"/>
    <x v="1708"/>
    <x v="314"/>
    <n v="1"/>
    <n v="0.2"/>
    <n v="-2.9985000000000022"/>
  </r>
  <r>
    <n v="7970"/>
    <s v="CA-2013-157707"/>
    <x v="0"/>
    <x v="1155"/>
    <d v="2013-10-13T00:00:00"/>
    <x v="2"/>
    <s v="CC-12610"/>
    <x v="566"/>
    <x v="1"/>
    <s v="United States"/>
    <s v="Denver"/>
    <x v="22"/>
    <n v="80219"/>
    <x v="1"/>
    <s v="FUR-CH-10004853"/>
    <x v="0"/>
    <x v="1"/>
    <x v="526"/>
    <x v="3200"/>
    <n v="1"/>
    <n v="0.2"/>
    <n v="13.588199999999986"/>
  </r>
  <r>
    <n v="7971"/>
    <s v="US-2012-126753"/>
    <x v="1"/>
    <x v="748"/>
    <d v="2012-08-20T00:00:00"/>
    <x v="1"/>
    <s v="SP-20860"/>
    <x v="133"/>
    <x v="1"/>
    <s v="United States"/>
    <s v="Philadelphia"/>
    <x v="9"/>
    <n v="19134"/>
    <x v="3"/>
    <s v="TEC-PH-10003580"/>
    <x v="2"/>
    <x v="7"/>
    <x v="997"/>
    <x v="5230"/>
    <n v="4"/>
    <n v="0.4"/>
    <n v="-112.62159999999994"/>
  </r>
  <r>
    <n v="7972"/>
    <s v="US-2012-126753"/>
    <x v="1"/>
    <x v="748"/>
    <d v="2012-08-20T00:00:00"/>
    <x v="1"/>
    <s v="SP-20860"/>
    <x v="133"/>
    <x v="1"/>
    <s v="United States"/>
    <s v="Philadelphia"/>
    <x v="9"/>
    <n v="19134"/>
    <x v="3"/>
    <s v="TEC-AC-10004227"/>
    <x v="2"/>
    <x v="11"/>
    <x v="1400"/>
    <x v="5231"/>
    <n v="3"/>
    <n v="0.2"/>
    <n v="-5.4558000000000035"/>
  </r>
  <r>
    <n v="7973"/>
    <s v="US-2012-126753"/>
    <x v="1"/>
    <x v="748"/>
    <d v="2012-08-20T00:00:00"/>
    <x v="1"/>
    <s v="SP-20860"/>
    <x v="133"/>
    <x v="1"/>
    <s v="United States"/>
    <s v="Philadelphia"/>
    <x v="9"/>
    <n v="19134"/>
    <x v="3"/>
    <s v="OFF-PA-10002787"/>
    <x v="1"/>
    <x v="10"/>
    <x v="1267"/>
    <x v="563"/>
    <n v="2"/>
    <n v="0.2"/>
    <n v="3.6288"/>
  </r>
  <r>
    <n v="7974"/>
    <s v="US-2012-126753"/>
    <x v="1"/>
    <x v="748"/>
    <d v="2012-08-20T00:00:00"/>
    <x v="1"/>
    <s v="SP-20860"/>
    <x v="133"/>
    <x v="1"/>
    <s v="United States"/>
    <s v="Philadelphia"/>
    <x v="9"/>
    <n v="19134"/>
    <x v="3"/>
    <s v="OFF-BI-10003981"/>
    <x v="1"/>
    <x v="8"/>
    <x v="109"/>
    <x v="5232"/>
    <n v="2"/>
    <n v="0.7"/>
    <n v="-1.9067999999999996"/>
  </r>
  <r>
    <n v="7975"/>
    <s v="US-2012-126753"/>
    <x v="1"/>
    <x v="748"/>
    <d v="2012-08-20T00:00:00"/>
    <x v="1"/>
    <s v="SP-20860"/>
    <x v="133"/>
    <x v="1"/>
    <s v="United States"/>
    <s v="Philadelphia"/>
    <x v="9"/>
    <n v="19134"/>
    <x v="3"/>
    <s v="FUR-FU-10001488"/>
    <x v="0"/>
    <x v="5"/>
    <x v="1040"/>
    <x v="1825"/>
    <n v="3"/>
    <n v="0.2"/>
    <n v="0"/>
  </r>
  <r>
    <n v="7976"/>
    <s v="US-2012-126753"/>
    <x v="1"/>
    <x v="748"/>
    <d v="2012-08-20T00:00:00"/>
    <x v="1"/>
    <s v="SP-20860"/>
    <x v="133"/>
    <x v="1"/>
    <s v="United States"/>
    <s v="Philadelphia"/>
    <x v="9"/>
    <n v="19134"/>
    <x v="3"/>
    <s v="OFF-BI-10003727"/>
    <x v="1"/>
    <x v="8"/>
    <x v="797"/>
    <x v="5233"/>
    <n v="3"/>
    <n v="0.7"/>
    <n v="-2.758799999999999"/>
  </r>
  <r>
    <n v="7977"/>
    <s v="US-2012-126753"/>
    <x v="1"/>
    <x v="748"/>
    <d v="2012-08-20T00:00:00"/>
    <x v="1"/>
    <s v="SP-20860"/>
    <x v="133"/>
    <x v="1"/>
    <s v="United States"/>
    <s v="Philadelphia"/>
    <x v="9"/>
    <n v="19134"/>
    <x v="3"/>
    <s v="OFF-PA-10000130"/>
    <x v="1"/>
    <x v="10"/>
    <x v="995"/>
    <x v="1518"/>
    <n v="3"/>
    <n v="0.2"/>
    <n v="3.2099999999999982"/>
  </r>
  <r>
    <n v="7978"/>
    <s v="CA-2011-166051"/>
    <x v="2"/>
    <x v="1178"/>
    <d v="2011-06-05T00:00:00"/>
    <x v="1"/>
    <s v="JK-15625"/>
    <x v="600"/>
    <x v="0"/>
    <s v="United States"/>
    <s v="Jackson"/>
    <x v="35"/>
    <n v="39212"/>
    <x v="0"/>
    <s v="TEC-PH-10002680"/>
    <x v="2"/>
    <x v="7"/>
    <x v="415"/>
    <x v="5234"/>
    <n v="3"/>
    <n v="0"/>
    <n v="197.99099999999996"/>
  </r>
  <r>
    <n v="7979"/>
    <s v="CA-2011-166051"/>
    <x v="2"/>
    <x v="1178"/>
    <d v="2011-06-05T00:00:00"/>
    <x v="1"/>
    <s v="JK-15625"/>
    <x v="600"/>
    <x v="0"/>
    <s v="United States"/>
    <s v="Jackson"/>
    <x v="35"/>
    <n v="39212"/>
    <x v="0"/>
    <s v="TEC-PH-10002538"/>
    <x v="2"/>
    <x v="7"/>
    <x v="524"/>
    <x v="4332"/>
    <n v="3"/>
    <n v="0"/>
    <n v="32.981699999999989"/>
  </r>
  <r>
    <n v="7980"/>
    <s v="CA-2012-113040"/>
    <x v="1"/>
    <x v="375"/>
    <d v="2012-08-31T00:00:00"/>
    <x v="1"/>
    <s v="CC-12100"/>
    <x v="385"/>
    <x v="2"/>
    <s v="United States"/>
    <s v="Los Angeles"/>
    <x v="1"/>
    <n v="90045"/>
    <x v="1"/>
    <s v="OFF-BI-10001249"/>
    <x v="1"/>
    <x v="8"/>
    <x v="1182"/>
    <x v="5235"/>
    <n v="1"/>
    <n v="0.2"/>
    <n v="1.6587999999999996"/>
  </r>
  <r>
    <n v="7981"/>
    <s v="CA-2011-103800"/>
    <x v="2"/>
    <x v="1179"/>
    <d v="2011-01-08T00:00:00"/>
    <x v="1"/>
    <s v="DP-13000"/>
    <x v="24"/>
    <x v="0"/>
    <s v="United States"/>
    <s v="Houston"/>
    <x v="5"/>
    <n v="77095"/>
    <x v="2"/>
    <s v="OFF-PA-10000174"/>
    <x v="1"/>
    <x v="10"/>
    <x v="1515"/>
    <x v="2861"/>
    <n v="2"/>
    <n v="0.2"/>
    <n v="5.5511999999999979"/>
  </r>
  <r>
    <n v="7982"/>
    <s v="CA-2011-113383"/>
    <x v="2"/>
    <x v="1076"/>
    <d v="2011-09-13T00:00:00"/>
    <x v="2"/>
    <s v="SF-20065"/>
    <x v="11"/>
    <x v="0"/>
    <s v="United States"/>
    <s v="Clifton"/>
    <x v="30"/>
    <n v="7011"/>
    <x v="3"/>
    <s v="OFF-AP-10004532"/>
    <x v="1"/>
    <x v="9"/>
    <x v="559"/>
    <x v="1067"/>
    <n v="4"/>
    <n v="0"/>
    <n v="22.118400000000001"/>
  </r>
  <r>
    <n v="7983"/>
    <s v="CA-2011-113383"/>
    <x v="2"/>
    <x v="1076"/>
    <d v="2011-09-13T00:00:00"/>
    <x v="2"/>
    <s v="SF-20065"/>
    <x v="11"/>
    <x v="0"/>
    <s v="United States"/>
    <s v="Clifton"/>
    <x v="30"/>
    <n v="7011"/>
    <x v="3"/>
    <s v="FUR-FU-10001986"/>
    <x v="0"/>
    <x v="5"/>
    <x v="1133"/>
    <x v="2574"/>
    <n v="5"/>
    <n v="0"/>
    <n v="76.469999999999985"/>
  </r>
  <r>
    <n v="7984"/>
    <s v="CA-2014-152499"/>
    <x v="3"/>
    <x v="203"/>
    <d v="2014-01-26T00:00:00"/>
    <x v="0"/>
    <s v="EH-13765"/>
    <x v="553"/>
    <x v="1"/>
    <s v="United States"/>
    <s v="Chicago"/>
    <x v="10"/>
    <n v="60623"/>
    <x v="2"/>
    <s v="OFF-FA-10002975"/>
    <x v="1"/>
    <x v="13"/>
    <x v="33"/>
    <x v="1150"/>
    <n v="5"/>
    <n v="0.2"/>
    <n v="4.9139999999999988"/>
  </r>
  <r>
    <n v="7985"/>
    <s v="CA-2014-152499"/>
    <x v="3"/>
    <x v="203"/>
    <d v="2014-01-26T00:00:00"/>
    <x v="0"/>
    <s v="EH-13765"/>
    <x v="553"/>
    <x v="1"/>
    <s v="United States"/>
    <s v="Chicago"/>
    <x v="10"/>
    <n v="60623"/>
    <x v="2"/>
    <s v="OFF-AR-10003481"/>
    <x v="1"/>
    <x v="6"/>
    <x v="1591"/>
    <x v="964"/>
    <n v="3"/>
    <n v="0.2"/>
    <n v="0.88559999999999883"/>
  </r>
  <r>
    <n v="7986"/>
    <s v="CA-2013-151498"/>
    <x v="0"/>
    <x v="438"/>
    <d v="2013-04-25T00:00:00"/>
    <x v="2"/>
    <s v="DN-13690"/>
    <x v="35"/>
    <x v="0"/>
    <s v="United States"/>
    <s v="Seattle"/>
    <x v="4"/>
    <n v="98115"/>
    <x v="1"/>
    <s v="OFF-BI-10004967"/>
    <x v="1"/>
    <x v="8"/>
    <x v="253"/>
    <x v="1366"/>
    <n v="5"/>
    <n v="0.2"/>
    <n v="2.8079999999999998"/>
  </r>
  <r>
    <n v="7987"/>
    <s v="CA-2013-137939"/>
    <x v="0"/>
    <x v="1180"/>
    <d v="2013-07-24T00:00:00"/>
    <x v="0"/>
    <s v="PJ-19015"/>
    <x v="307"/>
    <x v="0"/>
    <s v="United States"/>
    <s v="Long Beach"/>
    <x v="15"/>
    <n v="11561"/>
    <x v="3"/>
    <s v="TEC-PH-10003589"/>
    <x v="2"/>
    <x v="7"/>
    <x v="818"/>
    <x v="5126"/>
    <n v="5"/>
    <n v="0"/>
    <n v="43.175999999999995"/>
  </r>
  <r>
    <n v="7988"/>
    <s v="US-2013-117793"/>
    <x v="0"/>
    <x v="828"/>
    <d v="2013-08-30T00:00:00"/>
    <x v="1"/>
    <s v="MA-17560"/>
    <x v="15"/>
    <x v="2"/>
    <s v="United States"/>
    <s v="Sheboygan"/>
    <x v="6"/>
    <n v="53081"/>
    <x v="2"/>
    <s v="OFF-LA-10002945"/>
    <x v="1"/>
    <x v="2"/>
    <x v="1603"/>
    <x v="5236"/>
    <n v="4"/>
    <n v="0"/>
    <n v="11.591999999999999"/>
  </r>
  <r>
    <n v="7989"/>
    <s v="US-2013-117793"/>
    <x v="0"/>
    <x v="828"/>
    <d v="2013-08-30T00:00:00"/>
    <x v="1"/>
    <s v="MA-17560"/>
    <x v="15"/>
    <x v="2"/>
    <s v="United States"/>
    <s v="Sheboygan"/>
    <x v="6"/>
    <n v="53081"/>
    <x v="2"/>
    <s v="OFF-LA-10003537"/>
    <x v="1"/>
    <x v="2"/>
    <x v="1568"/>
    <x v="3185"/>
    <n v="3"/>
    <n v="0"/>
    <n v="17.667299999999997"/>
  </r>
  <r>
    <n v="7990"/>
    <s v="US-2013-117793"/>
    <x v="0"/>
    <x v="828"/>
    <d v="2013-08-30T00:00:00"/>
    <x v="1"/>
    <s v="MA-17560"/>
    <x v="15"/>
    <x v="2"/>
    <s v="United States"/>
    <s v="Sheboygan"/>
    <x v="6"/>
    <n v="53081"/>
    <x v="2"/>
    <s v="OFF-ST-10002406"/>
    <x v="1"/>
    <x v="4"/>
    <x v="324"/>
    <x v="2748"/>
    <n v="1"/>
    <n v="0"/>
    <n v="4.1916000000000011"/>
  </r>
  <r>
    <n v="7991"/>
    <s v="US-2013-117793"/>
    <x v="0"/>
    <x v="828"/>
    <d v="2013-08-30T00:00:00"/>
    <x v="1"/>
    <s v="MA-17560"/>
    <x v="15"/>
    <x v="2"/>
    <s v="United States"/>
    <s v="Sheboygan"/>
    <x v="6"/>
    <n v="53081"/>
    <x v="2"/>
    <s v="TEC-AC-10003433"/>
    <x v="2"/>
    <x v="11"/>
    <x v="1409"/>
    <x v="5237"/>
    <n v="2"/>
    <n v="0"/>
    <n v="0.89100000000000001"/>
  </r>
  <r>
    <n v="7992"/>
    <s v="CA-2013-133872"/>
    <x v="0"/>
    <x v="403"/>
    <d v="2013-06-18T00:00:00"/>
    <x v="2"/>
    <s v="VM-21835"/>
    <x v="718"/>
    <x v="0"/>
    <s v="United States"/>
    <s v="Boca Raton"/>
    <x v="2"/>
    <n v="33433"/>
    <x v="0"/>
    <s v="OFF-BI-10002082"/>
    <x v="1"/>
    <x v="8"/>
    <x v="1173"/>
    <x v="5238"/>
    <n v="4"/>
    <n v="0.7"/>
    <n v="-26.623999999999995"/>
  </r>
  <r>
    <n v="7993"/>
    <s v="CA-2013-133872"/>
    <x v="0"/>
    <x v="403"/>
    <d v="2013-06-18T00:00:00"/>
    <x v="2"/>
    <s v="VM-21835"/>
    <x v="718"/>
    <x v="0"/>
    <s v="United States"/>
    <s v="Boca Raton"/>
    <x v="2"/>
    <n v="33433"/>
    <x v="0"/>
    <s v="TEC-AC-10000521"/>
    <x v="2"/>
    <x v="11"/>
    <x v="1557"/>
    <x v="4997"/>
    <n v="2"/>
    <n v="0.2"/>
    <n v="2.3079999999999998"/>
  </r>
  <r>
    <n v="7994"/>
    <s v="US-2012-165743"/>
    <x v="1"/>
    <x v="312"/>
    <d v="2012-11-23T00:00:00"/>
    <x v="0"/>
    <s v="MM-18055"/>
    <x v="514"/>
    <x v="0"/>
    <s v="United States"/>
    <s v="Aurora"/>
    <x v="22"/>
    <n v="80013"/>
    <x v="1"/>
    <s v="OFF-BI-10001982"/>
    <x v="1"/>
    <x v="8"/>
    <x v="301"/>
    <x v="322"/>
    <n v="3"/>
    <n v="0.7"/>
    <n v="-3.4271999999999991"/>
  </r>
  <r>
    <n v="7995"/>
    <s v="US-2012-165743"/>
    <x v="1"/>
    <x v="312"/>
    <d v="2012-11-23T00:00:00"/>
    <x v="0"/>
    <s v="MM-18055"/>
    <x v="514"/>
    <x v="0"/>
    <s v="United States"/>
    <s v="Aurora"/>
    <x v="22"/>
    <n v="80013"/>
    <x v="1"/>
    <s v="FUR-BO-10002268"/>
    <x v="0"/>
    <x v="0"/>
    <x v="314"/>
    <x v="3489"/>
    <n v="6"/>
    <n v="0.7"/>
    <n v="-247.79879999999997"/>
  </r>
  <r>
    <n v="7996"/>
    <s v="US-2012-165743"/>
    <x v="1"/>
    <x v="312"/>
    <d v="2012-11-23T00:00:00"/>
    <x v="0"/>
    <s v="MM-18055"/>
    <x v="514"/>
    <x v="0"/>
    <s v="United States"/>
    <s v="Aurora"/>
    <x v="22"/>
    <n v="80013"/>
    <x v="1"/>
    <s v="OFF-BI-10001758"/>
    <x v="1"/>
    <x v="8"/>
    <x v="935"/>
    <x v="5239"/>
    <n v="6"/>
    <n v="0.7"/>
    <n v="-7.3691999999999993"/>
  </r>
  <r>
    <n v="7997"/>
    <s v="US-2014-105998"/>
    <x v="3"/>
    <x v="132"/>
    <d v="2014-11-06T00:00:00"/>
    <x v="2"/>
    <s v="CR-12580"/>
    <x v="615"/>
    <x v="2"/>
    <s v="United States"/>
    <s v="San Diego"/>
    <x v="1"/>
    <n v="92037"/>
    <x v="1"/>
    <s v="TEC-AC-10004469"/>
    <x v="2"/>
    <x v="11"/>
    <x v="238"/>
    <x v="5240"/>
    <n v="5"/>
    <n v="0"/>
    <n v="87.890000000000015"/>
  </r>
  <r>
    <n v="7998"/>
    <s v="US-2014-105998"/>
    <x v="3"/>
    <x v="132"/>
    <d v="2014-11-06T00:00:00"/>
    <x v="2"/>
    <s v="CR-12580"/>
    <x v="615"/>
    <x v="2"/>
    <s v="United States"/>
    <s v="San Diego"/>
    <x v="1"/>
    <n v="92037"/>
    <x v="1"/>
    <s v="FUR-TA-10001095"/>
    <x v="0"/>
    <x v="3"/>
    <x v="611"/>
    <x v="5241"/>
    <n v="12"/>
    <n v="0.2"/>
    <n v="20.914800000000014"/>
  </r>
  <r>
    <n v="7999"/>
    <s v="US-2011-148194"/>
    <x v="2"/>
    <x v="417"/>
    <d v="2011-05-07T00:00:00"/>
    <x v="2"/>
    <s v="BS-11365"/>
    <x v="740"/>
    <x v="1"/>
    <s v="United States"/>
    <s v="Seattle"/>
    <x v="4"/>
    <n v="98105"/>
    <x v="1"/>
    <s v="FUR-FU-10001852"/>
    <x v="0"/>
    <x v="5"/>
    <x v="837"/>
    <x v="5242"/>
    <n v="7"/>
    <n v="0"/>
    <n v="3.8975999999999997"/>
  </r>
  <r>
    <n v="8000"/>
    <s v="US-2011-148194"/>
    <x v="2"/>
    <x v="417"/>
    <d v="2011-05-07T00:00:00"/>
    <x v="2"/>
    <s v="BS-11365"/>
    <x v="740"/>
    <x v="1"/>
    <s v="United States"/>
    <s v="Seattle"/>
    <x v="4"/>
    <n v="98105"/>
    <x v="1"/>
    <s v="OFF-AP-10000696"/>
    <x v="1"/>
    <x v="9"/>
    <x v="332"/>
    <x v="5243"/>
    <n v="4"/>
    <n v="0"/>
    <n v="19.034399999999998"/>
  </r>
  <r>
    <n v="8001"/>
    <s v="US-2012-151407"/>
    <x v="1"/>
    <x v="627"/>
    <d v="2012-11-12T00:00:00"/>
    <x v="1"/>
    <s v="RD-19585"/>
    <x v="361"/>
    <x v="0"/>
    <s v="United States"/>
    <s v="Dubuque"/>
    <x v="23"/>
    <n v="52001"/>
    <x v="2"/>
    <s v="TEC-PH-10003885"/>
    <x v="2"/>
    <x v="7"/>
    <x v="772"/>
    <x v="2392"/>
    <n v="4"/>
    <n v="0"/>
    <n v="76.548399999999987"/>
  </r>
  <r>
    <n v="8002"/>
    <s v="CA-2012-110870"/>
    <x v="1"/>
    <x v="295"/>
    <d v="2012-12-15T00:00:00"/>
    <x v="2"/>
    <s v="KD-16270"/>
    <x v="30"/>
    <x v="0"/>
    <s v="United States"/>
    <s v="Los Angeles"/>
    <x v="1"/>
    <n v="90032"/>
    <x v="1"/>
    <s v="TEC-AC-10002926"/>
    <x v="2"/>
    <x v="11"/>
    <x v="1114"/>
    <x v="5244"/>
    <n v="6"/>
    <n v="0"/>
    <n v="128.97420000000002"/>
  </r>
  <r>
    <n v="8003"/>
    <s v="CA-2012-110870"/>
    <x v="1"/>
    <x v="295"/>
    <d v="2012-12-15T00:00:00"/>
    <x v="2"/>
    <s v="KD-16270"/>
    <x v="30"/>
    <x v="0"/>
    <s v="United States"/>
    <s v="Los Angeles"/>
    <x v="1"/>
    <n v="90032"/>
    <x v="1"/>
    <s v="OFF-SU-10001225"/>
    <x v="1"/>
    <x v="14"/>
    <x v="33"/>
    <x v="4751"/>
    <n v="7"/>
    <n v="0"/>
    <n v="0.51519999999999921"/>
  </r>
  <r>
    <n v="8004"/>
    <s v="CA-2011-143210"/>
    <x v="2"/>
    <x v="588"/>
    <d v="2011-12-03T00:00:00"/>
    <x v="2"/>
    <s v="AA-10645"/>
    <x v="731"/>
    <x v="0"/>
    <s v="United States"/>
    <s v="Lowell"/>
    <x v="31"/>
    <n v="1852"/>
    <x v="3"/>
    <s v="TEC-PH-10004434"/>
    <x v="2"/>
    <x v="7"/>
    <x v="1604"/>
    <x v="5245"/>
    <n v="2"/>
    <n v="0"/>
    <n v="78.850999999999971"/>
  </r>
  <r>
    <n v="8005"/>
    <s v="CA-2011-143210"/>
    <x v="2"/>
    <x v="588"/>
    <d v="2011-12-03T00:00:00"/>
    <x v="2"/>
    <s v="AA-10645"/>
    <x v="731"/>
    <x v="0"/>
    <s v="United States"/>
    <s v="Lowell"/>
    <x v="31"/>
    <n v="1852"/>
    <x v="3"/>
    <s v="FUR-FU-10003878"/>
    <x v="0"/>
    <x v="5"/>
    <x v="671"/>
    <x v="5246"/>
    <n v="3"/>
    <n v="0"/>
    <n v="15.585599999999999"/>
  </r>
  <r>
    <n v="8006"/>
    <s v="CA-2011-143210"/>
    <x v="2"/>
    <x v="588"/>
    <d v="2011-12-03T00:00:00"/>
    <x v="2"/>
    <s v="AA-10645"/>
    <x v="731"/>
    <x v="0"/>
    <s v="United States"/>
    <s v="Lowell"/>
    <x v="31"/>
    <n v="1852"/>
    <x v="3"/>
    <s v="FUR-FU-10002268"/>
    <x v="0"/>
    <x v="5"/>
    <x v="860"/>
    <x v="765"/>
    <n v="2"/>
    <n v="0"/>
    <n v="3.2405999999999997"/>
  </r>
  <r>
    <n v="8007"/>
    <s v="CA-2013-139808"/>
    <x v="0"/>
    <x v="877"/>
    <d v="2013-10-12T00:00:00"/>
    <x v="1"/>
    <s v="MC-18100"/>
    <x v="498"/>
    <x v="0"/>
    <s v="United States"/>
    <s v="Marysville"/>
    <x v="4"/>
    <n v="98270"/>
    <x v="1"/>
    <s v="OFF-FA-10001883"/>
    <x v="1"/>
    <x v="13"/>
    <x v="1484"/>
    <x v="5247"/>
    <n v="12"/>
    <n v="0"/>
    <n v="0.93359999999999843"/>
  </r>
  <r>
    <n v="8008"/>
    <s v="CA-2012-110863"/>
    <x v="1"/>
    <x v="972"/>
    <d v="2012-11-24T00:00:00"/>
    <x v="1"/>
    <s v="AA-10645"/>
    <x v="731"/>
    <x v="0"/>
    <s v="United States"/>
    <s v="Oklahoma City"/>
    <x v="26"/>
    <n v="73120"/>
    <x v="2"/>
    <s v="OFF-ST-10002756"/>
    <x v="1"/>
    <x v="4"/>
    <x v="270"/>
    <x v="5248"/>
    <n v="4"/>
    <n v="0"/>
    <n v="5.4124000000000478"/>
  </r>
  <r>
    <n v="8009"/>
    <s v="CA-2012-110863"/>
    <x v="1"/>
    <x v="972"/>
    <d v="2012-11-24T00:00:00"/>
    <x v="1"/>
    <s v="AA-10645"/>
    <x v="731"/>
    <x v="0"/>
    <s v="United States"/>
    <s v="Oklahoma City"/>
    <x v="26"/>
    <n v="73120"/>
    <x v="2"/>
    <s v="OFF-PA-10000474"/>
    <x v="1"/>
    <x v="10"/>
    <x v="33"/>
    <x v="1938"/>
    <n v="3"/>
    <n v="0"/>
    <n v="49.970399999999991"/>
  </r>
  <r>
    <n v="8010"/>
    <s v="CA-2012-110863"/>
    <x v="1"/>
    <x v="972"/>
    <d v="2012-11-24T00:00:00"/>
    <x v="1"/>
    <s v="AA-10645"/>
    <x v="731"/>
    <x v="0"/>
    <s v="United States"/>
    <s v="Oklahoma City"/>
    <x v="26"/>
    <n v="73120"/>
    <x v="2"/>
    <s v="FUR-CH-10002073"/>
    <x v="0"/>
    <x v="1"/>
    <x v="1783"/>
    <x v="5249"/>
    <n v="5"/>
    <n v="0"/>
    <n v="383.93099999999993"/>
  </r>
  <r>
    <n v="8011"/>
    <s v="CA-2011-127859"/>
    <x v="2"/>
    <x v="461"/>
    <d v="2011-03-20T00:00:00"/>
    <x v="0"/>
    <s v="QJ-19255"/>
    <x v="425"/>
    <x v="1"/>
    <s v="United States"/>
    <s v="Philadelphia"/>
    <x v="9"/>
    <n v="19134"/>
    <x v="3"/>
    <s v="OFF-PA-10003641"/>
    <x v="1"/>
    <x v="10"/>
    <x v="938"/>
    <x v="5250"/>
    <n v="6"/>
    <n v="0.2"/>
    <n v="41.152799999999992"/>
  </r>
  <r>
    <n v="8012"/>
    <s v="US-2012-136427"/>
    <x v="1"/>
    <x v="782"/>
    <d v="2012-06-23T00:00:00"/>
    <x v="2"/>
    <s v="JM-16195"/>
    <x v="594"/>
    <x v="0"/>
    <s v="United States"/>
    <s v="Aurora"/>
    <x v="22"/>
    <n v="80013"/>
    <x v="1"/>
    <s v="TEC-PH-10002070"/>
    <x v="2"/>
    <x v="7"/>
    <x v="1785"/>
    <x v="5251"/>
    <n v="7"/>
    <n v="0.2"/>
    <n v="15.742999999999984"/>
  </r>
  <r>
    <n v="8013"/>
    <s v="CA-2014-120138"/>
    <x v="3"/>
    <x v="1126"/>
    <d v="2014-05-26T00:00:00"/>
    <x v="3"/>
    <s v="TB-21625"/>
    <x v="577"/>
    <x v="0"/>
    <s v="United States"/>
    <s v="New York City"/>
    <x v="15"/>
    <n v="10009"/>
    <x v="3"/>
    <s v="OFF-BI-10004519"/>
    <x v="1"/>
    <x v="8"/>
    <x v="880"/>
    <x v="5252"/>
    <n v="5"/>
    <n v="0.2"/>
    <n v="207.47499999999994"/>
  </r>
  <r>
    <n v="8014"/>
    <s v="CA-2014-120138"/>
    <x v="3"/>
    <x v="1126"/>
    <d v="2014-05-26T00:00:00"/>
    <x v="3"/>
    <s v="TB-21625"/>
    <x v="577"/>
    <x v="0"/>
    <s v="United States"/>
    <s v="New York City"/>
    <x v="15"/>
    <n v="10009"/>
    <x v="3"/>
    <s v="TEC-AC-10002167"/>
    <x v="2"/>
    <x v="11"/>
    <x v="46"/>
    <x v="5253"/>
    <n v="8"/>
    <n v="0"/>
    <n v="13.200000000000003"/>
  </r>
  <r>
    <n v="8015"/>
    <s v="CA-2014-120138"/>
    <x v="3"/>
    <x v="1126"/>
    <d v="2014-05-26T00:00:00"/>
    <x v="3"/>
    <s v="TB-21625"/>
    <x v="577"/>
    <x v="0"/>
    <s v="United States"/>
    <s v="New York City"/>
    <x v="15"/>
    <n v="10009"/>
    <x v="3"/>
    <s v="OFF-FA-10000936"/>
    <x v="1"/>
    <x v="13"/>
    <x v="1298"/>
    <x v="5254"/>
    <n v="1"/>
    <n v="0"/>
    <n v="1.4804999999999999"/>
  </r>
  <r>
    <n v="8016"/>
    <s v="CA-2014-120138"/>
    <x v="3"/>
    <x v="1126"/>
    <d v="2014-05-26T00:00:00"/>
    <x v="3"/>
    <s v="TB-21625"/>
    <x v="577"/>
    <x v="0"/>
    <s v="United States"/>
    <s v="New York City"/>
    <x v="15"/>
    <n v="10009"/>
    <x v="3"/>
    <s v="FUR-FU-10000732"/>
    <x v="0"/>
    <x v="5"/>
    <x v="540"/>
    <x v="609"/>
    <n v="3"/>
    <n v="0"/>
    <n v="6.0287999999999995"/>
  </r>
  <r>
    <n v="8017"/>
    <s v="US-2011-131870"/>
    <x v="2"/>
    <x v="340"/>
    <d v="2011-09-11T00:00:00"/>
    <x v="2"/>
    <s v="NF-18595"/>
    <x v="376"/>
    <x v="2"/>
    <s v="United States"/>
    <s v="Lancaster"/>
    <x v="24"/>
    <n v="43130"/>
    <x v="3"/>
    <s v="FUR-FU-10002501"/>
    <x v="0"/>
    <x v="5"/>
    <x v="1284"/>
    <x v="5255"/>
    <n v="6"/>
    <n v="0.2"/>
    <n v="12.892799999999998"/>
  </r>
  <r>
    <n v="8018"/>
    <s v="US-2011-131870"/>
    <x v="2"/>
    <x v="340"/>
    <d v="2011-09-11T00:00:00"/>
    <x v="2"/>
    <s v="NF-18595"/>
    <x v="376"/>
    <x v="2"/>
    <s v="United States"/>
    <s v="Lancaster"/>
    <x v="24"/>
    <n v="43130"/>
    <x v="3"/>
    <s v="OFF-AR-10000634"/>
    <x v="1"/>
    <x v="6"/>
    <x v="988"/>
    <x v="2791"/>
    <n v="9"/>
    <n v="0.2"/>
    <n v="2.6964000000000006"/>
  </r>
  <r>
    <n v="8019"/>
    <s v="CA-2014-114804"/>
    <x v="3"/>
    <x v="161"/>
    <d v="2014-10-20T00:00:00"/>
    <x v="0"/>
    <s v="BF-11020"/>
    <x v="292"/>
    <x v="1"/>
    <s v="United States"/>
    <s v="Modesto"/>
    <x v="1"/>
    <n v="95351"/>
    <x v="1"/>
    <s v="TEC-PH-10001700"/>
    <x v="2"/>
    <x v="7"/>
    <x v="193"/>
    <x v="5046"/>
    <n v="1"/>
    <n v="0.2"/>
    <n v="4.6193000000000026"/>
  </r>
  <r>
    <n v="8020"/>
    <s v="CA-2014-167227"/>
    <x v="3"/>
    <x v="808"/>
    <d v="2014-11-06T00:00:00"/>
    <x v="2"/>
    <s v="NP-18670"/>
    <x v="73"/>
    <x v="0"/>
    <s v="United States"/>
    <s v="Saint Louis"/>
    <x v="25"/>
    <n v="63116"/>
    <x v="2"/>
    <s v="OFF-AP-10001962"/>
    <x v="1"/>
    <x v="9"/>
    <x v="1594"/>
    <x v="4585"/>
    <n v="10"/>
    <n v="0"/>
    <n v="20.975000000000001"/>
  </r>
  <r>
    <n v="8021"/>
    <s v="CA-2014-167227"/>
    <x v="3"/>
    <x v="808"/>
    <d v="2014-11-06T00:00:00"/>
    <x v="2"/>
    <s v="NP-18670"/>
    <x v="73"/>
    <x v="0"/>
    <s v="United States"/>
    <s v="Saint Louis"/>
    <x v="25"/>
    <n v="63116"/>
    <x v="2"/>
    <s v="OFF-PA-10001838"/>
    <x v="1"/>
    <x v="10"/>
    <x v="999"/>
    <x v="2722"/>
    <n v="2"/>
    <n v="0"/>
    <n v="5.7623999999999995"/>
  </r>
  <r>
    <n v="8022"/>
    <s v="CA-2011-129189"/>
    <x v="2"/>
    <x v="609"/>
    <d v="2011-07-25T00:00:00"/>
    <x v="1"/>
    <s v="HM-14860"/>
    <x v="447"/>
    <x v="1"/>
    <s v="United States"/>
    <s v="Dallas"/>
    <x v="5"/>
    <n v="75217"/>
    <x v="2"/>
    <s v="OFF-AP-10000124"/>
    <x v="1"/>
    <x v="9"/>
    <x v="1227"/>
    <x v="5256"/>
    <n v="3"/>
    <n v="0.8"/>
    <n v="-12.979200000000002"/>
  </r>
  <r>
    <n v="8023"/>
    <s v="CA-2011-129189"/>
    <x v="2"/>
    <x v="609"/>
    <d v="2011-07-25T00:00:00"/>
    <x v="1"/>
    <s v="HM-14860"/>
    <x v="447"/>
    <x v="1"/>
    <s v="United States"/>
    <s v="Dallas"/>
    <x v="5"/>
    <n v="75217"/>
    <x v="2"/>
    <s v="OFF-EN-10003567"/>
    <x v="1"/>
    <x v="12"/>
    <x v="1643"/>
    <x v="1190"/>
    <n v="5"/>
    <n v="0.2"/>
    <n v="29.673000000000005"/>
  </r>
  <r>
    <n v="8024"/>
    <s v="CA-2011-129189"/>
    <x v="2"/>
    <x v="609"/>
    <d v="2011-07-25T00:00:00"/>
    <x v="1"/>
    <s v="HM-14860"/>
    <x v="447"/>
    <x v="1"/>
    <s v="United States"/>
    <s v="Dallas"/>
    <x v="5"/>
    <n v="75217"/>
    <x v="2"/>
    <s v="FUR-CH-10004997"/>
    <x v="0"/>
    <x v="1"/>
    <x v="494"/>
    <x v="2854"/>
    <n v="5"/>
    <n v="0.3"/>
    <n v="-93.989999999999952"/>
  </r>
  <r>
    <n v="8025"/>
    <s v="CA-2011-129189"/>
    <x v="2"/>
    <x v="609"/>
    <d v="2011-07-25T00:00:00"/>
    <x v="1"/>
    <s v="HM-14860"/>
    <x v="447"/>
    <x v="1"/>
    <s v="United States"/>
    <s v="Dallas"/>
    <x v="5"/>
    <n v="75217"/>
    <x v="2"/>
    <s v="OFF-BI-10000494"/>
    <x v="1"/>
    <x v="8"/>
    <x v="1563"/>
    <x v="5257"/>
    <n v="1"/>
    <n v="0.8"/>
    <n v="-1.8270000000000004"/>
  </r>
  <r>
    <n v="8026"/>
    <s v="CA-2012-132465"/>
    <x v="1"/>
    <x v="861"/>
    <d v="2012-09-15T00:00:00"/>
    <x v="0"/>
    <s v="DM-13525"/>
    <x v="760"/>
    <x v="1"/>
    <s v="United States"/>
    <s v="New York City"/>
    <x v="15"/>
    <n v="10035"/>
    <x v="3"/>
    <s v="FUR-FU-10000277"/>
    <x v="0"/>
    <x v="5"/>
    <x v="1786"/>
    <x v="5258"/>
    <n v="2"/>
    <n v="0"/>
    <n v="50.563199999999995"/>
  </r>
  <r>
    <n v="8027"/>
    <s v="CA-2012-132465"/>
    <x v="1"/>
    <x v="861"/>
    <d v="2012-09-15T00:00:00"/>
    <x v="0"/>
    <s v="DM-13525"/>
    <x v="760"/>
    <x v="1"/>
    <s v="United States"/>
    <s v="New York City"/>
    <x v="15"/>
    <n v="10035"/>
    <x v="3"/>
    <s v="OFF-ST-10003641"/>
    <x v="1"/>
    <x v="4"/>
    <x v="1799"/>
    <x v="5259"/>
    <n v="1"/>
    <n v="0"/>
    <n v="1.5760000000000076"/>
  </r>
  <r>
    <n v="8028"/>
    <s v="CA-2012-132465"/>
    <x v="1"/>
    <x v="861"/>
    <d v="2012-09-15T00:00:00"/>
    <x v="0"/>
    <s v="DM-13525"/>
    <x v="760"/>
    <x v="1"/>
    <s v="United States"/>
    <s v="New York City"/>
    <x v="15"/>
    <n v="10035"/>
    <x v="3"/>
    <s v="TEC-AC-10001998"/>
    <x v="2"/>
    <x v="11"/>
    <x v="84"/>
    <x v="86"/>
    <n v="1"/>
    <n v="0"/>
    <n v="6.796599999999998"/>
  </r>
  <r>
    <n v="8029"/>
    <s v="CA-2012-132465"/>
    <x v="1"/>
    <x v="861"/>
    <d v="2012-09-15T00:00:00"/>
    <x v="0"/>
    <s v="DM-13525"/>
    <x v="760"/>
    <x v="1"/>
    <s v="United States"/>
    <s v="New York City"/>
    <x v="15"/>
    <n v="10035"/>
    <x v="3"/>
    <s v="OFF-ST-10001932"/>
    <x v="1"/>
    <x v="4"/>
    <x v="1641"/>
    <x v="4321"/>
    <n v="4"/>
    <n v="0"/>
    <n v="108.17520000000002"/>
  </r>
  <r>
    <n v="8030"/>
    <s v="CA-2013-166373"/>
    <x v="0"/>
    <x v="147"/>
    <d v="2013-10-26T00:00:00"/>
    <x v="1"/>
    <s v="JF-15565"/>
    <x v="535"/>
    <x v="0"/>
    <s v="United States"/>
    <s v="San Antonio"/>
    <x v="5"/>
    <n v="78207"/>
    <x v="2"/>
    <s v="TEC-AC-10002323"/>
    <x v="2"/>
    <x v="11"/>
    <x v="175"/>
    <x v="5260"/>
    <n v="6"/>
    <n v="0.2"/>
    <n v="-9.2819999999999965"/>
  </r>
  <r>
    <n v="8031"/>
    <s v="CA-2013-158806"/>
    <x v="0"/>
    <x v="676"/>
    <d v="2013-01-11T00:00:00"/>
    <x v="1"/>
    <s v="NM-18520"/>
    <x v="392"/>
    <x v="0"/>
    <s v="United States"/>
    <s v="Amarillo"/>
    <x v="5"/>
    <n v="79109"/>
    <x v="2"/>
    <s v="FUR-FU-10004270"/>
    <x v="0"/>
    <x v="5"/>
    <x v="1372"/>
    <x v="5261"/>
    <n v="3"/>
    <n v="0.6"/>
    <n v="-10.961100000000002"/>
  </r>
  <r>
    <n v="8032"/>
    <s v="CA-2013-158806"/>
    <x v="0"/>
    <x v="676"/>
    <d v="2013-01-11T00:00:00"/>
    <x v="1"/>
    <s v="NM-18520"/>
    <x v="392"/>
    <x v="0"/>
    <s v="United States"/>
    <s v="Amarillo"/>
    <x v="5"/>
    <n v="79109"/>
    <x v="2"/>
    <s v="OFF-PA-10004621"/>
    <x v="1"/>
    <x v="10"/>
    <x v="738"/>
    <x v="233"/>
    <n v="5"/>
    <n v="0.2"/>
    <n v="9.0719999999999992"/>
  </r>
  <r>
    <n v="8033"/>
    <s v="CA-2012-119690"/>
    <x v="1"/>
    <x v="608"/>
    <d v="2012-06-28T00:00:00"/>
    <x v="2"/>
    <s v="MV-17485"/>
    <x v="597"/>
    <x v="0"/>
    <s v="United States"/>
    <s v="Houston"/>
    <x v="5"/>
    <n v="77041"/>
    <x v="2"/>
    <s v="OFF-PA-10001019"/>
    <x v="1"/>
    <x v="10"/>
    <x v="675"/>
    <x v="1107"/>
    <n v="3"/>
    <n v="0.2"/>
    <n v="16.183799999999998"/>
  </r>
  <r>
    <n v="8034"/>
    <s v="CA-2012-119690"/>
    <x v="1"/>
    <x v="608"/>
    <d v="2012-06-28T00:00:00"/>
    <x v="2"/>
    <s v="MV-17485"/>
    <x v="597"/>
    <x v="0"/>
    <s v="United States"/>
    <s v="Houston"/>
    <x v="5"/>
    <n v="77041"/>
    <x v="2"/>
    <s v="OFF-BI-10000201"/>
    <x v="1"/>
    <x v="8"/>
    <x v="1678"/>
    <x v="5262"/>
    <n v="2"/>
    <n v="0.8"/>
    <n v="-1.476"/>
  </r>
  <r>
    <n v="8035"/>
    <s v="CA-2012-119690"/>
    <x v="1"/>
    <x v="608"/>
    <d v="2012-06-28T00:00:00"/>
    <x v="2"/>
    <s v="MV-17485"/>
    <x v="597"/>
    <x v="0"/>
    <s v="United States"/>
    <s v="Houston"/>
    <x v="5"/>
    <n v="77041"/>
    <x v="2"/>
    <s v="FUR-FU-10004587"/>
    <x v="0"/>
    <x v="5"/>
    <x v="1353"/>
    <x v="5263"/>
    <n v="9"/>
    <n v="0.6"/>
    <n v="-20.730599999999995"/>
  </r>
  <r>
    <n v="8036"/>
    <s v="CA-2012-119690"/>
    <x v="1"/>
    <x v="608"/>
    <d v="2012-06-28T00:00:00"/>
    <x v="2"/>
    <s v="MV-17485"/>
    <x v="597"/>
    <x v="0"/>
    <s v="United States"/>
    <s v="Houston"/>
    <x v="5"/>
    <n v="77041"/>
    <x v="2"/>
    <s v="OFF-LA-10001613"/>
    <x v="1"/>
    <x v="2"/>
    <x v="736"/>
    <x v="877"/>
    <n v="2"/>
    <n v="0.2"/>
    <n v="1.6704000000000001"/>
  </r>
  <r>
    <n v="8037"/>
    <s v="CA-2012-153738"/>
    <x v="1"/>
    <x v="1181"/>
    <d v="2012-09-22T00:00:00"/>
    <x v="2"/>
    <s v="AG-10270"/>
    <x v="8"/>
    <x v="0"/>
    <s v="United States"/>
    <s v="Lawrence"/>
    <x v="31"/>
    <n v="1841"/>
    <x v="3"/>
    <s v="OFF-BI-10001308"/>
    <x v="1"/>
    <x v="8"/>
    <x v="1351"/>
    <x v="1023"/>
    <n v="6"/>
    <n v="0"/>
    <n v="16.955999999999996"/>
  </r>
  <r>
    <n v="8038"/>
    <s v="CA-2014-169012"/>
    <x v="3"/>
    <x v="815"/>
    <d v="2014-07-15T00:00:00"/>
    <x v="1"/>
    <s v="BF-11275"/>
    <x v="667"/>
    <x v="1"/>
    <s v="United States"/>
    <s v="Columbus"/>
    <x v="32"/>
    <n v="31907"/>
    <x v="0"/>
    <s v="OFF-AP-10003278"/>
    <x v="1"/>
    <x v="9"/>
    <x v="1784"/>
    <x v="5264"/>
    <n v="3"/>
    <n v="0"/>
    <n v="10.896600000000003"/>
  </r>
  <r>
    <n v="8039"/>
    <s v="CA-2014-109393"/>
    <x v="3"/>
    <x v="160"/>
    <d v="2014-07-03T00:00:00"/>
    <x v="0"/>
    <s v="JC-15775"/>
    <x v="547"/>
    <x v="0"/>
    <s v="United States"/>
    <s v="Los Angeles"/>
    <x v="1"/>
    <n v="90032"/>
    <x v="1"/>
    <s v="FUR-BO-10003966"/>
    <x v="0"/>
    <x v="0"/>
    <x v="1086"/>
    <x v="2683"/>
    <n v="3"/>
    <n v="0.15"/>
    <n v="5.1293999999999755"/>
  </r>
  <r>
    <n v="8040"/>
    <s v="CA-2014-121489"/>
    <x v="3"/>
    <x v="170"/>
    <d v="2014-08-26T00:00:00"/>
    <x v="0"/>
    <s v="CM-11815"/>
    <x v="698"/>
    <x v="1"/>
    <s v="United States"/>
    <s v="Seattle"/>
    <x v="4"/>
    <n v="98115"/>
    <x v="1"/>
    <s v="FUR-CH-10004698"/>
    <x v="0"/>
    <x v="1"/>
    <x v="166"/>
    <x v="340"/>
    <n v="6"/>
    <n v="0.2"/>
    <n v="38.870400000000018"/>
  </r>
  <r>
    <n v="8041"/>
    <s v="CA-2014-121489"/>
    <x v="3"/>
    <x v="170"/>
    <d v="2014-08-26T00:00:00"/>
    <x v="0"/>
    <s v="CM-11815"/>
    <x v="698"/>
    <x v="1"/>
    <s v="United States"/>
    <s v="Seattle"/>
    <x v="4"/>
    <n v="98115"/>
    <x v="1"/>
    <s v="OFF-ST-10000025"/>
    <x v="1"/>
    <x v="4"/>
    <x v="615"/>
    <x v="720"/>
    <n v="6"/>
    <n v="0"/>
    <n v="34.354799999999955"/>
  </r>
  <r>
    <n v="8042"/>
    <s v="CA-2014-121489"/>
    <x v="3"/>
    <x v="170"/>
    <d v="2014-08-26T00:00:00"/>
    <x v="0"/>
    <s v="CM-11815"/>
    <x v="698"/>
    <x v="1"/>
    <s v="United States"/>
    <s v="Seattle"/>
    <x v="4"/>
    <n v="98115"/>
    <x v="1"/>
    <s v="TEC-AC-10000682"/>
    <x v="2"/>
    <x v="11"/>
    <x v="1327"/>
    <x v="5265"/>
    <n v="2"/>
    <n v="0"/>
    <n v="11.613"/>
  </r>
  <r>
    <n v="8043"/>
    <s v="US-2014-133081"/>
    <x v="3"/>
    <x v="825"/>
    <d v="2014-03-16T00:00:00"/>
    <x v="1"/>
    <s v="PV-18985"/>
    <x v="391"/>
    <x v="2"/>
    <s v="United States"/>
    <s v="Cambridge"/>
    <x v="31"/>
    <n v="2138"/>
    <x v="3"/>
    <s v="TEC-AC-10001772"/>
    <x v="2"/>
    <x v="11"/>
    <x v="400"/>
    <x v="433"/>
    <n v="4"/>
    <n v="0"/>
    <n v="24.913200000000003"/>
  </r>
  <r>
    <n v="8044"/>
    <s v="US-2014-133081"/>
    <x v="3"/>
    <x v="825"/>
    <d v="2014-03-16T00:00:00"/>
    <x v="1"/>
    <s v="PV-18985"/>
    <x v="391"/>
    <x v="2"/>
    <s v="United States"/>
    <s v="Cambridge"/>
    <x v="31"/>
    <n v="2138"/>
    <x v="3"/>
    <s v="FUR-FU-10001379"/>
    <x v="0"/>
    <x v="5"/>
    <x v="1810"/>
    <x v="4111"/>
    <n v="1"/>
    <n v="0"/>
    <n v="11.756800000000002"/>
  </r>
  <r>
    <n v="8045"/>
    <s v="CA-2014-165008"/>
    <x v="3"/>
    <x v="175"/>
    <d v="2014-09-18T00:00:00"/>
    <x v="0"/>
    <s v="DO-13645"/>
    <x v="770"/>
    <x v="0"/>
    <s v="United States"/>
    <s v="Salt Lake City"/>
    <x v="7"/>
    <n v="84106"/>
    <x v="1"/>
    <s v="OFF-BI-10002794"/>
    <x v="1"/>
    <x v="8"/>
    <x v="102"/>
    <x v="5266"/>
    <n v="9"/>
    <n v="0.2"/>
    <n v="106.95779999999998"/>
  </r>
  <r>
    <n v="8046"/>
    <s v="CA-2013-145611"/>
    <x v="0"/>
    <x v="873"/>
    <d v="2013-09-25T00:00:00"/>
    <x v="1"/>
    <s v="HA-14905"/>
    <x v="456"/>
    <x v="0"/>
    <s v="United States"/>
    <s v="New York City"/>
    <x v="15"/>
    <n v="10035"/>
    <x v="3"/>
    <s v="OFF-AP-10001005"/>
    <x v="1"/>
    <x v="9"/>
    <x v="1131"/>
    <x v="5267"/>
    <n v="5"/>
    <n v="0"/>
    <n v="129.77249999999998"/>
  </r>
  <r>
    <n v="8047"/>
    <s v="CA-2013-113600"/>
    <x v="0"/>
    <x v="272"/>
    <d v="2013-12-18T00:00:00"/>
    <x v="0"/>
    <s v="SH-20395"/>
    <x v="129"/>
    <x v="0"/>
    <s v="United States"/>
    <s v="Cuyahoga Falls"/>
    <x v="24"/>
    <n v="44221"/>
    <x v="3"/>
    <s v="OFF-BI-10000201"/>
    <x v="1"/>
    <x v="8"/>
    <x v="1678"/>
    <x v="3631"/>
    <n v="3"/>
    <n v="0.7"/>
    <n v="-1.4760000000000004"/>
  </r>
  <r>
    <n v="8048"/>
    <s v="CA-2014-130834"/>
    <x v="3"/>
    <x v="132"/>
    <d v="2014-11-07T00:00:00"/>
    <x v="0"/>
    <s v="JM-16195"/>
    <x v="594"/>
    <x v="0"/>
    <s v="United States"/>
    <s v="Wilmington"/>
    <x v="3"/>
    <n v="28403"/>
    <x v="0"/>
    <s v="OFF-PA-10003673"/>
    <x v="1"/>
    <x v="10"/>
    <x v="971"/>
    <x v="3965"/>
    <n v="3"/>
    <n v="0.2"/>
    <n v="5.2883999999999984"/>
  </r>
  <r>
    <n v="8049"/>
    <s v="CA-2013-168543"/>
    <x v="0"/>
    <x v="894"/>
    <d v="2013-07-08T00:00:00"/>
    <x v="1"/>
    <s v="DK-13225"/>
    <x v="158"/>
    <x v="1"/>
    <s v="United States"/>
    <s v="New York City"/>
    <x v="15"/>
    <n v="10035"/>
    <x v="3"/>
    <s v="OFF-AP-10000938"/>
    <x v="1"/>
    <x v="9"/>
    <x v="1703"/>
    <x v="3828"/>
    <n v="7"/>
    <n v="0"/>
    <n v="197.92079999999999"/>
  </r>
  <r>
    <n v="8050"/>
    <s v="CA-2011-144974"/>
    <x v="2"/>
    <x v="467"/>
    <d v="2011-09-30T00:00:00"/>
    <x v="1"/>
    <s v="CM-12715"/>
    <x v="782"/>
    <x v="1"/>
    <s v="United States"/>
    <s v="Philadelphia"/>
    <x v="9"/>
    <n v="19140"/>
    <x v="3"/>
    <s v="OFF-BI-10003274"/>
    <x v="1"/>
    <x v="8"/>
    <x v="122"/>
    <x v="3649"/>
    <n v="5"/>
    <n v="0.7"/>
    <n v="-4.577"/>
  </r>
  <r>
    <n v="8051"/>
    <s v="CA-2011-144974"/>
    <x v="2"/>
    <x v="467"/>
    <d v="2011-09-30T00:00:00"/>
    <x v="1"/>
    <s v="CM-12715"/>
    <x v="782"/>
    <x v="1"/>
    <s v="United States"/>
    <s v="Philadelphia"/>
    <x v="9"/>
    <n v="19140"/>
    <x v="3"/>
    <s v="FUR-FU-10001095"/>
    <x v="0"/>
    <x v="5"/>
    <x v="741"/>
    <x v="4571"/>
    <n v="1"/>
    <n v="0.2"/>
    <n v="4.7664"/>
  </r>
  <r>
    <n v="8052"/>
    <s v="CA-2011-144974"/>
    <x v="2"/>
    <x v="467"/>
    <d v="2011-09-30T00:00:00"/>
    <x v="1"/>
    <s v="CM-12715"/>
    <x v="782"/>
    <x v="1"/>
    <s v="United States"/>
    <s v="Philadelphia"/>
    <x v="9"/>
    <n v="19140"/>
    <x v="3"/>
    <s v="OFF-AP-10001492"/>
    <x v="1"/>
    <x v="9"/>
    <x v="22"/>
    <x v="3101"/>
    <n v="6"/>
    <n v="0.2"/>
    <n v="3.1032000000000011"/>
  </r>
  <r>
    <n v="8053"/>
    <s v="CA-2011-109904"/>
    <x v="2"/>
    <x v="686"/>
    <d v="2011-07-17T00:00:00"/>
    <x v="0"/>
    <s v="BF-10975"/>
    <x v="541"/>
    <x v="1"/>
    <s v="United States"/>
    <s v="New York City"/>
    <x v="15"/>
    <n v="10009"/>
    <x v="3"/>
    <s v="OFF-AR-10004999"/>
    <x v="1"/>
    <x v="6"/>
    <x v="864"/>
    <x v="1465"/>
    <n v="3"/>
    <n v="0"/>
    <n v="4.4850000000000003"/>
  </r>
  <r>
    <n v="8054"/>
    <s v="CA-2014-152205"/>
    <x v="3"/>
    <x v="394"/>
    <d v="2014-10-06T00:00:00"/>
    <x v="1"/>
    <s v="SF-20965"/>
    <x v="245"/>
    <x v="1"/>
    <s v="United States"/>
    <s v="Philadelphia"/>
    <x v="9"/>
    <n v="19134"/>
    <x v="3"/>
    <s v="OFF-BI-10004094"/>
    <x v="1"/>
    <x v="8"/>
    <x v="603"/>
    <x v="5268"/>
    <n v="1"/>
    <n v="0.7"/>
    <n v="-1.8584999999999994"/>
  </r>
  <r>
    <n v="8055"/>
    <s v="CA-2012-121188"/>
    <x v="1"/>
    <x v="834"/>
    <d v="2012-09-04T00:00:00"/>
    <x v="1"/>
    <s v="CB-12025"/>
    <x v="90"/>
    <x v="0"/>
    <s v="United States"/>
    <s v="Los Angeles"/>
    <x v="1"/>
    <n v="90049"/>
    <x v="1"/>
    <s v="OFF-ST-10001490"/>
    <x v="1"/>
    <x v="4"/>
    <x v="513"/>
    <x v="5269"/>
    <n v="5"/>
    <n v="0"/>
    <n v="267.70499999999993"/>
  </r>
  <r>
    <n v="8056"/>
    <s v="CA-2012-121188"/>
    <x v="1"/>
    <x v="834"/>
    <d v="2012-09-04T00:00:00"/>
    <x v="1"/>
    <s v="CB-12025"/>
    <x v="90"/>
    <x v="0"/>
    <s v="United States"/>
    <s v="Los Angeles"/>
    <x v="1"/>
    <n v="90049"/>
    <x v="1"/>
    <s v="FUR-BO-10004695"/>
    <x v="0"/>
    <x v="0"/>
    <x v="198"/>
    <x v="1496"/>
    <n v="2"/>
    <n v="0.15"/>
    <n v="28.956799999999973"/>
  </r>
  <r>
    <n v="8057"/>
    <s v="CA-2012-121188"/>
    <x v="1"/>
    <x v="834"/>
    <d v="2012-09-04T00:00:00"/>
    <x v="1"/>
    <s v="CB-12025"/>
    <x v="90"/>
    <x v="0"/>
    <s v="United States"/>
    <s v="Los Angeles"/>
    <x v="1"/>
    <n v="90049"/>
    <x v="1"/>
    <s v="OFF-ST-10000736"/>
    <x v="1"/>
    <x v="4"/>
    <x v="455"/>
    <x v="5270"/>
    <n v="9"/>
    <n v="0"/>
    <n v="29.152799999999971"/>
  </r>
  <r>
    <n v="8058"/>
    <s v="CA-2012-121188"/>
    <x v="1"/>
    <x v="834"/>
    <d v="2012-09-04T00:00:00"/>
    <x v="1"/>
    <s v="CB-12025"/>
    <x v="90"/>
    <x v="0"/>
    <s v="United States"/>
    <s v="Los Angeles"/>
    <x v="1"/>
    <n v="90049"/>
    <x v="1"/>
    <s v="OFF-BI-10001617"/>
    <x v="1"/>
    <x v="8"/>
    <x v="1315"/>
    <x v="5271"/>
    <n v="5"/>
    <n v="0.2"/>
    <n v="13.959"/>
  </r>
  <r>
    <n v="8059"/>
    <s v="CA-2012-121188"/>
    <x v="1"/>
    <x v="834"/>
    <d v="2012-09-04T00:00:00"/>
    <x v="1"/>
    <s v="CB-12025"/>
    <x v="90"/>
    <x v="0"/>
    <s v="United States"/>
    <s v="Los Angeles"/>
    <x v="1"/>
    <n v="90049"/>
    <x v="1"/>
    <s v="TEC-PH-10003589"/>
    <x v="2"/>
    <x v="7"/>
    <x v="818"/>
    <x v="752"/>
    <n v="3"/>
    <n v="0.2"/>
    <n v="15.111599999999999"/>
  </r>
  <r>
    <n v="8060"/>
    <s v="CA-2012-121188"/>
    <x v="1"/>
    <x v="834"/>
    <d v="2012-09-04T00:00:00"/>
    <x v="1"/>
    <s v="CB-12025"/>
    <x v="90"/>
    <x v="0"/>
    <s v="United States"/>
    <s v="Los Angeles"/>
    <x v="1"/>
    <n v="90049"/>
    <x v="1"/>
    <s v="FUR-FU-10003981"/>
    <x v="0"/>
    <x v="5"/>
    <x v="322"/>
    <x v="1353"/>
    <n v="2"/>
    <n v="0"/>
    <n v="1.7472000000000003"/>
  </r>
  <r>
    <n v="8061"/>
    <s v="CA-2012-156013"/>
    <x v="1"/>
    <x v="1181"/>
    <d v="2012-09-26T00:00:00"/>
    <x v="1"/>
    <s v="TC-20980"/>
    <x v="568"/>
    <x v="1"/>
    <s v="United States"/>
    <s v="Long Beach"/>
    <x v="15"/>
    <n v="11561"/>
    <x v="3"/>
    <s v="OFF-PA-10001970"/>
    <x v="1"/>
    <x v="10"/>
    <x v="311"/>
    <x v="3733"/>
    <n v="5"/>
    <n v="0"/>
    <n v="28.857999999999997"/>
  </r>
  <r>
    <n v="8062"/>
    <s v="CA-2012-156013"/>
    <x v="1"/>
    <x v="1181"/>
    <d v="2012-09-26T00:00:00"/>
    <x v="1"/>
    <s v="TC-20980"/>
    <x v="568"/>
    <x v="1"/>
    <s v="United States"/>
    <s v="Long Beach"/>
    <x v="15"/>
    <n v="11561"/>
    <x v="3"/>
    <s v="OFF-BI-10002437"/>
    <x v="1"/>
    <x v="8"/>
    <x v="1305"/>
    <x v="671"/>
    <n v="2"/>
    <n v="0.2"/>
    <n v="8.8623999999999992"/>
  </r>
  <r>
    <n v="8063"/>
    <s v="CA-2013-132997"/>
    <x v="0"/>
    <x v="77"/>
    <d v="2013-11-10T00:00:00"/>
    <x v="2"/>
    <s v="LW-17215"/>
    <x v="560"/>
    <x v="0"/>
    <s v="United States"/>
    <s v="Rochester"/>
    <x v="15"/>
    <n v="14609"/>
    <x v="3"/>
    <s v="TEC-PH-10000586"/>
    <x v="2"/>
    <x v="7"/>
    <x v="501"/>
    <x v="2392"/>
    <n v="4"/>
    <n v="0"/>
    <n v="71.269200000000012"/>
  </r>
  <r>
    <n v="8064"/>
    <s v="CA-2013-132997"/>
    <x v="0"/>
    <x v="77"/>
    <d v="2013-11-10T00:00:00"/>
    <x v="2"/>
    <s v="LW-17215"/>
    <x v="560"/>
    <x v="0"/>
    <s v="United States"/>
    <s v="Rochester"/>
    <x v="15"/>
    <n v="14609"/>
    <x v="3"/>
    <s v="TEC-PH-10003811"/>
    <x v="2"/>
    <x v="7"/>
    <x v="1187"/>
    <x v="1911"/>
    <n v="3"/>
    <n v="0"/>
    <n v="100.7916"/>
  </r>
  <r>
    <n v="8065"/>
    <s v="CA-2013-132997"/>
    <x v="0"/>
    <x v="77"/>
    <d v="2013-11-10T00:00:00"/>
    <x v="2"/>
    <s v="LW-17215"/>
    <x v="560"/>
    <x v="0"/>
    <s v="United States"/>
    <s v="Rochester"/>
    <x v="15"/>
    <n v="14609"/>
    <x v="3"/>
    <s v="OFF-PA-10004983"/>
    <x v="1"/>
    <x v="10"/>
    <x v="1323"/>
    <x v="91"/>
    <n v="2"/>
    <n v="0"/>
    <n v="6.2208000000000006"/>
  </r>
  <r>
    <n v="8066"/>
    <s v="CA-2013-132997"/>
    <x v="0"/>
    <x v="77"/>
    <d v="2013-11-10T00:00:00"/>
    <x v="2"/>
    <s v="LW-17215"/>
    <x v="560"/>
    <x v="0"/>
    <s v="United States"/>
    <s v="Rochester"/>
    <x v="15"/>
    <n v="14609"/>
    <x v="3"/>
    <s v="OFF-ST-10003479"/>
    <x v="1"/>
    <x v="4"/>
    <x v="41"/>
    <x v="5272"/>
    <n v="3"/>
    <n v="0"/>
    <n v="5.8409999999999869"/>
  </r>
  <r>
    <n v="8067"/>
    <s v="CA-2013-132997"/>
    <x v="0"/>
    <x v="77"/>
    <d v="2013-11-10T00:00:00"/>
    <x v="2"/>
    <s v="LW-17215"/>
    <x v="560"/>
    <x v="0"/>
    <s v="United States"/>
    <s v="Rochester"/>
    <x v="15"/>
    <n v="14609"/>
    <x v="3"/>
    <s v="OFF-BI-10004318"/>
    <x v="1"/>
    <x v="8"/>
    <x v="1574"/>
    <x v="4795"/>
    <n v="2"/>
    <n v="0.2"/>
    <n v="89.954799999999992"/>
  </r>
  <r>
    <n v="8068"/>
    <s v="US-2012-160563"/>
    <x v="1"/>
    <x v="1182"/>
    <d v="2012-10-24T00:00:00"/>
    <x v="1"/>
    <s v="NS-18640"/>
    <x v="374"/>
    <x v="1"/>
    <s v="United States"/>
    <s v="San Francisco"/>
    <x v="1"/>
    <n v="94109"/>
    <x v="1"/>
    <s v="TEC-AC-10002567"/>
    <x v="2"/>
    <x v="11"/>
    <x v="423"/>
    <x v="764"/>
    <n v="3"/>
    <n v="0"/>
    <n v="86.389199999999988"/>
  </r>
  <r>
    <n v="8069"/>
    <s v="US-2012-160563"/>
    <x v="1"/>
    <x v="1182"/>
    <d v="2012-10-24T00:00:00"/>
    <x v="1"/>
    <s v="NS-18640"/>
    <x v="374"/>
    <x v="1"/>
    <s v="United States"/>
    <s v="San Francisco"/>
    <x v="1"/>
    <n v="94109"/>
    <x v="1"/>
    <s v="FUR-FU-10001731"/>
    <x v="0"/>
    <x v="5"/>
    <x v="1547"/>
    <x v="2003"/>
    <n v="6"/>
    <n v="0"/>
    <n v="6.0876000000000001"/>
  </r>
  <r>
    <n v="8070"/>
    <s v="CA-2014-151750"/>
    <x v="3"/>
    <x v="314"/>
    <d v="2014-01-06T00:00:00"/>
    <x v="1"/>
    <s v="JM-15250"/>
    <x v="49"/>
    <x v="0"/>
    <s v="United States"/>
    <s v="Huntsville"/>
    <x v="5"/>
    <n v="77340"/>
    <x v="2"/>
    <s v="OFF-ST-10002743"/>
    <x v="1"/>
    <x v="4"/>
    <x v="413"/>
    <x v="5273"/>
    <n v="5"/>
    <n v="0.2"/>
    <n v="-107.95800000000004"/>
  </r>
  <r>
    <n v="8071"/>
    <s v="CA-2014-151750"/>
    <x v="3"/>
    <x v="314"/>
    <d v="2014-01-06T00:00:00"/>
    <x v="1"/>
    <s v="JM-15250"/>
    <x v="49"/>
    <x v="0"/>
    <s v="United States"/>
    <s v="Huntsville"/>
    <x v="5"/>
    <n v="77340"/>
    <x v="2"/>
    <s v="FUR-FU-10002116"/>
    <x v="0"/>
    <x v="5"/>
    <x v="1431"/>
    <x v="5274"/>
    <n v="5"/>
    <n v="0.6"/>
    <n v="-187.38150000000002"/>
  </r>
  <r>
    <n v="8072"/>
    <s v="CA-2014-151750"/>
    <x v="3"/>
    <x v="314"/>
    <d v="2014-01-06T00:00:00"/>
    <x v="1"/>
    <s v="JM-15250"/>
    <x v="49"/>
    <x v="0"/>
    <s v="United States"/>
    <s v="Huntsville"/>
    <x v="5"/>
    <n v="77340"/>
    <x v="2"/>
    <s v="FUR-CH-10003199"/>
    <x v="0"/>
    <x v="1"/>
    <x v="631"/>
    <x v="5275"/>
    <n v="4"/>
    <n v="0.3"/>
    <n v="-26.635199999999998"/>
  </r>
  <r>
    <n v="8073"/>
    <s v="CA-2014-151750"/>
    <x v="3"/>
    <x v="314"/>
    <d v="2014-01-06T00:00:00"/>
    <x v="1"/>
    <s v="JM-15250"/>
    <x v="49"/>
    <x v="0"/>
    <s v="United States"/>
    <s v="Huntsville"/>
    <x v="5"/>
    <n v="77340"/>
    <x v="2"/>
    <s v="OFF-AR-10003158"/>
    <x v="1"/>
    <x v="6"/>
    <x v="696"/>
    <x v="5276"/>
    <n v="4"/>
    <n v="0.2"/>
    <n v="2.2287999999999988"/>
  </r>
  <r>
    <n v="8074"/>
    <s v="CA-2014-151750"/>
    <x v="3"/>
    <x v="314"/>
    <d v="2014-01-06T00:00:00"/>
    <x v="1"/>
    <s v="JM-15250"/>
    <x v="49"/>
    <x v="0"/>
    <s v="United States"/>
    <s v="Huntsville"/>
    <x v="5"/>
    <n v="77340"/>
    <x v="2"/>
    <s v="OFF-BI-10000301"/>
    <x v="1"/>
    <x v="8"/>
    <x v="619"/>
    <x v="5277"/>
    <n v="5"/>
    <n v="0.8"/>
    <n v="-9.7050000000000018"/>
  </r>
  <r>
    <n v="8075"/>
    <s v="CA-2014-151750"/>
    <x v="3"/>
    <x v="314"/>
    <d v="2014-01-06T00:00:00"/>
    <x v="1"/>
    <s v="JM-15250"/>
    <x v="49"/>
    <x v="0"/>
    <s v="United States"/>
    <s v="Huntsville"/>
    <x v="5"/>
    <n v="77340"/>
    <x v="2"/>
    <s v="OFF-BI-10000343"/>
    <x v="1"/>
    <x v="8"/>
    <x v="184"/>
    <x v="5278"/>
    <n v="14"/>
    <n v="0.8"/>
    <n v="-22.684200000000004"/>
  </r>
  <r>
    <n v="8076"/>
    <s v="CA-2014-151750"/>
    <x v="3"/>
    <x v="314"/>
    <d v="2014-01-06T00:00:00"/>
    <x v="1"/>
    <s v="JM-15250"/>
    <x v="49"/>
    <x v="0"/>
    <s v="United States"/>
    <s v="Huntsville"/>
    <x v="5"/>
    <n v="77340"/>
    <x v="2"/>
    <s v="OFF-AP-10004708"/>
    <x v="1"/>
    <x v="9"/>
    <x v="508"/>
    <x v="5279"/>
    <n v="2"/>
    <n v="0.8"/>
    <n v="-38.821200000000012"/>
  </r>
  <r>
    <n v="8077"/>
    <s v="CA-2012-106187"/>
    <x v="1"/>
    <x v="537"/>
    <d v="2012-06-29T00:00:00"/>
    <x v="1"/>
    <s v="RF-19345"/>
    <x v="575"/>
    <x v="1"/>
    <s v="United States"/>
    <s v="East Point"/>
    <x v="32"/>
    <n v="30344"/>
    <x v="0"/>
    <s v="FUR-FU-10000794"/>
    <x v="0"/>
    <x v="5"/>
    <x v="639"/>
    <x v="1877"/>
    <n v="3"/>
    <n v="0"/>
    <n v="9.3227999999999991"/>
  </r>
  <r>
    <n v="8078"/>
    <s v="CA-2012-106187"/>
    <x v="1"/>
    <x v="537"/>
    <d v="2012-06-29T00:00:00"/>
    <x v="1"/>
    <s v="RF-19345"/>
    <x v="575"/>
    <x v="1"/>
    <s v="United States"/>
    <s v="East Point"/>
    <x v="32"/>
    <n v="30344"/>
    <x v="0"/>
    <s v="OFF-BI-10004519"/>
    <x v="1"/>
    <x v="8"/>
    <x v="880"/>
    <x v="5280"/>
    <n v="1"/>
    <n v="0"/>
    <n v="74.690999999999988"/>
  </r>
  <r>
    <n v="8079"/>
    <s v="CA-2012-106187"/>
    <x v="1"/>
    <x v="537"/>
    <d v="2012-06-29T00:00:00"/>
    <x v="1"/>
    <s v="RF-19345"/>
    <x v="575"/>
    <x v="1"/>
    <s v="United States"/>
    <s v="East Point"/>
    <x v="32"/>
    <n v="30344"/>
    <x v="0"/>
    <s v="TEC-AC-10001590"/>
    <x v="2"/>
    <x v="11"/>
    <x v="1347"/>
    <x v="5281"/>
    <n v="3"/>
    <n v="0"/>
    <n v="18"/>
  </r>
  <r>
    <n v="8080"/>
    <s v="US-2013-164945"/>
    <x v="0"/>
    <x v="441"/>
    <d v="2013-11-28T00:00:00"/>
    <x v="1"/>
    <s v="CA-12055"/>
    <x v="402"/>
    <x v="2"/>
    <s v="United States"/>
    <s v="New York City"/>
    <x v="15"/>
    <n v="10009"/>
    <x v="3"/>
    <s v="OFF-BI-10001524"/>
    <x v="1"/>
    <x v="8"/>
    <x v="298"/>
    <x v="5282"/>
    <n v="8"/>
    <n v="0.2"/>
    <n v="46.99519999999999"/>
  </r>
  <r>
    <n v="8081"/>
    <s v="CA-2012-150714"/>
    <x v="1"/>
    <x v="662"/>
    <d v="2012-11-01T00:00:00"/>
    <x v="1"/>
    <s v="KH-16690"/>
    <x v="120"/>
    <x v="1"/>
    <s v="United States"/>
    <s v="Springfield"/>
    <x v="21"/>
    <n v="97477"/>
    <x v="1"/>
    <s v="OFF-LA-10001474"/>
    <x v="1"/>
    <x v="2"/>
    <x v="917"/>
    <x v="5283"/>
    <n v="6"/>
    <n v="0.2"/>
    <n v="47.626799999999996"/>
  </r>
  <r>
    <n v="8082"/>
    <s v="CA-2012-150714"/>
    <x v="1"/>
    <x v="662"/>
    <d v="2012-11-01T00:00:00"/>
    <x v="1"/>
    <s v="KH-16690"/>
    <x v="120"/>
    <x v="1"/>
    <s v="United States"/>
    <s v="Springfield"/>
    <x v="21"/>
    <n v="97477"/>
    <x v="1"/>
    <s v="OFF-PA-10001497"/>
    <x v="1"/>
    <x v="10"/>
    <x v="1746"/>
    <x v="576"/>
    <n v="3"/>
    <n v="0.2"/>
    <n v="47.815200000000004"/>
  </r>
  <r>
    <n v="8083"/>
    <s v="CA-2012-150714"/>
    <x v="1"/>
    <x v="662"/>
    <d v="2012-11-01T00:00:00"/>
    <x v="1"/>
    <s v="KH-16690"/>
    <x v="120"/>
    <x v="1"/>
    <s v="United States"/>
    <s v="Springfield"/>
    <x v="21"/>
    <n v="97477"/>
    <x v="1"/>
    <s v="OFF-AP-10003287"/>
    <x v="1"/>
    <x v="9"/>
    <x v="538"/>
    <x v="5284"/>
    <n v="5"/>
    <n v="0.2"/>
    <n v="20.387999999999998"/>
  </r>
  <r>
    <n v="8084"/>
    <s v="CA-2012-150714"/>
    <x v="1"/>
    <x v="662"/>
    <d v="2012-11-01T00:00:00"/>
    <x v="1"/>
    <s v="KH-16690"/>
    <x v="120"/>
    <x v="1"/>
    <s v="United States"/>
    <s v="Springfield"/>
    <x v="21"/>
    <n v="97477"/>
    <x v="1"/>
    <s v="OFF-BI-10002982"/>
    <x v="1"/>
    <x v="8"/>
    <x v="1258"/>
    <x v="4459"/>
    <n v="7"/>
    <n v="0.7"/>
    <n v="-10.487400000000001"/>
  </r>
  <r>
    <n v="8085"/>
    <s v="CA-2012-150714"/>
    <x v="1"/>
    <x v="662"/>
    <d v="2012-11-01T00:00:00"/>
    <x v="1"/>
    <s v="KH-16690"/>
    <x v="120"/>
    <x v="1"/>
    <s v="United States"/>
    <s v="Springfield"/>
    <x v="21"/>
    <n v="97477"/>
    <x v="1"/>
    <s v="OFF-ST-10001809"/>
    <x v="1"/>
    <x v="4"/>
    <x v="430"/>
    <x v="5285"/>
    <n v="10"/>
    <n v="0.2"/>
    <n v="-161.69400000000005"/>
  </r>
  <r>
    <n v="8086"/>
    <s v="CA-2013-105753"/>
    <x v="0"/>
    <x v="201"/>
    <d v="2013-10-27T00:00:00"/>
    <x v="1"/>
    <s v="LC-16960"/>
    <x v="784"/>
    <x v="2"/>
    <s v="United States"/>
    <s v="Arlington"/>
    <x v="17"/>
    <n v="22204"/>
    <x v="0"/>
    <s v="FUR-FU-10000246"/>
    <x v="0"/>
    <x v="5"/>
    <x v="386"/>
    <x v="5286"/>
    <n v="5"/>
    <n v="0"/>
    <n v="18.329999999999991"/>
  </r>
  <r>
    <n v="8087"/>
    <s v="CA-2014-120894"/>
    <x v="3"/>
    <x v="1045"/>
    <d v="2014-05-03T00:00:00"/>
    <x v="1"/>
    <s v="JL-15130"/>
    <x v="691"/>
    <x v="0"/>
    <s v="United States"/>
    <s v="Wilmington"/>
    <x v="3"/>
    <n v="28403"/>
    <x v="0"/>
    <s v="OFF-AP-10000252"/>
    <x v="1"/>
    <x v="9"/>
    <x v="1242"/>
    <x v="5287"/>
    <n v="3"/>
    <n v="0.2"/>
    <n v="5.2650000000000006"/>
  </r>
  <r>
    <n v="8088"/>
    <s v="CA-2013-106621"/>
    <x v="0"/>
    <x v="321"/>
    <d v="2013-10-02T00:00:00"/>
    <x v="0"/>
    <s v="DM-12955"/>
    <x v="678"/>
    <x v="1"/>
    <s v="United States"/>
    <s v="Yuma"/>
    <x v="16"/>
    <n v="85364"/>
    <x v="1"/>
    <s v="OFF-AR-10002375"/>
    <x v="1"/>
    <x v="6"/>
    <x v="823"/>
    <x v="5288"/>
    <n v="4"/>
    <n v="0.2"/>
    <n v="1.1807999999999983"/>
  </r>
  <r>
    <n v="8089"/>
    <s v="CA-2012-107020"/>
    <x v="1"/>
    <x v="848"/>
    <d v="2012-07-14T00:00:00"/>
    <x v="1"/>
    <s v="MV-18190"/>
    <x v="160"/>
    <x v="0"/>
    <s v="United States"/>
    <s v="San Bernardino"/>
    <x v="1"/>
    <n v="92404"/>
    <x v="1"/>
    <s v="OFF-BI-10003719"/>
    <x v="1"/>
    <x v="8"/>
    <x v="684"/>
    <x v="3089"/>
    <n v="2"/>
    <n v="0.2"/>
    <n v="12.973999999999997"/>
  </r>
  <r>
    <n v="8090"/>
    <s v="US-2012-117492"/>
    <x v="1"/>
    <x v="976"/>
    <d v="2012-08-09T00:00:00"/>
    <x v="2"/>
    <s v="NS-18640"/>
    <x v="374"/>
    <x v="1"/>
    <s v="United States"/>
    <s v="Baltimore"/>
    <x v="39"/>
    <n v="21215"/>
    <x v="3"/>
    <s v="OFF-AP-10001492"/>
    <x v="1"/>
    <x v="9"/>
    <x v="22"/>
    <x v="5289"/>
    <n v="9"/>
    <n v="0"/>
    <n v="20.1708"/>
  </r>
  <r>
    <n v="8091"/>
    <s v="CA-2011-101392"/>
    <x v="2"/>
    <x v="1035"/>
    <d v="2011-12-13T00:00:00"/>
    <x v="1"/>
    <s v="AS-10630"/>
    <x v="357"/>
    <x v="2"/>
    <s v="United States"/>
    <s v="Seattle"/>
    <x v="4"/>
    <n v="98103"/>
    <x v="1"/>
    <s v="OFF-ST-10000532"/>
    <x v="1"/>
    <x v="4"/>
    <x v="1403"/>
    <x v="5290"/>
    <n v="7"/>
    <n v="0"/>
    <n v="70.033599999999993"/>
  </r>
  <r>
    <n v="8092"/>
    <s v="CA-2012-127502"/>
    <x v="1"/>
    <x v="895"/>
    <d v="2012-12-14T00:00:00"/>
    <x v="1"/>
    <s v="MT-17815"/>
    <x v="363"/>
    <x v="0"/>
    <s v="United States"/>
    <s v="San Francisco"/>
    <x v="1"/>
    <n v="94110"/>
    <x v="1"/>
    <s v="OFF-LA-10001613"/>
    <x v="1"/>
    <x v="2"/>
    <x v="736"/>
    <x v="1784"/>
    <n v="2"/>
    <n v="0"/>
    <n v="2.8224"/>
  </r>
  <r>
    <n v="8093"/>
    <s v="CA-2014-143658"/>
    <x v="3"/>
    <x v="1183"/>
    <d v="2014-11-14T00:00:00"/>
    <x v="0"/>
    <s v="SR-20425"/>
    <x v="676"/>
    <x v="2"/>
    <s v="United States"/>
    <s v="New York City"/>
    <x v="15"/>
    <n v="10035"/>
    <x v="3"/>
    <s v="OFF-AR-10002818"/>
    <x v="1"/>
    <x v="6"/>
    <x v="924"/>
    <x v="2239"/>
    <n v="5"/>
    <n v="0"/>
    <n v="32.97"/>
  </r>
  <r>
    <n v="8094"/>
    <s v="CA-2014-133046"/>
    <x v="3"/>
    <x v="944"/>
    <d v="2014-08-02T00:00:00"/>
    <x v="0"/>
    <s v="DK-13375"/>
    <x v="589"/>
    <x v="0"/>
    <s v="United States"/>
    <s v="Seattle"/>
    <x v="4"/>
    <n v="98115"/>
    <x v="1"/>
    <s v="FUR-FU-10001940"/>
    <x v="0"/>
    <x v="5"/>
    <x v="33"/>
    <x v="1708"/>
    <n v="3"/>
    <n v="0"/>
    <n v="10.507200000000001"/>
  </r>
  <r>
    <n v="8095"/>
    <s v="CA-2014-133046"/>
    <x v="3"/>
    <x v="944"/>
    <d v="2014-08-02T00:00:00"/>
    <x v="0"/>
    <s v="DK-13375"/>
    <x v="589"/>
    <x v="0"/>
    <s v="United States"/>
    <s v="Seattle"/>
    <x v="4"/>
    <n v="98115"/>
    <x v="1"/>
    <s v="OFF-PA-10003883"/>
    <x v="1"/>
    <x v="10"/>
    <x v="1229"/>
    <x v="2224"/>
    <n v="4"/>
    <n v="0"/>
    <n v="12.052"/>
  </r>
  <r>
    <n v="8096"/>
    <s v="CA-2014-133046"/>
    <x v="3"/>
    <x v="944"/>
    <d v="2014-08-02T00:00:00"/>
    <x v="0"/>
    <s v="DK-13375"/>
    <x v="589"/>
    <x v="0"/>
    <s v="United States"/>
    <s v="Seattle"/>
    <x v="4"/>
    <n v="98115"/>
    <x v="1"/>
    <s v="OFF-PA-10002787"/>
    <x v="1"/>
    <x v="10"/>
    <x v="1267"/>
    <x v="91"/>
    <n v="2"/>
    <n v="0"/>
    <n v="6.2208000000000006"/>
  </r>
  <r>
    <n v="8097"/>
    <s v="CA-2014-133046"/>
    <x v="3"/>
    <x v="944"/>
    <d v="2014-08-02T00:00:00"/>
    <x v="0"/>
    <s v="DK-13375"/>
    <x v="589"/>
    <x v="0"/>
    <s v="United States"/>
    <s v="Seattle"/>
    <x v="4"/>
    <n v="98115"/>
    <x v="1"/>
    <s v="TEC-AC-10000991"/>
    <x v="2"/>
    <x v="11"/>
    <x v="432"/>
    <x v="5291"/>
    <n v="5"/>
    <n v="0"/>
    <n v="32.893000000000008"/>
  </r>
  <r>
    <n v="8098"/>
    <s v="CA-2014-122798"/>
    <x v="3"/>
    <x v="116"/>
    <d v="2015-01-02T00:00:00"/>
    <x v="1"/>
    <s v="SV-20935"/>
    <x v="603"/>
    <x v="0"/>
    <s v="United States"/>
    <s v="Albuquerque"/>
    <x v="27"/>
    <n v="87105"/>
    <x v="1"/>
    <s v="OFF-ST-10003058"/>
    <x v="1"/>
    <x v="4"/>
    <x v="388"/>
    <x v="2946"/>
    <n v="5"/>
    <n v="0"/>
    <n v="34.292499999999997"/>
  </r>
  <r>
    <n v="8099"/>
    <s v="CA-2014-122798"/>
    <x v="3"/>
    <x v="116"/>
    <d v="2015-01-02T00:00:00"/>
    <x v="1"/>
    <s v="SV-20935"/>
    <x v="603"/>
    <x v="0"/>
    <s v="United States"/>
    <s v="Albuquerque"/>
    <x v="27"/>
    <n v="87105"/>
    <x v="1"/>
    <s v="OFF-PA-10004239"/>
    <x v="1"/>
    <x v="10"/>
    <x v="1412"/>
    <x v="732"/>
    <n v="1"/>
    <n v="0"/>
    <n v="1.9259999999999997"/>
  </r>
  <r>
    <n v="8100"/>
    <s v="CA-2013-169663"/>
    <x v="0"/>
    <x v="612"/>
    <d v="2013-03-14T00:00:00"/>
    <x v="2"/>
    <s v="RH-19510"/>
    <x v="563"/>
    <x v="2"/>
    <s v="United States"/>
    <s v="Los Angeles"/>
    <x v="1"/>
    <n v="90045"/>
    <x v="1"/>
    <s v="TEC-AC-10003038"/>
    <x v="2"/>
    <x v="11"/>
    <x v="1024"/>
    <x v="3999"/>
    <n v="3"/>
    <n v="0"/>
    <n v="5.101499999999997"/>
  </r>
  <r>
    <n v="8101"/>
    <s v="CA-2013-169663"/>
    <x v="0"/>
    <x v="612"/>
    <d v="2013-03-14T00:00:00"/>
    <x v="2"/>
    <s v="RH-19510"/>
    <x v="563"/>
    <x v="2"/>
    <s v="United States"/>
    <s v="Los Angeles"/>
    <x v="1"/>
    <n v="90045"/>
    <x v="1"/>
    <s v="TEC-MA-10000984"/>
    <x v="2"/>
    <x v="15"/>
    <x v="1811"/>
    <x v="5292"/>
    <n v="3"/>
    <n v="0.2"/>
    <n v="377.72999999999956"/>
  </r>
  <r>
    <n v="8102"/>
    <s v="CA-2012-149846"/>
    <x v="1"/>
    <x v="1184"/>
    <d v="2012-05-26T00:00:00"/>
    <x v="1"/>
    <s v="SB-20185"/>
    <x v="766"/>
    <x v="0"/>
    <s v="United States"/>
    <s v="Los Angeles"/>
    <x v="1"/>
    <n v="90045"/>
    <x v="1"/>
    <s v="OFF-LA-10004484"/>
    <x v="1"/>
    <x v="2"/>
    <x v="612"/>
    <x v="341"/>
    <n v="2"/>
    <n v="0"/>
    <n v="3.7995999999999999"/>
  </r>
  <r>
    <n v="8103"/>
    <s v="CA-2012-149846"/>
    <x v="1"/>
    <x v="1184"/>
    <d v="2012-05-26T00:00:00"/>
    <x v="1"/>
    <s v="SB-20185"/>
    <x v="766"/>
    <x v="0"/>
    <s v="United States"/>
    <s v="Los Angeles"/>
    <x v="1"/>
    <n v="90045"/>
    <x v="1"/>
    <s v="TEC-MA-10004002"/>
    <x v="2"/>
    <x v="15"/>
    <x v="662"/>
    <x v="5293"/>
    <n v="7"/>
    <n v="0.2"/>
    <n v="334.49849999999958"/>
  </r>
  <r>
    <n v="8104"/>
    <s v="CA-2012-149846"/>
    <x v="1"/>
    <x v="1184"/>
    <d v="2012-05-26T00:00:00"/>
    <x v="1"/>
    <s v="SB-20185"/>
    <x v="766"/>
    <x v="0"/>
    <s v="United States"/>
    <s v="Los Angeles"/>
    <x v="1"/>
    <n v="90045"/>
    <x v="1"/>
    <s v="OFF-ST-10002406"/>
    <x v="1"/>
    <x v="4"/>
    <x v="324"/>
    <x v="352"/>
    <n v="7"/>
    <n v="0"/>
    <n v="29.341200000000008"/>
  </r>
  <r>
    <n v="8105"/>
    <s v="CA-2012-149846"/>
    <x v="1"/>
    <x v="1184"/>
    <d v="2012-05-26T00:00:00"/>
    <x v="1"/>
    <s v="SB-20185"/>
    <x v="766"/>
    <x v="0"/>
    <s v="United States"/>
    <s v="Los Angeles"/>
    <x v="1"/>
    <n v="90045"/>
    <x v="1"/>
    <s v="TEC-PH-10003645"/>
    <x v="2"/>
    <x v="7"/>
    <x v="294"/>
    <x v="5294"/>
    <n v="6"/>
    <n v="0.2"/>
    <n v="58.179600000000022"/>
  </r>
  <r>
    <n v="8106"/>
    <s v="CA-2014-159149"/>
    <x v="3"/>
    <x v="922"/>
    <d v="2014-02-20T00:00:00"/>
    <x v="2"/>
    <s v="CR-12820"/>
    <x v="736"/>
    <x v="2"/>
    <s v="United States"/>
    <s v="Houston"/>
    <x v="5"/>
    <n v="77041"/>
    <x v="2"/>
    <s v="FUR-BO-10001601"/>
    <x v="0"/>
    <x v="0"/>
    <x v="414"/>
    <x v="5295"/>
    <n v="1"/>
    <n v="0.32"/>
    <n v="-17.027400000000007"/>
  </r>
  <r>
    <n v="8107"/>
    <s v="CA-2014-159149"/>
    <x v="3"/>
    <x v="922"/>
    <d v="2014-02-20T00:00:00"/>
    <x v="2"/>
    <s v="CR-12820"/>
    <x v="736"/>
    <x v="2"/>
    <s v="United States"/>
    <s v="Houston"/>
    <x v="5"/>
    <n v="77041"/>
    <x v="2"/>
    <s v="OFF-AR-10000937"/>
    <x v="1"/>
    <x v="6"/>
    <x v="1812"/>
    <x v="5296"/>
    <n v="6"/>
    <n v="0.2"/>
    <n v="52.632000000000005"/>
  </r>
  <r>
    <n v="8108"/>
    <s v="CA-2014-159149"/>
    <x v="3"/>
    <x v="922"/>
    <d v="2014-02-20T00:00:00"/>
    <x v="2"/>
    <s v="CR-12820"/>
    <x v="736"/>
    <x v="2"/>
    <s v="United States"/>
    <s v="Houston"/>
    <x v="5"/>
    <n v="77041"/>
    <x v="2"/>
    <s v="TEC-PH-10000038"/>
    <x v="2"/>
    <x v="7"/>
    <x v="1056"/>
    <x v="1435"/>
    <n v="4"/>
    <n v="0.2"/>
    <n v="-87.667200000000037"/>
  </r>
  <r>
    <n v="8109"/>
    <s v="US-2014-167570"/>
    <x v="3"/>
    <x v="166"/>
    <d v="2014-12-16T00:00:00"/>
    <x v="1"/>
    <s v="EG-13900"/>
    <x v="283"/>
    <x v="0"/>
    <s v="United States"/>
    <s v="Philadelphia"/>
    <x v="9"/>
    <n v="19140"/>
    <x v="3"/>
    <s v="FUR-CH-10003396"/>
    <x v="0"/>
    <x v="1"/>
    <x v="385"/>
    <x v="5297"/>
    <n v="4"/>
    <n v="0.3"/>
    <n v="-58.504800000000017"/>
  </r>
  <r>
    <n v="8110"/>
    <s v="CA-2014-160122"/>
    <x v="3"/>
    <x v="551"/>
    <d v="2014-11-24T00:00:00"/>
    <x v="1"/>
    <s v="RD-19930"/>
    <x v="709"/>
    <x v="0"/>
    <s v="United States"/>
    <s v="Chicago"/>
    <x v="10"/>
    <n v="60623"/>
    <x v="2"/>
    <s v="OFF-EN-10002592"/>
    <x v="1"/>
    <x v="12"/>
    <x v="1702"/>
    <x v="5298"/>
    <n v="6"/>
    <n v="0.2"/>
    <n v="20.844000000000001"/>
  </r>
  <r>
    <n v="8111"/>
    <s v="CA-2014-160122"/>
    <x v="3"/>
    <x v="551"/>
    <d v="2014-11-24T00:00:00"/>
    <x v="1"/>
    <s v="RD-19930"/>
    <x v="709"/>
    <x v="0"/>
    <s v="United States"/>
    <s v="Chicago"/>
    <x v="10"/>
    <n v="60623"/>
    <x v="2"/>
    <s v="FUR-CH-10000422"/>
    <x v="0"/>
    <x v="1"/>
    <x v="1432"/>
    <x v="5299"/>
    <n v="2"/>
    <n v="0.3"/>
    <n v="-25.477199999999982"/>
  </r>
  <r>
    <n v="8112"/>
    <s v="CA-2013-130393"/>
    <x v="0"/>
    <x v="49"/>
    <d v="2013-12-04T00:00:00"/>
    <x v="0"/>
    <s v="JM-15865"/>
    <x v="622"/>
    <x v="0"/>
    <s v="United States"/>
    <s v="San Angelo"/>
    <x v="5"/>
    <n v="76903"/>
    <x v="2"/>
    <s v="FUR-CH-10002647"/>
    <x v="0"/>
    <x v="1"/>
    <x v="470"/>
    <x v="5300"/>
    <n v="5"/>
    <n v="0.3"/>
    <n v="-17.744999999999976"/>
  </r>
  <r>
    <n v="8113"/>
    <s v="CA-2013-130393"/>
    <x v="0"/>
    <x v="49"/>
    <d v="2013-12-04T00:00:00"/>
    <x v="0"/>
    <s v="JM-15865"/>
    <x v="622"/>
    <x v="0"/>
    <s v="United States"/>
    <s v="San Angelo"/>
    <x v="5"/>
    <n v="76903"/>
    <x v="2"/>
    <s v="OFF-AP-10004859"/>
    <x v="1"/>
    <x v="9"/>
    <x v="921"/>
    <x v="5301"/>
    <n v="4"/>
    <n v="0.8"/>
    <n v="-30.867200000000004"/>
  </r>
  <r>
    <n v="8114"/>
    <s v="CA-2013-130393"/>
    <x v="0"/>
    <x v="49"/>
    <d v="2013-12-04T00:00:00"/>
    <x v="0"/>
    <s v="JM-15865"/>
    <x v="622"/>
    <x v="0"/>
    <s v="United States"/>
    <s v="San Angelo"/>
    <x v="5"/>
    <n v="76903"/>
    <x v="2"/>
    <s v="FUR-CH-10004477"/>
    <x v="0"/>
    <x v="1"/>
    <x v="211"/>
    <x v="4967"/>
    <n v="2"/>
    <n v="0.3"/>
    <n v="-1.217800000000004"/>
  </r>
  <r>
    <n v="8115"/>
    <s v="CA-2014-144820"/>
    <x v="3"/>
    <x v="621"/>
    <d v="2014-10-08T00:00:00"/>
    <x v="0"/>
    <s v="LW-16825"/>
    <x v="429"/>
    <x v="1"/>
    <s v="United States"/>
    <s v="Pasadena"/>
    <x v="5"/>
    <n v="77506"/>
    <x v="2"/>
    <s v="OFF-AR-10004817"/>
    <x v="1"/>
    <x v="6"/>
    <x v="906"/>
    <x v="5302"/>
    <n v="5"/>
    <n v="0.2"/>
    <n v="2.3219999999999974"/>
  </r>
  <r>
    <n v="8116"/>
    <s v="CA-2014-101014"/>
    <x v="3"/>
    <x v="635"/>
    <d v="2014-09-05T00:00:00"/>
    <x v="1"/>
    <s v="RW-19540"/>
    <x v="459"/>
    <x v="1"/>
    <s v="United States"/>
    <s v="Los Angeles"/>
    <x v="1"/>
    <n v="90049"/>
    <x v="1"/>
    <s v="FUR-FU-10003374"/>
    <x v="0"/>
    <x v="5"/>
    <x v="1798"/>
    <x v="5303"/>
    <n v="3"/>
    <n v="0"/>
    <n v="41.445600000000013"/>
  </r>
  <r>
    <n v="8117"/>
    <s v="CA-2014-105543"/>
    <x v="3"/>
    <x v="221"/>
    <d v="2014-11-25T00:00:00"/>
    <x v="3"/>
    <s v="BG-11695"/>
    <x v="410"/>
    <x v="1"/>
    <s v="United States"/>
    <s v="Garden City"/>
    <x v="41"/>
    <n v="67846"/>
    <x v="2"/>
    <s v="OFF-ST-10003123"/>
    <x v="1"/>
    <x v="4"/>
    <x v="1268"/>
    <x v="3304"/>
    <n v="1"/>
    <n v="0"/>
    <n v="7.9895999999999994"/>
  </r>
  <r>
    <n v="8118"/>
    <s v="US-2014-113201"/>
    <x v="3"/>
    <x v="160"/>
    <d v="2014-07-06T00:00:00"/>
    <x v="1"/>
    <s v="TT-21220"/>
    <x v="627"/>
    <x v="0"/>
    <s v="United States"/>
    <s v="Los Angeles"/>
    <x v="1"/>
    <n v="90045"/>
    <x v="1"/>
    <s v="OFF-PA-10000675"/>
    <x v="1"/>
    <x v="10"/>
    <x v="1106"/>
    <x v="2929"/>
    <n v="5"/>
    <n v="0"/>
    <n v="100.4255"/>
  </r>
  <r>
    <n v="8119"/>
    <s v="US-2014-106551"/>
    <x v="3"/>
    <x v="847"/>
    <d v="2014-07-28T00:00:00"/>
    <x v="1"/>
    <s v="EB-13930"/>
    <x v="518"/>
    <x v="0"/>
    <s v="United States"/>
    <s v="Chicago"/>
    <x v="10"/>
    <n v="60653"/>
    <x v="2"/>
    <s v="FUR-CH-10004997"/>
    <x v="0"/>
    <x v="1"/>
    <x v="494"/>
    <x v="5304"/>
    <n v="4"/>
    <n v="0.3"/>
    <n v="-75.191999999999979"/>
  </r>
  <r>
    <n v="8120"/>
    <s v="CA-2013-116722"/>
    <x v="0"/>
    <x v="583"/>
    <d v="2013-11-17T00:00:00"/>
    <x v="1"/>
    <s v="LP-17080"/>
    <x v="221"/>
    <x v="0"/>
    <s v="United States"/>
    <s v="San Francisco"/>
    <x v="1"/>
    <n v="94110"/>
    <x v="1"/>
    <s v="FUR-FU-10001934"/>
    <x v="0"/>
    <x v="5"/>
    <x v="107"/>
    <x v="108"/>
    <n v="2"/>
    <n v="0"/>
    <n v="10.909600000000001"/>
  </r>
  <r>
    <n v="8121"/>
    <s v="CA-2013-116722"/>
    <x v="0"/>
    <x v="583"/>
    <d v="2013-11-17T00:00:00"/>
    <x v="1"/>
    <s v="LP-17080"/>
    <x v="221"/>
    <x v="0"/>
    <s v="United States"/>
    <s v="San Francisco"/>
    <x v="1"/>
    <n v="94110"/>
    <x v="1"/>
    <s v="FUR-CH-10004997"/>
    <x v="0"/>
    <x v="1"/>
    <x v="494"/>
    <x v="542"/>
    <n v="3"/>
    <n v="0.2"/>
    <n v="0"/>
  </r>
  <r>
    <n v="8122"/>
    <s v="CA-2013-116722"/>
    <x v="0"/>
    <x v="583"/>
    <d v="2013-11-17T00:00:00"/>
    <x v="1"/>
    <s v="LP-17080"/>
    <x v="221"/>
    <x v="0"/>
    <s v="United States"/>
    <s v="San Francisco"/>
    <x v="1"/>
    <n v="94110"/>
    <x v="1"/>
    <s v="OFF-BI-10001890"/>
    <x v="1"/>
    <x v="8"/>
    <x v="174"/>
    <x v="5305"/>
    <n v="11"/>
    <n v="0.2"/>
    <n v="11.026399999999999"/>
  </r>
  <r>
    <n v="8123"/>
    <s v="CA-2011-138128"/>
    <x v="2"/>
    <x v="337"/>
    <d v="2011-12-15T00:00:00"/>
    <x v="1"/>
    <s v="FP-14320"/>
    <x v="224"/>
    <x v="0"/>
    <s v="United States"/>
    <s v="Philadelphia"/>
    <x v="9"/>
    <n v="19134"/>
    <x v="3"/>
    <s v="OFF-EN-10002500"/>
    <x v="1"/>
    <x v="12"/>
    <x v="118"/>
    <x v="5306"/>
    <n v="3"/>
    <n v="0.2"/>
    <n v="9.5850000000000009"/>
  </r>
  <r>
    <n v="8124"/>
    <s v="CA-2011-138128"/>
    <x v="2"/>
    <x v="337"/>
    <d v="2011-12-15T00:00:00"/>
    <x v="1"/>
    <s v="FP-14320"/>
    <x v="224"/>
    <x v="0"/>
    <s v="United States"/>
    <s v="Philadelphia"/>
    <x v="9"/>
    <n v="19134"/>
    <x v="3"/>
    <s v="TEC-CO-10001766"/>
    <x v="2"/>
    <x v="16"/>
    <x v="1058"/>
    <x v="5307"/>
    <n v="4"/>
    <n v="0.4"/>
    <n v="125.99719999999991"/>
  </r>
  <r>
    <n v="8125"/>
    <s v="US-2014-150070"/>
    <x v="3"/>
    <x v="210"/>
    <d v="2014-09-13T00:00:00"/>
    <x v="1"/>
    <s v="JA-15970"/>
    <x v="350"/>
    <x v="0"/>
    <s v="United States"/>
    <s v="Modesto"/>
    <x v="1"/>
    <n v="95351"/>
    <x v="1"/>
    <s v="FUR-CH-10004860"/>
    <x v="0"/>
    <x v="1"/>
    <x v="210"/>
    <x v="224"/>
    <n v="2"/>
    <n v="0.2"/>
    <n v="-28.274400000000021"/>
  </r>
  <r>
    <n v="8126"/>
    <s v="CA-2012-137064"/>
    <x v="1"/>
    <x v="525"/>
    <d v="2012-02-13T00:00:00"/>
    <x v="1"/>
    <s v="TS-21655"/>
    <x v="772"/>
    <x v="0"/>
    <s v="United States"/>
    <s v="Houston"/>
    <x v="5"/>
    <n v="77070"/>
    <x v="2"/>
    <s v="OFF-BI-10002049"/>
    <x v="1"/>
    <x v="8"/>
    <x v="758"/>
    <x v="995"/>
    <n v="3"/>
    <n v="0.8"/>
    <n v="-4.9878000000000018"/>
  </r>
  <r>
    <n v="8127"/>
    <s v="CA-2012-137064"/>
    <x v="1"/>
    <x v="525"/>
    <d v="2012-02-13T00:00:00"/>
    <x v="1"/>
    <s v="TS-21655"/>
    <x v="772"/>
    <x v="0"/>
    <s v="United States"/>
    <s v="Houston"/>
    <x v="5"/>
    <n v="77070"/>
    <x v="2"/>
    <s v="TEC-AC-10003499"/>
    <x v="2"/>
    <x v="11"/>
    <x v="103"/>
    <x v="5183"/>
    <n v="2"/>
    <n v="0.2"/>
    <n v="4.4004000000000003"/>
  </r>
  <r>
    <n v="8128"/>
    <s v="CA-2012-137064"/>
    <x v="1"/>
    <x v="525"/>
    <d v="2012-02-13T00:00:00"/>
    <x v="1"/>
    <s v="TS-21655"/>
    <x v="772"/>
    <x v="0"/>
    <s v="United States"/>
    <s v="Houston"/>
    <x v="5"/>
    <n v="77070"/>
    <x v="2"/>
    <s v="OFF-ST-10003470"/>
    <x v="1"/>
    <x v="4"/>
    <x v="1339"/>
    <x v="5308"/>
    <n v="3"/>
    <n v="0.2"/>
    <n v="-125.76600000000005"/>
  </r>
  <r>
    <n v="8129"/>
    <s v="CA-2014-157350"/>
    <x v="3"/>
    <x v="775"/>
    <d v="2014-09-02T00:00:00"/>
    <x v="1"/>
    <s v="DP-13000"/>
    <x v="24"/>
    <x v="0"/>
    <s v="United States"/>
    <s v="Chicago"/>
    <x v="10"/>
    <n v="60610"/>
    <x v="2"/>
    <s v="FUR-FU-10000222"/>
    <x v="0"/>
    <x v="5"/>
    <x v="591"/>
    <x v="647"/>
    <n v="5"/>
    <n v="0.6"/>
    <n v="-43.847999999999985"/>
  </r>
  <r>
    <n v="8130"/>
    <s v="CA-2011-127866"/>
    <x v="2"/>
    <x v="836"/>
    <d v="2011-07-23T00:00:00"/>
    <x v="2"/>
    <s v="JD-15895"/>
    <x v="63"/>
    <x v="1"/>
    <s v="United States"/>
    <s v="Riverside"/>
    <x v="1"/>
    <n v="92503"/>
    <x v="1"/>
    <s v="TEC-AC-10000023"/>
    <x v="2"/>
    <x v="11"/>
    <x v="900"/>
    <x v="5045"/>
    <n v="2"/>
    <n v="0"/>
    <n v="15.098399999999998"/>
  </r>
  <r>
    <n v="8131"/>
    <s v="CA-2011-127866"/>
    <x v="2"/>
    <x v="836"/>
    <d v="2011-07-23T00:00:00"/>
    <x v="2"/>
    <s v="JD-15895"/>
    <x v="63"/>
    <x v="1"/>
    <s v="United States"/>
    <s v="Riverside"/>
    <x v="1"/>
    <n v="92503"/>
    <x v="1"/>
    <s v="OFF-PA-10003971"/>
    <x v="1"/>
    <x v="10"/>
    <x v="1272"/>
    <x v="493"/>
    <n v="2"/>
    <n v="0"/>
    <n v="5.8604000000000003"/>
  </r>
  <r>
    <n v="8132"/>
    <s v="CA-2011-127866"/>
    <x v="2"/>
    <x v="836"/>
    <d v="2011-07-23T00:00:00"/>
    <x v="2"/>
    <s v="JD-15895"/>
    <x v="63"/>
    <x v="1"/>
    <s v="United States"/>
    <s v="Riverside"/>
    <x v="1"/>
    <n v="92503"/>
    <x v="1"/>
    <s v="OFF-AR-10003481"/>
    <x v="1"/>
    <x v="6"/>
    <x v="1591"/>
    <x v="2805"/>
    <n v="4"/>
    <n v="0"/>
    <n v="3.8047999999999984"/>
  </r>
  <r>
    <n v="8133"/>
    <s v="CA-2011-127866"/>
    <x v="2"/>
    <x v="836"/>
    <d v="2011-07-23T00:00:00"/>
    <x v="2"/>
    <s v="JD-15895"/>
    <x v="63"/>
    <x v="1"/>
    <s v="United States"/>
    <s v="Riverside"/>
    <x v="1"/>
    <n v="92503"/>
    <x v="1"/>
    <s v="OFF-ST-10001490"/>
    <x v="1"/>
    <x v="4"/>
    <x v="513"/>
    <x v="3469"/>
    <n v="3"/>
    <n v="0"/>
    <n v="160.62299999999993"/>
  </r>
  <r>
    <n v="8134"/>
    <s v="CA-2012-131352"/>
    <x v="1"/>
    <x v="1049"/>
    <d v="2012-10-13T00:00:00"/>
    <x v="1"/>
    <s v="GH-14485"/>
    <x v="16"/>
    <x v="1"/>
    <s v="United States"/>
    <s v="Dallas"/>
    <x v="5"/>
    <n v="75081"/>
    <x v="2"/>
    <s v="FUR-FU-10003708"/>
    <x v="0"/>
    <x v="5"/>
    <x v="71"/>
    <x v="5309"/>
    <n v="3"/>
    <n v="0.6"/>
    <n v="-70.960499999999996"/>
  </r>
  <r>
    <n v="8135"/>
    <s v="CA-2012-121776"/>
    <x v="1"/>
    <x v="1130"/>
    <d v="2012-02-21T00:00:00"/>
    <x v="1"/>
    <s v="RD-19585"/>
    <x v="361"/>
    <x v="0"/>
    <s v="United States"/>
    <s v="Los Angeles"/>
    <x v="1"/>
    <n v="90008"/>
    <x v="1"/>
    <s v="OFF-PA-10001970"/>
    <x v="1"/>
    <x v="10"/>
    <x v="311"/>
    <x v="655"/>
    <n v="3"/>
    <n v="0"/>
    <n v="17.314799999999998"/>
  </r>
  <r>
    <n v="8136"/>
    <s v="CA-2012-121776"/>
    <x v="1"/>
    <x v="1130"/>
    <d v="2012-02-21T00:00:00"/>
    <x v="1"/>
    <s v="RD-19585"/>
    <x v="361"/>
    <x v="0"/>
    <s v="United States"/>
    <s v="Los Angeles"/>
    <x v="1"/>
    <n v="90008"/>
    <x v="1"/>
    <s v="OFF-LA-10002762"/>
    <x v="1"/>
    <x v="2"/>
    <x v="49"/>
    <x v="2077"/>
    <n v="7"/>
    <n v="0"/>
    <n v="41.223699999999994"/>
  </r>
  <r>
    <n v="8137"/>
    <s v="CA-2013-118073"/>
    <x v="0"/>
    <x v="399"/>
    <d v="2013-08-17T00:00:00"/>
    <x v="1"/>
    <s v="CS-12490"/>
    <x v="703"/>
    <x v="1"/>
    <s v="United States"/>
    <s v="Lakeland"/>
    <x v="2"/>
    <n v="33801"/>
    <x v="0"/>
    <s v="FUR-TA-10002533"/>
    <x v="0"/>
    <x v="3"/>
    <x v="274"/>
    <x v="5310"/>
    <n v="7"/>
    <n v="0.45"/>
    <n v="-255.58750000000009"/>
  </r>
  <r>
    <n v="8138"/>
    <s v="CA-2011-103219"/>
    <x v="2"/>
    <x v="187"/>
    <d v="2011-11-13T00:00:00"/>
    <x v="1"/>
    <s v="BF-11215"/>
    <x v="682"/>
    <x v="2"/>
    <s v="United States"/>
    <s v="New York City"/>
    <x v="15"/>
    <n v="10035"/>
    <x v="3"/>
    <s v="FUR-FU-10004091"/>
    <x v="0"/>
    <x v="5"/>
    <x v="954"/>
    <x v="5311"/>
    <n v="9"/>
    <n v="0"/>
    <n v="21.477600000000002"/>
  </r>
  <r>
    <n v="8139"/>
    <s v="CA-2013-102561"/>
    <x v="0"/>
    <x v="427"/>
    <d v="2013-07-23T00:00:00"/>
    <x v="1"/>
    <s v="NK-18490"/>
    <x v="71"/>
    <x v="2"/>
    <s v="United States"/>
    <s v="Philadelphia"/>
    <x v="9"/>
    <n v="19140"/>
    <x v="3"/>
    <s v="OFF-AR-10001545"/>
    <x v="1"/>
    <x v="6"/>
    <x v="812"/>
    <x v="2437"/>
    <n v="8"/>
    <n v="0.2"/>
    <n v="1.2671999999999994"/>
  </r>
  <r>
    <n v="8140"/>
    <s v="CA-2013-102561"/>
    <x v="0"/>
    <x v="427"/>
    <d v="2013-07-23T00:00:00"/>
    <x v="1"/>
    <s v="NK-18490"/>
    <x v="71"/>
    <x v="2"/>
    <s v="United States"/>
    <s v="Philadelphia"/>
    <x v="9"/>
    <n v="19140"/>
    <x v="3"/>
    <s v="OFF-ST-10001476"/>
    <x v="1"/>
    <x v="4"/>
    <x v="827"/>
    <x v="5312"/>
    <n v="10"/>
    <n v="0.2"/>
    <n v="24.856999999999999"/>
  </r>
  <r>
    <n v="8141"/>
    <s v="CA-2013-102561"/>
    <x v="0"/>
    <x v="427"/>
    <d v="2013-07-23T00:00:00"/>
    <x v="1"/>
    <s v="NK-18490"/>
    <x v="71"/>
    <x v="2"/>
    <s v="United States"/>
    <s v="Philadelphia"/>
    <x v="9"/>
    <n v="19140"/>
    <x v="3"/>
    <s v="OFF-PA-10004971"/>
    <x v="1"/>
    <x v="10"/>
    <x v="604"/>
    <x v="282"/>
    <n v="4"/>
    <n v="0.2"/>
    <n v="6.7048000000000005"/>
  </r>
  <r>
    <n v="8142"/>
    <s v="CA-2013-100993"/>
    <x v="0"/>
    <x v="473"/>
    <d v="2013-02-10T00:00:00"/>
    <x v="1"/>
    <s v="AZ-10750"/>
    <x v="616"/>
    <x v="0"/>
    <s v="United States"/>
    <s v="San Diego"/>
    <x v="1"/>
    <n v="92037"/>
    <x v="1"/>
    <s v="OFF-LA-10003223"/>
    <x v="1"/>
    <x v="2"/>
    <x v="602"/>
    <x v="1674"/>
    <n v="3"/>
    <n v="0"/>
    <n v="7.2176999999999998"/>
  </r>
  <r>
    <n v="8143"/>
    <s v="CA-2013-100993"/>
    <x v="0"/>
    <x v="473"/>
    <d v="2013-02-10T00:00:00"/>
    <x v="1"/>
    <s v="AZ-10750"/>
    <x v="616"/>
    <x v="0"/>
    <s v="United States"/>
    <s v="San Diego"/>
    <x v="1"/>
    <n v="92037"/>
    <x v="1"/>
    <s v="OFF-ST-10004340"/>
    <x v="1"/>
    <x v="4"/>
    <x v="809"/>
    <x v="4702"/>
    <n v="3"/>
    <n v="0"/>
    <n v="50.365800000000007"/>
  </r>
  <r>
    <n v="8144"/>
    <s v="CA-2013-100993"/>
    <x v="0"/>
    <x v="473"/>
    <d v="2013-02-10T00:00:00"/>
    <x v="1"/>
    <s v="AZ-10750"/>
    <x v="616"/>
    <x v="0"/>
    <s v="United States"/>
    <s v="San Diego"/>
    <x v="1"/>
    <n v="92037"/>
    <x v="1"/>
    <s v="FUR-TA-10001095"/>
    <x v="0"/>
    <x v="3"/>
    <x v="611"/>
    <x v="5313"/>
    <n v="4"/>
    <n v="0.2"/>
    <n v="6.9715999999999951"/>
  </r>
  <r>
    <n v="8145"/>
    <s v="CA-2013-100993"/>
    <x v="0"/>
    <x v="473"/>
    <d v="2013-02-10T00:00:00"/>
    <x v="1"/>
    <s v="AZ-10750"/>
    <x v="616"/>
    <x v="0"/>
    <s v="United States"/>
    <s v="San Diego"/>
    <x v="1"/>
    <n v="92037"/>
    <x v="1"/>
    <s v="TEC-PH-10001448"/>
    <x v="2"/>
    <x v="7"/>
    <x v="140"/>
    <x v="4101"/>
    <n v="4"/>
    <n v="0.2"/>
    <n v="-31.993600000000029"/>
  </r>
  <r>
    <n v="8146"/>
    <s v="US-2011-112949"/>
    <x v="2"/>
    <x v="886"/>
    <d v="2011-06-27T00:00:00"/>
    <x v="1"/>
    <s v="Co-12640"/>
    <x v="476"/>
    <x v="0"/>
    <s v="United States"/>
    <s v="Lawton"/>
    <x v="26"/>
    <n v="73505"/>
    <x v="2"/>
    <s v="OFF-AP-10001005"/>
    <x v="1"/>
    <x v="9"/>
    <x v="1131"/>
    <x v="5314"/>
    <n v="6"/>
    <n v="0"/>
    <n v="155.72699999999998"/>
  </r>
  <r>
    <n v="8147"/>
    <s v="US-2011-112949"/>
    <x v="2"/>
    <x v="886"/>
    <d v="2011-06-27T00:00:00"/>
    <x v="1"/>
    <s v="Co-12640"/>
    <x v="476"/>
    <x v="0"/>
    <s v="United States"/>
    <s v="Lawton"/>
    <x v="26"/>
    <n v="73505"/>
    <x v="2"/>
    <s v="OFF-AR-10003469"/>
    <x v="1"/>
    <x v="6"/>
    <x v="1249"/>
    <x v="2872"/>
    <n v="2"/>
    <n v="0"/>
    <n v="1.6896"/>
  </r>
  <r>
    <n v="8148"/>
    <s v="US-2014-146822"/>
    <x v="3"/>
    <x v="255"/>
    <d v="2014-06-15T00:00:00"/>
    <x v="1"/>
    <s v="AG-10675"/>
    <x v="165"/>
    <x v="0"/>
    <s v="United States"/>
    <s v="Salem"/>
    <x v="17"/>
    <n v="24153"/>
    <x v="0"/>
    <s v="OFF-PA-10000249"/>
    <x v="1"/>
    <x v="10"/>
    <x v="33"/>
    <x v="338"/>
    <n v="4"/>
    <n v="0"/>
    <n v="23.086399999999998"/>
  </r>
  <r>
    <n v="8149"/>
    <s v="US-2013-131058"/>
    <x v="0"/>
    <x v="797"/>
    <d v="2014-01-01T00:00:00"/>
    <x v="1"/>
    <s v="EM-14140"/>
    <x v="670"/>
    <x v="2"/>
    <s v="United States"/>
    <s v="Santa Ana"/>
    <x v="1"/>
    <n v="92704"/>
    <x v="1"/>
    <s v="OFF-LA-10001613"/>
    <x v="1"/>
    <x v="2"/>
    <x v="736"/>
    <x v="171"/>
    <n v="7"/>
    <n v="0"/>
    <n v="9.8783999999999992"/>
  </r>
  <r>
    <n v="8150"/>
    <s v="CA-2011-167997"/>
    <x v="2"/>
    <x v="755"/>
    <d v="2011-01-30T00:00:00"/>
    <x v="2"/>
    <s v="CA-11965"/>
    <x v="662"/>
    <x v="1"/>
    <s v="United States"/>
    <s v="Rapid City"/>
    <x v="44"/>
    <n v="57701"/>
    <x v="2"/>
    <s v="OFF-BI-10001758"/>
    <x v="1"/>
    <x v="8"/>
    <x v="935"/>
    <x v="3893"/>
    <n v="2"/>
    <n v="0"/>
    <n v="5.0195999999999996"/>
  </r>
  <r>
    <n v="8151"/>
    <s v="CA-2011-167997"/>
    <x v="2"/>
    <x v="755"/>
    <d v="2011-01-30T00:00:00"/>
    <x v="2"/>
    <s v="CA-11965"/>
    <x v="662"/>
    <x v="1"/>
    <s v="United States"/>
    <s v="Rapid City"/>
    <x v="44"/>
    <n v="57701"/>
    <x v="2"/>
    <s v="FUR-BO-10004409"/>
    <x v="0"/>
    <x v="0"/>
    <x v="625"/>
    <x v="1741"/>
    <n v="2"/>
    <n v="0"/>
    <n v="39.748800000000003"/>
  </r>
  <r>
    <n v="8152"/>
    <s v="CA-2014-140151"/>
    <x v="3"/>
    <x v="721"/>
    <d v="2014-03-26T00:00:00"/>
    <x v="2"/>
    <s v="RB-19360"/>
    <x v="181"/>
    <x v="0"/>
    <s v="United States"/>
    <s v="Seattle"/>
    <x v="4"/>
    <n v="98115"/>
    <x v="1"/>
    <s v="OFF-ST-10001558"/>
    <x v="1"/>
    <x v="4"/>
    <x v="712"/>
    <x v="4663"/>
    <n v="2"/>
    <n v="0"/>
    <n v="4.8719999999999999"/>
  </r>
  <r>
    <n v="8153"/>
    <s v="CA-2014-140151"/>
    <x v="3"/>
    <x v="721"/>
    <d v="2014-03-26T00:00:00"/>
    <x v="2"/>
    <s v="RB-19360"/>
    <x v="181"/>
    <x v="0"/>
    <s v="United States"/>
    <s v="Seattle"/>
    <x v="4"/>
    <n v="98115"/>
    <x v="1"/>
    <s v="OFF-PA-10002986"/>
    <x v="1"/>
    <x v="10"/>
    <x v="477"/>
    <x v="130"/>
    <n v="3"/>
    <n v="0"/>
    <n v="9.6191999999999993"/>
  </r>
  <r>
    <n v="8154"/>
    <s v="CA-2014-140151"/>
    <x v="3"/>
    <x v="721"/>
    <d v="2014-03-26T00:00:00"/>
    <x v="2"/>
    <s v="RB-19360"/>
    <x v="181"/>
    <x v="0"/>
    <s v="United States"/>
    <s v="Seattle"/>
    <x v="4"/>
    <n v="98115"/>
    <x v="1"/>
    <s v="TEC-CO-10004722"/>
    <x v="2"/>
    <x v="16"/>
    <x v="1365"/>
    <x v="5315"/>
    <n v="4"/>
    <n v="0"/>
    <n v="6719.9807999999994"/>
  </r>
  <r>
    <n v="8155"/>
    <s v="US-2014-143770"/>
    <x v="3"/>
    <x v="177"/>
    <d v="2014-03-25T00:00:00"/>
    <x v="1"/>
    <s v="RD-19720"/>
    <x v="742"/>
    <x v="0"/>
    <s v="United States"/>
    <s v="Middletown"/>
    <x v="29"/>
    <n v="6457"/>
    <x v="3"/>
    <s v="TEC-AC-10002842"/>
    <x v="2"/>
    <x v="11"/>
    <x v="1176"/>
    <x v="1685"/>
    <n v="2"/>
    <n v="0"/>
    <n v="38.080000000000013"/>
  </r>
  <r>
    <n v="8156"/>
    <s v="US-2014-143770"/>
    <x v="3"/>
    <x v="177"/>
    <d v="2014-03-25T00:00:00"/>
    <x v="1"/>
    <s v="RD-19720"/>
    <x v="742"/>
    <x v="0"/>
    <s v="United States"/>
    <s v="Middletown"/>
    <x v="29"/>
    <n v="6457"/>
    <x v="3"/>
    <s v="OFF-PA-10001125"/>
    <x v="1"/>
    <x v="10"/>
    <x v="1012"/>
    <x v="1168"/>
    <n v="2"/>
    <n v="0"/>
    <n v="27.881999999999998"/>
  </r>
  <r>
    <n v="8157"/>
    <s v="CA-2013-131296"/>
    <x v="0"/>
    <x v="964"/>
    <d v="2013-10-10T00:00:00"/>
    <x v="1"/>
    <s v="MS-17830"/>
    <x v="234"/>
    <x v="0"/>
    <s v="United States"/>
    <s v="Baltimore"/>
    <x v="39"/>
    <n v="21215"/>
    <x v="3"/>
    <s v="FUR-TA-10002622"/>
    <x v="0"/>
    <x v="3"/>
    <x v="960"/>
    <x v="5316"/>
    <n v="2"/>
    <n v="0.3"/>
    <n v="-23.93719999999999"/>
  </r>
  <r>
    <n v="8158"/>
    <s v="CA-2013-103464"/>
    <x v="0"/>
    <x v="741"/>
    <d v="2013-11-23T00:00:00"/>
    <x v="1"/>
    <s v="PG-18820"/>
    <x v="310"/>
    <x v="0"/>
    <s v="United States"/>
    <s v="San Diego"/>
    <x v="1"/>
    <n v="92105"/>
    <x v="1"/>
    <s v="TEC-AC-10002842"/>
    <x v="2"/>
    <x v="11"/>
    <x v="1176"/>
    <x v="2027"/>
    <n v="5"/>
    <n v="0"/>
    <n v="95.200000000000031"/>
  </r>
  <r>
    <n v="8159"/>
    <s v="CA-2014-136238"/>
    <x v="3"/>
    <x v="377"/>
    <d v="2015-01-02T00:00:00"/>
    <x v="1"/>
    <s v="KB-16240"/>
    <x v="208"/>
    <x v="1"/>
    <s v="United States"/>
    <s v="Odessa"/>
    <x v="5"/>
    <n v="79762"/>
    <x v="2"/>
    <s v="OFF-PA-10004285"/>
    <x v="1"/>
    <x v="10"/>
    <x v="1259"/>
    <x v="2975"/>
    <n v="3"/>
    <n v="0.2"/>
    <n v="5.6111999999999993"/>
  </r>
  <r>
    <n v="8160"/>
    <s v="CA-2013-120803"/>
    <x v="0"/>
    <x v="1185"/>
    <d v="2013-03-14T00:00:00"/>
    <x v="1"/>
    <s v="RB-19465"/>
    <x v="46"/>
    <x v="2"/>
    <s v="United States"/>
    <s v="Milford"/>
    <x v="29"/>
    <n v="6460"/>
    <x v="3"/>
    <s v="TEC-AC-10004469"/>
    <x v="2"/>
    <x v="11"/>
    <x v="238"/>
    <x v="5240"/>
    <n v="5"/>
    <n v="0"/>
    <n v="87.890000000000015"/>
  </r>
  <r>
    <n v="8161"/>
    <s v="CA-2013-134138"/>
    <x v="0"/>
    <x v="595"/>
    <d v="2013-02-20T00:00:00"/>
    <x v="1"/>
    <s v="JD-15790"/>
    <x v="479"/>
    <x v="0"/>
    <s v="United States"/>
    <s v="Belleville"/>
    <x v="30"/>
    <n v="7109"/>
    <x v="3"/>
    <s v="FUR-CH-10001545"/>
    <x v="0"/>
    <x v="1"/>
    <x v="1737"/>
    <x v="5317"/>
    <n v="2"/>
    <n v="0"/>
    <n v="36.473600000000005"/>
  </r>
  <r>
    <n v="8162"/>
    <s v="CA-2012-120915"/>
    <x v="1"/>
    <x v="694"/>
    <d v="2012-10-03T00:00:00"/>
    <x v="0"/>
    <s v="JJ-15445"/>
    <x v="370"/>
    <x v="0"/>
    <s v="United States"/>
    <s v="New York City"/>
    <x v="15"/>
    <n v="10035"/>
    <x v="3"/>
    <s v="OFF-AP-10002578"/>
    <x v="1"/>
    <x v="9"/>
    <x v="409"/>
    <x v="5318"/>
    <n v="6"/>
    <n v="0"/>
    <n v="76.315200000000004"/>
  </r>
  <r>
    <n v="8163"/>
    <s v="CA-2012-120915"/>
    <x v="1"/>
    <x v="694"/>
    <d v="2012-10-03T00:00:00"/>
    <x v="0"/>
    <s v="JJ-15445"/>
    <x v="370"/>
    <x v="0"/>
    <s v="United States"/>
    <s v="New York City"/>
    <x v="15"/>
    <n v="10035"/>
    <x v="3"/>
    <s v="TEC-PH-10003012"/>
    <x v="2"/>
    <x v="7"/>
    <x v="344"/>
    <x v="673"/>
    <n v="2"/>
    <n v="0"/>
    <n v="89.314199999999971"/>
  </r>
  <r>
    <n v="8164"/>
    <s v="CA-2012-168207"/>
    <x v="1"/>
    <x v="121"/>
    <d v="2012-11-06T00:00:00"/>
    <x v="1"/>
    <s v="LT-17110"/>
    <x v="299"/>
    <x v="0"/>
    <s v="United States"/>
    <s v="San Diego"/>
    <x v="1"/>
    <n v="92105"/>
    <x v="1"/>
    <s v="FUR-FU-10004909"/>
    <x v="0"/>
    <x v="5"/>
    <x v="1348"/>
    <x v="5319"/>
    <n v="6"/>
    <n v="0"/>
    <n v="33.935999999999993"/>
  </r>
  <r>
    <n v="8165"/>
    <s v="CA-2012-168207"/>
    <x v="1"/>
    <x v="121"/>
    <d v="2012-11-06T00:00:00"/>
    <x v="1"/>
    <s v="LT-17110"/>
    <x v="299"/>
    <x v="0"/>
    <s v="United States"/>
    <s v="San Diego"/>
    <x v="1"/>
    <n v="92105"/>
    <x v="1"/>
    <s v="OFF-BI-10001524"/>
    <x v="1"/>
    <x v="8"/>
    <x v="298"/>
    <x v="3668"/>
    <n v="7"/>
    <n v="0.2"/>
    <n v="41.120799999999988"/>
  </r>
  <r>
    <n v="8166"/>
    <s v="CA-2012-168207"/>
    <x v="1"/>
    <x v="121"/>
    <d v="2012-11-06T00:00:00"/>
    <x v="1"/>
    <s v="LT-17110"/>
    <x v="299"/>
    <x v="0"/>
    <s v="United States"/>
    <s v="San Diego"/>
    <x v="1"/>
    <n v="92105"/>
    <x v="1"/>
    <s v="OFF-BI-10003355"/>
    <x v="1"/>
    <x v="8"/>
    <x v="586"/>
    <x v="1655"/>
    <n v="3"/>
    <n v="0.2"/>
    <n v="4.1832000000000003"/>
  </r>
  <r>
    <n v="8167"/>
    <s v="CA-2012-168207"/>
    <x v="1"/>
    <x v="121"/>
    <d v="2012-11-06T00:00:00"/>
    <x v="1"/>
    <s v="LT-17110"/>
    <x v="299"/>
    <x v="0"/>
    <s v="United States"/>
    <s v="San Diego"/>
    <x v="1"/>
    <n v="92105"/>
    <x v="1"/>
    <s v="FUR-BO-10004357"/>
    <x v="0"/>
    <x v="0"/>
    <x v="1349"/>
    <x v="5320"/>
    <n v="3"/>
    <n v="0.15"/>
    <n v="-30.147000000000048"/>
  </r>
  <r>
    <n v="8168"/>
    <s v="CA-2013-144148"/>
    <x v="0"/>
    <x v="995"/>
    <d v="2013-08-06T00:00:00"/>
    <x v="1"/>
    <s v="AH-10690"/>
    <x v="706"/>
    <x v="1"/>
    <s v="United States"/>
    <s v="San Francisco"/>
    <x v="1"/>
    <n v="94122"/>
    <x v="1"/>
    <s v="FUR-TA-10002774"/>
    <x v="0"/>
    <x v="3"/>
    <x v="579"/>
    <x v="5321"/>
    <n v="7"/>
    <n v="0.2"/>
    <n v="-32.367300000000085"/>
  </r>
  <r>
    <n v="8169"/>
    <s v="CA-2014-107174"/>
    <x v="3"/>
    <x v="44"/>
    <d v="2014-11-14T00:00:00"/>
    <x v="1"/>
    <s v="AB-10060"/>
    <x v="144"/>
    <x v="2"/>
    <s v="United States"/>
    <s v="Seattle"/>
    <x v="4"/>
    <n v="98105"/>
    <x v="1"/>
    <s v="FUR-TA-10004575"/>
    <x v="0"/>
    <x v="3"/>
    <x v="306"/>
    <x v="5322"/>
    <n v="7"/>
    <n v="0"/>
    <n v="366.63479999999993"/>
  </r>
  <r>
    <n v="8170"/>
    <s v="CA-2014-107174"/>
    <x v="3"/>
    <x v="44"/>
    <d v="2014-11-14T00:00:00"/>
    <x v="1"/>
    <s v="AB-10060"/>
    <x v="144"/>
    <x v="2"/>
    <s v="United States"/>
    <s v="Seattle"/>
    <x v="4"/>
    <n v="98105"/>
    <x v="1"/>
    <s v="FUR-CH-10003312"/>
    <x v="0"/>
    <x v="1"/>
    <x v="296"/>
    <x v="4920"/>
    <n v="2"/>
    <n v="0.2"/>
    <n v="-73.054800000000071"/>
  </r>
  <r>
    <n v="8171"/>
    <s v="CA-2014-107174"/>
    <x v="3"/>
    <x v="44"/>
    <d v="2014-11-14T00:00:00"/>
    <x v="1"/>
    <s v="AB-10060"/>
    <x v="144"/>
    <x v="2"/>
    <s v="United States"/>
    <s v="Seattle"/>
    <x v="4"/>
    <n v="98105"/>
    <x v="1"/>
    <s v="TEC-AC-10001465"/>
    <x v="2"/>
    <x v="11"/>
    <x v="473"/>
    <x v="5323"/>
    <n v="3"/>
    <n v="0"/>
    <n v="32.687999999999988"/>
  </r>
  <r>
    <n v="8172"/>
    <s v="CA-2013-146150"/>
    <x v="0"/>
    <x v="1173"/>
    <d v="2013-02-19T00:00:00"/>
    <x v="1"/>
    <s v="FM-14380"/>
    <x v="248"/>
    <x v="0"/>
    <s v="United States"/>
    <s v="Jackson"/>
    <x v="35"/>
    <n v="39212"/>
    <x v="0"/>
    <s v="OFF-AR-10002240"/>
    <x v="1"/>
    <x v="6"/>
    <x v="962"/>
    <x v="5324"/>
    <n v="7"/>
    <n v="0"/>
    <n v="68.686800000000005"/>
  </r>
  <r>
    <n v="8173"/>
    <s v="CA-2011-114125"/>
    <x v="2"/>
    <x v="868"/>
    <d v="2011-07-13T00:00:00"/>
    <x v="1"/>
    <s v="GH-14410"/>
    <x v="689"/>
    <x v="2"/>
    <s v="United States"/>
    <s v="Los Angeles"/>
    <x v="1"/>
    <n v="90049"/>
    <x v="1"/>
    <s v="OFF-LA-10004559"/>
    <x v="1"/>
    <x v="2"/>
    <x v="1340"/>
    <x v="709"/>
    <n v="1"/>
    <n v="0"/>
    <n v="1.4112"/>
  </r>
  <r>
    <n v="8174"/>
    <s v="CA-2011-114125"/>
    <x v="2"/>
    <x v="868"/>
    <d v="2011-07-13T00:00:00"/>
    <x v="1"/>
    <s v="GH-14410"/>
    <x v="689"/>
    <x v="2"/>
    <s v="United States"/>
    <s v="Los Angeles"/>
    <x v="1"/>
    <n v="90049"/>
    <x v="1"/>
    <s v="OFF-BI-10003291"/>
    <x v="1"/>
    <x v="8"/>
    <x v="44"/>
    <x v="4299"/>
    <n v="6"/>
    <n v="0.2"/>
    <n v="14.142599999999996"/>
  </r>
  <r>
    <n v="8175"/>
    <s v="CA-2011-114125"/>
    <x v="2"/>
    <x v="868"/>
    <d v="2011-07-13T00:00:00"/>
    <x v="1"/>
    <s v="GH-14410"/>
    <x v="689"/>
    <x v="2"/>
    <s v="United States"/>
    <s v="Los Angeles"/>
    <x v="1"/>
    <n v="90049"/>
    <x v="1"/>
    <s v="OFF-ST-10001505"/>
    <x v="1"/>
    <x v="4"/>
    <x v="1174"/>
    <x v="100"/>
    <n v="4"/>
    <n v="0"/>
    <n v="4.066399999999998"/>
  </r>
  <r>
    <n v="8176"/>
    <s v="CA-2013-114944"/>
    <x v="0"/>
    <x v="806"/>
    <d v="2013-02-04T00:00:00"/>
    <x v="1"/>
    <s v="HE-14800"/>
    <x v="785"/>
    <x v="1"/>
    <s v="United States"/>
    <s v="Chicago"/>
    <x v="10"/>
    <n v="60623"/>
    <x v="2"/>
    <s v="OFF-PA-10003892"/>
    <x v="1"/>
    <x v="10"/>
    <x v="62"/>
    <x v="4415"/>
    <n v="4"/>
    <n v="0.2"/>
    <n v="52.822799999999987"/>
  </r>
  <r>
    <n v="8177"/>
    <s v="CA-2013-135965"/>
    <x v="0"/>
    <x v="897"/>
    <d v="2013-09-26T00:00:00"/>
    <x v="2"/>
    <s v="SZ-20035"/>
    <x v="449"/>
    <x v="2"/>
    <s v="United States"/>
    <s v="New York City"/>
    <x v="15"/>
    <n v="10035"/>
    <x v="3"/>
    <s v="OFF-ST-10002370"/>
    <x v="1"/>
    <x v="4"/>
    <x v="80"/>
    <x v="5325"/>
    <n v="6"/>
    <n v="0"/>
    <n v="37.218599999999995"/>
  </r>
  <r>
    <n v="8178"/>
    <s v="CA-2014-149699"/>
    <x v="3"/>
    <x v="66"/>
    <d v="2014-12-25T00:00:00"/>
    <x v="2"/>
    <s v="CM-12115"/>
    <x v="441"/>
    <x v="0"/>
    <s v="United States"/>
    <s v="Los Angeles"/>
    <x v="1"/>
    <n v="90008"/>
    <x v="1"/>
    <s v="TEC-AC-10000474"/>
    <x v="2"/>
    <x v="11"/>
    <x v="1501"/>
    <x v="5326"/>
    <n v="5"/>
    <n v="0"/>
    <n v="142.48499999999993"/>
  </r>
  <r>
    <n v="8179"/>
    <s v="CA-2013-166429"/>
    <x v="0"/>
    <x v="476"/>
    <d v="2013-09-09T00:00:00"/>
    <x v="1"/>
    <s v="TG-21310"/>
    <x v="592"/>
    <x v="0"/>
    <s v="United States"/>
    <s v="Des Moines"/>
    <x v="4"/>
    <n v="98198"/>
    <x v="1"/>
    <s v="TEC-CO-10002095"/>
    <x v="2"/>
    <x v="16"/>
    <x v="610"/>
    <x v="3157"/>
    <n v="2"/>
    <n v="0"/>
    <n v="449.99099999999999"/>
  </r>
  <r>
    <n v="8180"/>
    <s v="CA-2012-112767"/>
    <x v="1"/>
    <x v="991"/>
    <d v="2012-08-06T00:00:00"/>
    <x v="1"/>
    <s v="DK-12985"/>
    <x v="213"/>
    <x v="0"/>
    <s v="United States"/>
    <s v="Springfield"/>
    <x v="21"/>
    <n v="97477"/>
    <x v="1"/>
    <s v="FUR-TA-10003469"/>
    <x v="0"/>
    <x v="3"/>
    <x v="1564"/>
    <x v="5327"/>
    <n v="4"/>
    <n v="0.5"/>
    <n v="-188.7"/>
  </r>
  <r>
    <n v="8181"/>
    <s v="CA-2012-119879"/>
    <x v="1"/>
    <x v="82"/>
    <d v="2012-11-25T00:00:00"/>
    <x v="1"/>
    <s v="SS-20410"/>
    <x v="757"/>
    <x v="0"/>
    <s v="United States"/>
    <s v="Philadelphia"/>
    <x v="9"/>
    <n v="19120"/>
    <x v="3"/>
    <s v="FUR-TA-10002958"/>
    <x v="0"/>
    <x v="3"/>
    <x v="956"/>
    <x v="5328"/>
    <n v="8"/>
    <n v="0.4"/>
    <n v="-480.20320000000027"/>
  </r>
  <r>
    <n v="8182"/>
    <s v="CA-2012-119879"/>
    <x v="1"/>
    <x v="82"/>
    <d v="2012-11-25T00:00:00"/>
    <x v="1"/>
    <s v="SS-20410"/>
    <x v="757"/>
    <x v="0"/>
    <s v="United States"/>
    <s v="Philadelphia"/>
    <x v="9"/>
    <n v="19120"/>
    <x v="3"/>
    <s v="TEC-PH-10002923"/>
    <x v="2"/>
    <x v="7"/>
    <x v="680"/>
    <x v="5329"/>
    <n v="5"/>
    <n v="0.4"/>
    <n v="-24.043499999999995"/>
  </r>
  <r>
    <n v="8183"/>
    <s v="CA-2014-155642"/>
    <x v="3"/>
    <x v="796"/>
    <d v="2014-05-23T00:00:00"/>
    <x v="1"/>
    <s v="BM-11575"/>
    <x v="606"/>
    <x v="1"/>
    <s v="United States"/>
    <s v="Chicago"/>
    <x v="10"/>
    <n v="60653"/>
    <x v="2"/>
    <s v="FUR-FU-10004973"/>
    <x v="0"/>
    <x v="5"/>
    <x v="1134"/>
    <x v="1832"/>
    <n v="3"/>
    <n v="0.6"/>
    <n v="-10.173599999999997"/>
  </r>
  <r>
    <n v="8184"/>
    <s v="CA-2014-155642"/>
    <x v="3"/>
    <x v="796"/>
    <d v="2014-05-23T00:00:00"/>
    <x v="1"/>
    <s v="BM-11575"/>
    <x v="606"/>
    <x v="1"/>
    <s v="United States"/>
    <s v="Chicago"/>
    <x v="10"/>
    <n v="60653"/>
    <x v="2"/>
    <s v="FUR-FU-10001918"/>
    <x v="0"/>
    <x v="5"/>
    <x v="280"/>
    <x v="5330"/>
    <n v="1"/>
    <n v="0.6"/>
    <n v="-0.99329999999999963"/>
  </r>
  <r>
    <n v="8185"/>
    <s v="US-2014-101721"/>
    <x v="3"/>
    <x v="283"/>
    <d v="2014-07-28T00:00:00"/>
    <x v="1"/>
    <s v="MY-17380"/>
    <x v="199"/>
    <x v="1"/>
    <s v="United States"/>
    <s v="Chicago"/>
    <x v="10"/>
    <n v="60623"/>
    <x v="2"/>
    <s v="OFF-PA-10003641"/>
    <x v="1"/>
    <x v="10"/>
    <x v="938"/>
    <x v="930"/>
    <n v="3"/>
    <n v="0.2"/>
    <n v="20.576399999999996"/>
  </r>
  <r>
    <n v="8186"/>
    <s v="CA-2012-136728"/>
    <x v="1"/>
    <x v="1023"/>
    <d v="2012-09-17T00:00:00"/>
    <x v="0"/>
    <s v="AG-10900"/>
    <x v="151"/>
    <x v="0"/>
    <s v="United States"/>
    <s v="Chicago"/>
    <x v="10"/>
    <n v="60623"/>
    <x v="2"/>
    <s v="OFF-EN-10002621"/>
    <x v="1"/>
    <x v="12"/>
    <x v="33"/>
    <x v="1635"/>
    <n v="1"/>
    <n v="0.2"/>
    <n v="2.9339999999999997"/>
  </r>
  <r>
    <n v="8187"/>
    <s v="CA-2012-136728"/>
    <x v="1"/>
    <x v="1023"/>
    <d v="2012-09-17T00:00:00"/>
    <x v="0"/>
    <s v="AG-10900"/>
    <x v="151"/>
    <x v="0"/>
    <s v="United States"/>
    <s v="Chicago"/>
    <x v="10"/>
    <n v="60623"/>
    <x v="2"/>
    <s v="FUR-CH-10003817"/>
    <x v="0"/>
    <x v="1"/>
    <x v="162"/>
    <x v="5331"/>
    <n v="4"/>
    <n v="0.3"/>
    <n v="-12.147999999999996"/>
  </r>
  <r>
    <n v="8188"/>
    <s v="CA-2013-127194"/>
    <x v="0"/>
    <x v="107"/>
    <d v="2013-12-17T00:00:00"/>
    <x v="1"/>
    <s v="BW-11110"/>
    <x v="308"/>
    <x v="1"/>
    <s v="United States"/>
    <s v="New York City"/>
    <x v="15"/>
    <n v="10024"/>
    <x v="3"/>
    <s v="OFF-PA-10000659"/>
    <x v="1"/>
    <x v="10"/>
    <x v="160"/>
    <x v="2159"/>
    <n v="9"/>
    <n v="0"/>
    <n v="29.525400000000001"/>
  </r>
  <r>
    <n v="8189"/>
    <s v="CA-2012-140375"/>
    <x v="1"/>
    <x v="653"/>
    <d v="2012-10-05T00:00:00"/>
    <x v="0"/>
    <s v="SG-20470"/>
    <x v="495"/>
    <x v="0"/>
    <s v="United States"/>
    <s v="Rockville"/>
    <x v="39"/>
    <n v="20852"/>
    <x v="3"/>
    <s v="OFF-PA-10001870"/>
    <x v="1"/>
    <x v="10"/>
    <x v="674"/>
    <x v="541"/>
    <n v="3"/>
    <n v="0"/>
    <n v="9.3312000000000008"/>
  </r>
  <r>
    <n v="8190"/>
    <s v="CA-2012-140375"/>
    <x v="1"/>
    <x v="653"/>
    <d v="2012-10-05T00:00:00"/>
    <x v="0"/>
    <s v="SG-20470"/>
    <x v="495"/>
    <x v="0"/>
    <s v="United States"/>
    <s v="Rockville"/>
    <x v="39"/>
    <n v="20852"/>
    <x v="3"/>
    <s v="OFF-BI-10000320"/>
    <x v="1"/>
    <x v="8"/>
    <x v="768"/>
    <x v="1576"/>
    <n v="1"/>
    <n v="0"/>
    <n v="3.6162000000000001"/>
  </r>
  <r>
    <n v="8191"/>
    <s v="US-2014-155866"/>
    <x v="3"/>
    <x v="701"/>
    <d v="2014-11-22T00:00:00"/>
    <x v="1"/>
    <s v="CC-12370"/>
    <x v="666"/>
    <x v="0"/>
    <s v="United States"/>
    <s v="New York City"/>
    <x v="15"/>
    <n v="10011"/>
    <x v="3"/>
    <s v="OFF-PA-10004735"/>
    <x v="1"/>
    <x v="10"/>
    <x v="819"/>
    <x v="789"/>
    <n v="6"/>
    <n v="0"/>
    <n v="18.662400000000002"/>
  </r>
  <r>
    <n v="8192"/>
    <s v="US-2014-155866"/>
    <x v="3"/>
    <x v="701"/>
    <d v="2014-11-22T00:00:00"/>
    <x v="1"/>
    <s v="CC-12370"/>
    <x v="666"/>
    <x v="0"/>
    <s v="United States"/>
    <s v="New York City"/>
    <x v="15"/>
    <n v="10011"/>
    <x v="3"/>
    <s v="FUR-FU-10004091"/>
    <x v="0"/>
    <x v="5"/>
    <x v="264"/>
    <x v="5093"/>
    <n v="4"/>
    <n v="0"/>
    <n v="76.9816"/>
  </r>
  <r>
    <n v="8193"/>
    <s v="CA-2012-141327"/>
    <x v="1"/>
    <x v="672"/>
    <d v="2012-12-03T00:00:00"/>
    <x v="2"/>
    <s v="LR-16915"/>
    <x v="235"/>
    <x v="0"/>
    <s v="United States"/>
    <s v="Durham"/>
    <x v="3"/>
    <n v="27707"/>
    <x v="0"/>
    <s v="OFF-BI-10000546"/>
    <x v="1"/>
    <x v="8"/>
    <x v="609"/>
    <x v="5332"/>
    <n v="7"/>
    <n v="0.7"/>
    <n v="-4.2336000000000009"/>
  </r>
  <r>
    <n v="8194"/>
    <s v="CA-2012-141327"/>
    <x v="1"/>
    <x v="672"/>
    <d v="2012-12-03T00:00:00"/>
    <x v="2"/>
    <s v="LR-16915"/>
    <x v="235"/>
    <x v="0"/>
    <s v="United States"/>
    <s v="Durham"/>
    <x v="3"/>
    <n v="27707"/>
    <x v="0"/>
    <s v="OFF-AP-10001293"/>
    <x v="1"/>
    <x v="9"/>
    <x v="1337"/>
    <x v="2066"/>
    <n v="3"/>
    <n v="0.2"/>
    <n v="9.8351999999999933"/>
  </r>
  <r>
    <n v="8195"/>
    <s v="CA-2012-141327"/>
    <x v="1"/>
    <x v="672"/>
    <d v="2012-12-03T00:00:00"/>
    <x v="2"/>
    <s v="LR-16915"/>
    <x v="235"/>
    <x v="0"/>
    <s v="United States"/>
    <s v="Durham"/>
    <x v="3"/>
    <n v="27707"/>
    <x v="0"/>
    <s v="FUR-FU-10000576"/>
    <x v="0"/>
    <x v="5"/>
    <x v="219"/>
    <x v="5333"/>
    <n v="2"/>
    <n v="0.2"/>
    <n v="25.180800000000005"/>
  </r>
  <r>
    <n v="8196"/>
    <s v="CA-2012-136700"/>
    <x v="1"/>
    <x v="401"/>
    <d v="2012-12-11T00:00:00"/>
    <x v="0"/>
    <s v="DB-13120"/>
    <x v="106"/>
    <x v="1"/>
    <s v="United States"/>
    <s v="Santa Barbara"/>
    <x v="1"/>
    <n v="93101"/>
    <x v="1"/>
    <s v="OFF-PA-10004519"/>
    <x v="1"/>
    <x v="10"/>
    <x v="1036"/>
    <x v="2482"/>
    <n v="2"/>
    <n v="0"/>
    <n v="4.3904000000000005"/>
  </r>
  <r>
    <n v="8197"/>
    <s v="CA-2014-102736"/>
    <x v="3"/>
    <x v="528"/>
    <d v="2014-09-10T00:00:00"/>
    <x v="1"/>
    <s v="LP-17095"/>
    <x v="431"/>
    <x v="0"/>
    <s v="United States"/>
    <s v="Knoxville"/>
    <x v="18"/>
    <n v="37918"/>
    <x v="0"/>
    <s v="TEC-AC-10004568"/>
    <x v="2"/>
    <x v="11"/>
    <x v="1109"/>
    <x v="2879"/>
    <n v="4"/>
    <n v="0.2"/>
    <n v="-1.119600000000009"/>
  </r>
  <r>
    <n v="8198"/>
    <s v="CA-2014-102736"/>
    <x v="3"/>
    <x v="528"/>
    <d v="2014-09-10T00:00:00"/>
    <x v="1"/>
    <s v="LP-17095"/>
    <x v="431"/>
    <x v="0"/>
    <s v="United States"/>
    <s v="Knoxville"/>
    <x v="18"/>
    <n v="37918"/>
    <x v="0"/>
    <s v="OFF-AR-10001897"/>
    <x v="1"/>
    <x v="6"/>
    <x v="640"/>
    <x v="1002"/>
    <n v="5"/>
    <n v="0.2"/>
    <n v="7.1960000000000015"/>
  </r>
  <r>
    <n v="8199"/>
    <s v="CA-2014-102736"/>
    <x v="3"/>
    <x v="528"/>
    <d v="2014-09-10T00:00:00"/>
    <x v="1"/>
    <s v="LP-17095"/>
    <x v="431"/>
    <x v="0"/>
    <s v="United States"/>
    <s v="Knoxville"/>
    <x v="18"/>
    <n v="37918"/>
    <x v="0"/>
    <s v="OFF-PA-10001800"/>
    <x v="1"/>
    <x v="10"/>
    <x v="580"/>
    <x v="12"/>
    <n v="3"/>
    <n v="0.2"/>
    <n v="5.4432"/>
  </r>
  <r>
    <n v="8200"/>
    <s v="CA-2014-125269"/>
    <x v="3"/>
    <x v="558"/>
    <d v="2014-05-01T00:00:00"/>
    <x v="1"/>
    <s v="AF-10870"/>
    <x v="578"/>
    <x v="0"/>
    <s v="United States"/>
    <s v="Chicago"/>
    <x v="10"/>
    <n v="60610"/>
    <x v="2"/>
    <s v="OFF-BI-10001628"/>
    <x v="1"/>
    <x v="8"/>
    <x v="1103"/>
    <x v="5334"/>
    <n v="5"/>
    <n v="0.8"/>
    <n v="-18.252500000000001"/>
  </r>
  <r>
    <n v="8201"/>
    <s v="CA-2014-125269"/>
    <x v="3"/>
    <x v="558"/>
    <d v="2014-05-01T00:00:00"/>
    <x v="1"/>
    <s v="AF-10870"/>
    <x v="578"/>
    <x v="0"/>
    <s v="United States"/>
    <s v="Chicago"/>
    <x v="10"/>
    <n v="60610"/>
    <x v="2"/>
    <s v="OFF-ST-10004123"/>
    <x v="1"/>
    <x v="4"/>
    <x v="72"/>
    <x v="74"/>
    <n v="1"/>
    <n v="0.2"/>
    <n v="-18.196000000000002"/>
  </r>
  <r>
    <n v="8202"/>
    <s v="CA-2012-114811"/>
    <x v="1"/>
    <x v="627"/>
    <d v="2012-11-08T00:00:00"/>
    <x v="3"/>
    <s v="KD-16495"/>
    <x v="470"/>
    <x v="1"/>
    <s v="United States"/>
    <s v="New York City"/>
    <x v="15"/>
    <n v="10024"/>
    <x v="3"/>
    <s v="OFF-ST-10000885"/>
    <x v="1"/>
    <x v="4"/>
    <x v="1657"/>
    <x v="5335"/>
    <n v="5"/>
    <n v="0"/>
    <n v="16.787500000000001"/>
  </r>
  <r>
    <n v="8203"/>
    <s v="CA-2012-114811"/>
    <x v="1"/>
    <x v="627"/>
    <d v="2012-11-08T00:00:00"/>
    <x v="3"/>
    <s v="KD-16495"/>
    <x v="470"/>
    <x v="1"/>
    <s v="United States"/>
    <s v="New York City"/>
    <x v="15"/>
    <n v="10024"/>
    <x v="3"/>
    <s v="TEC-PH-10004165"/>
    <x v="2"/>
    <x v="7"/>
    <x v="886"/>
    <x v="5336"/>
    <n v="2"/>
    <n v="0"/>
    <n v="142.9948"/>
  </r>
  <r>
    <n v="8204"/>
    <s v="CA-2012-114811"/>
    <x v="1"/>
    <x v="627"/>
    <d v="2012-11-08T00:00:00"/>
    <x v="3"/>
    <s v="KD-16495"/>
    <x v="470"/>
    <x v="1"/>
    <s v="United States"/>
    <s v="New York City"/>
    <x v="15"/>
    <n v="10024"/>
    <x v="3"/>
    <s v="FUR-FU-10002240"/>
    <x v="0"/>
    <x v="5"/>
    <x v="1781"/>
    <x v="5337"/>
    <n v="3"/>
    <n v="0"/>
    <n v="4.7279999999999998"/>
  </r>
  <r>
    <n v="8205"/>
    <s v="CA-2012-114811"/>
    <x v="1"/>
    <x v="627"/>
    <d v="2012-11-08T00:00:00"/>
    <x v="3"/>
    <s v="KD-16495"/>
    <x v="470"/>
    <x v="1"/>
    <s v="United States"/>
    <s v="New York City"/>
    <x v="15"/>
    <n v="10024"/>
    <x v="3"/>
    <s v="TEC-MA-10000045"/>
    <x v="2"/>
    <x v="15"/>
    <x v="1693"/>
    <x v="5338"/>
    <n v="4"/>
    <n v="0"/>
    <n v="2229.0239999999999"/>
  </r>
  <r>
    <n v="8206"/>
    <s v="CA-2012-114811"/>
    <x v="1"/>
    <x v="627"/>
    <d v="2012-11-08T00:00:00"/>
    <x v="3"/>
    <s v="KD-16495"/>
    <x v="470"/>
    <x v="1"/>
    <s v="United States"/>
    <s v="New York City"/>
    <x v="15"/>
    <n v="10024"/>
    <x v="3"/>
    <s v="FUR-CH-10003746"/>
    <x v="0"/>
    <x v="1"/>
    <x v="617"/>
    <x v="5339"/>
    <n v="2"/>
    <n v="0.1"/>
    <n v="115.5528"/>
  </r>
  <r>
    <n v="8207"/>
    <s v="CA-2012-122266"/>
    <x v="1"/>
    <x v="33"/>
    <d v="2012-04-30T00:00:00"/>
    <x v="1"/>
    <s v="SA-20830"/>
    <x v="193"/>
    <x v="0"/>
    <s v="United States"/>
    <s v="Daytona Beach"/>
    <x v="2"/>
    <n v="32114"/>
    <x v="0"/>
    <s v="FUR-TA-10000577"/>
    <x v="0"/>
    <x v="3"/>
    <x v="3"/>
    <x v="5340"/>
    <n v="1"/>
    <n v="0.45"/>
    <n v="-76.606200000000001"/>
  </r>
  <r>
    <n v="8208"/>
    <s v="CA-2012-122266"/>
    <x v="1"/>
    <x v="33"/>
    <d v="2012-04-30T00:00:00"/>
    <x v="1"/>
    <s v="SA-20830"/>
    <x v="193"/>
    <x v="0"/>
    <s v="United States"/>
    <s v="Daytona Beach"/>
    <x v="2"/>
    <n v="32114"/>
    <x v="0"/>
    <s v="OFF-AR-10004757"/>
    <x v="1"/>
    <x v="6"/>
    <x v="342"/>
    <x v="370"/>
    <n v="1"/>
    <n v="0.2"/>
    <n v="0.42639999999999978"/>
  </r>
  <r>
    <n v="8209"/>
    <s v="CA-2012-141565"/>
    <x v="1"/>
    <x v="1181"/>
    <d v="2012-09-24T00:00:00"/>
    <x v="1"/>
    <s v="BG-11035"/>
    <x v="767"/>
    <x v="0"/>
    <s v="United States"/>
    <s v="Nashville"/>
    <x v="18"/>
    <n v="37211"/>
    <x v="0"/>
    <s v="OFF-BI-10000545"/>
    <x v="1"/>
    <x v="8"/>
    <x v="685"/>
    <x v="5341"/>
    <n v="6"/>
    <n v="0.7"/>
    <n v="-913.17599999999993"/>
  </r>
  <r>
    <n v="8210"/>
    <s v="CA-2012-141565"/>
    <x v="1"/>
    <x v="1181"/>
    <d v="2012-09-24T00:00:00"/>
    <x v="1"/>
    <s v="BG-11035"/>
    <x v="767"/>
    <x v="0"/>
    <s v="United States"/>
    <s v="Nashville"/>
    <x v="18"/>
    <n v="37211"/>
    <x v="0"/>
    <s v="OFF-ST-10001522"/>
    <x v="1"/>
    <x v="4"/>
    <x v="195"/>
    <x v="5342"/>
    <n v="4"/>
    <n v="0.2"/>
    <n v="-58.873600000000025"/>
  </r>
  <r>
    <n v="8211"/>
    <s v="CA-2014-128769"/>
    <x v="3"/>
    <x v="210"/>
    <d v="2014-09-13T00:00:00"/>
    <x v="1"/>
    <s v="DM-12955"/>
    <x v="678"/>
    <x v="1"/>
    <s v="United States"/>
    <s v="Nashville"/>
    <x v="18"/>
    <n v="37211"/>
    <x v="0"/>
    <s v="OFF-AP-10001271"/>
    <x v="1"/>
    <x v="9"/>
    <x v="469"/>
    <x v="2424"/>
    <n v="2"/>
    <n v="0.2"/>
    <n v="7.1372000000000035"/>
  </r>
  <r>
    <n v="8212"/>
    <s v="CA-2013-116337"/>
    <x v="0"/>
    <x v="77"/>
    <d v="2013-11-13T00:00:00"/>
    <x v="1"/>
    <s v="MC-17845"/>
    <x v="266"/>
    <x v="0"/>
    <s v="United States"/>
    <s v="Dallas"/>
    <x v="5"/>
    <n v="75220"/>
    <x v="2"/>
    <s v="FUR-FU-10002030"/>
    <x v="0"/>
    <x v="5"/>
    <x v="1813"/>
    <x v="5343"/>
    <n v="5"/>
    <n v="0.6"/>
    <n v="-17.783999999999992"/>
  </r>
  <r>
    <n v="8213"/>
    <s v="CA-2013-116337"/>
    <x v="0"/>
    <x v="77"/>
    <d v="2013-11-13T00:00:00"/>
    <x v="1"/>
    <s v="MC-17845"/>
    <x v="266"/>
    <x v="0"/>
    <s v="United States"/>
    <s v="Dallas"/>
    <x v="5"/>
    <n v="75220"/>
    <x v="2"/>
    <s v="OFF-ST-10001272"/>
    <x v="1"/>
    <x v="4"/>
    <x v="528"/>
    <x v="5344"/>
    <n v="3"/>
    <n v="0.2"/>
    <n v="19.630499999999998"/>
  </r>
  <r>
    <n v="8214"/>
    <s v="CA-2012-120845"/>
    <x v="1"/>
    <x v="12"/>
    <d v="2012-10-02T00:00:00"/>
    <x v="1"/>
    <s v="ML-17395"/>
    <x v="504"/>
    <x v="1"/>
    <s v="United States"/>
    <s v="Murfreesboro"/>
    <x v="18"/>
    <n v="37130"/>
    <x v="0"/>
    <s v="OFF-BI-10001116"/>
    <x v="1"/>
    <x v="8"/>
    <x v="1066"/>
    <x v="5345"/>
    <n v="4"/>
    <n v="0.7"/>
    <n v="-4.6463999999999981"/>
  </r>
  <r>
    <n v="8215"/>
    <s v="CA-2012-120845"/>
    <x v="1"/>
    <x v="12"/>
    <d v="2012-10-02T00:00:00"/>
    <x v="1"/>
    <s v="ML-17395"/>
    <x v="504"/>
    <x v="1"/>
    <s v="United States"/>
    <s v="Murfreesboro"/>
    <x v="18"/>
    <n v="37130"/>
    <x v="0"/>
    <s v="OFF-PA-10004665"/>
    <x v="1"/>
    <x v="10"/>
    <x v="1380"/>
    <x v="3755"/>
    <n v="1"/>
    <n v="0.2"/>
    <n v="3.7989999999999995"/>
  </r>
  <r>
    <n v="8216"/>
    <s v="CA-2012-120845"/>
    <x v="1"/>
    <x v="12"/>
    <d v="2012-10-02T00:00:00"/>
    <x v="1"/>
    <s v="ML-17395"/>
    <x v="504"/>
    <x v="1"/>
    <s v="United States"/>
    <s v="Murfreesboro"/>
    <x v="18"/>
    <n v="37130"/>
    <x v="0"/>
    <s v="OFF-BI-10004506"/>
    <x v="1"/>
    <x v="8"/>
    <x v="1238"/>
    <x v="5346"/>
    <n v="1"/>
    <n v="0.7"/>
    <n v="-1.8106"/>
  </r>
  <r>
    <n v="8217"/>
    <s v="CA-2012-120845"/>
    <x v="1"/>
    <x v="12"/>
    <d v="2012-10-02T00:00:00"/>
    <x v="1"/>
    <s v="ML-17395"/>
    <x v="504"/>
    <x v="1"/>
    <s v="United States"/>
    <s v="Murfreesboro"/>
    <x v="18"/>
    <n v="37130"/>
    <x v="0"/>
    <s v="OFF-BI-10001982"/>
    <x v="1"/>
    <x v="8"/>
    <x v="301"/>
    <x v="5347"/>
    <n v="2"/>
    <n v="0.7"/>
    <n v="-2.2847999999999997"/>
  </r>
  <r>
    <n v="8218"/>
    <s v="CA-2011-120775"/>
    <x v="2"/>
    <x v="462"/>
    <d v="2011-10-07T00:00:00"/>
    <x v="1"/>
    <s v="RD-19930"/>
    <x v="709"/>
    <x v="0"/>
    <s v="United States"/>
    <s v="Dallas"/>
    <x v="5"/>
    <n v="75217"/>
    <x v="2"/>
    <s v="OFF-FA-10002676"/>
    <x v="1"/>
    <x v="13"/>
    <x v="1069"/>
    <x v="1456"/>
    <n v="3"/>
    <n v="0.2"/>
    <n v="0.86879999999999979"/>
  </r>
  <r>
    <n v="8219"/>
    <s v="CA-2011-120775"/>
    <x v="2"/>
    <x v="462"/>
    <d v="2011-10-07T00:00:00"/>
    <x v="1"/>
    <s v="RD-19930"/>
    <x v="709"/>
    <x v="0"/>
    <s v="United States"/>
    <s v="Dallas"/>
    <x v="5"/>
    <n v="75217"/>
    <x v="2"/>
    <s v="FUR-FU-10000758"/>
    <x v="0"/>
    <x v="5"/>
    <x v="1073"/>
    <x v="5348"/>
    <n v="3"/>
    <n v="0.6"/>
    <n v="-19.065600000000007"/>
  </r>
  <r>
    <n v="8220"/>
    <s v="CA-2011-120775"/>
    <x v="2"/>
    <x v="462"/>
    <d v="2011-10-07T00:00:00"/>
    <x v="1"/>
    <s v="RD-19930"/>
    <x v="709"/>
    <x v="0"/>
    <s v="United States"/>
    <s v="Dallas"/>
    <x v="5"/>
    <n v="75217"/>
    <x v="2"/>
    <s v="OFF-LA-10002271"/>
    <x v="1"/>
    <x v="2"/>
    <x v="635"/>
    <x v="1268"/>
    <n v="2"/>
    <n v="0.2"/>
    <n v="1.7247999999999997"/>
  </r>
  <r>
    <n v="8221"/>
    <s v="CA-2011-120775"/>
    <x v="2"/>
    <x v="462"/>
    <d v="2011-10-07T00:00:00"/>
    <x v="1"/>
    <s v="RD-19930"/>
    <x v="709"/>
    <x v="0"/>
    <s v="United States"/>
    <s v="Dallas"/>
    <x v="5"/>
    <n v="75217"/>
    <x v="2"/>
    <s v="OFF-BI-10002609"/>
    <x v="1"/>
    <x v="8"/>
    <x v="98"/>
    <x v="99"/>
    <n v="3"/>
    <n v="0.8"/>
    <n v="-3.0396000000000001"/>
  </r>
  <r>
    <n v="8222"/>
    <s v="CA-2011-120775"/>
    <x v="2"/>
    <x v="462"/>
    <d v="2011-10-07T00:00:00"/>
    <x v="1"/>
    <s v="RD-19930"/>
    <x v="709"/>
    <x v="0"/>
    <s v="United States"/>
    <s v="Dallas"/>
    <x v="5"/>
    <n v="75217"/>
    <x v="2"/>
    <s v="OFF-FA-10000254"/>
    <x v="1"/>
    <x v="13"/>
    <x v="1814"/>
    <x v="5349"/>
    <n v="4"/>
    <n v="0.2"/>
    <n v="-3.7680000000000002"/>
  </r>
  <r>
    <n v="8223"/>
    <s v="CA-2011-152905"/>
    <x v="2"/>
    <x v="1087"/>
    <d v="2011-02-25T00:00:00"/>
    <x v="1"/>
    <s v="AB-10015"/>
    <x v="755"/>
    <x v="0"/>
    <s v="United States"/>
    <s v="Arlington"/>
    <x v="5"/>
    <n v="76017"/>
    <x v="2"/>
    <s v="OFF-ST-10000321"/>
    <x v="1"/>
    <x v="4"/>
    <x v="1534"/>
    <x v="1438"/>
    <n v="2"/>
    <n v="0.2"/>
    <n v="-2.5248000000000022"/>
  </r>
  <r>
    <n v="8224"/>
    <s v="CA-2013-104633"/>
    <x v="0"/>
    <x v="1"/>
    <d v="2013-06-17T00:00:00"/>
    <x v="1"/>
    <s v="EA-14035"/>
    <x v="105"/>
    <x v="1"/>
    <s v="United States"/>
    <s v="Pasadena"/>
    <x v="1"/>
    <n v="91104"/>
    <x v="1"/>
    <s v="OFF-PA-10000241"/>
    <x v="1"/>
    <x v="10"/>
    <x v="1151"/>
    <x v="790"/>
    <n v="6"/>
    <n v="0"/>
    <n v="83.645999999999987"/>
  </r>
  <r>
    <n v="8225"/>
    <s v="CA-2013-104633"/>
    <x v="0"/>
    <x v="1"/>
    <d v="2013-06-17T00:00:00"/>
    <x v="1"/>
    <s v="EA-14035"/>
    <x v="105"/>
    <x v="1"/>
    <s v="United States"/>
    <s v="Pasadena"/>
    <x v="1"/>
    <n v="91104"/>
    <x v="1"/>
    <s v="OFF-PA-10004782"/>
    <x v="1"/>
    <x v="10"/>
    <x v="1413"/>
    <x v="91"/>
    <n v="2"/>
    <n v="0"/>
    <n v="6.2208000000000006"/>
  </r>
  <r>
    <n v="8226"/>
    <s v="CA-2014-104136"/>
    <x v="3"/>
    <x v="752"/>
    <d v="2014-11-05T00:00:00"/>
    <x v="0"/>
    <s v="SF-20065"/>
    <x v="11"/>
    <x v="0"/>
    <s v="United States"/>
    <s v="Everett"/>
    <x v="31"/>
    <n v="2149"/>
    <x v="3"/>
    <s v="OFF-PA-10004243"/>
    <x v="1"/>
    <x v="10"/>
    <x v="271"/>
    <x v="2408"/>
    <n v="10"/>
    <n v="0"/>
    <n v="91.055999999999983"/>
  </r>
  <r>
    <n v="8227"/>
    <s v="CA-2014-104136"/>
    <x v="3"/>
    <x v="752"/>
    <d v="2014-11-05T00:00:00"/>
    <x v="0"/>
    <s v="SF-20065"/>
    <x v="11"/>
    <x v="0"/>
    <s v="United States"/>
    <s v="Everett"/>
    <x v="31"/>
    <n v="2149"/>
    <x v="3"/>
    <s v="OFF-PA-10001033"/>
    <x v="1"/>
    <x v="10"/>
    <x v="1500"/>
    <x v="1018"/>
    <n v="1"/>
    <n v="0"/>
    <n v="20.085100000000001"/>
  </r>
  <r>
    <n v="8228"/>
    <s v="CA-2013-123050"/>
    <x v="0"/>
    <x v="958"/>
    <d v="2013-04-09T00:00:00"/>
    <x v="0"/>
    <s v="BC-11125"/>
    <x v="604"/>
    <x v="2"/>
    <s v="United States"/>
    <s v="Troy"/>
    <x v="15"/>
    <n v="12180"/>
    <x v="3"/>
    <s v="FUR-FU-10000723"/>
    <x v="0"/>
    <x v="5"/>
    <x v="475"/>
    <x v="5350"/>
    <n v="2"/>
    <n v="0"/>
    <n v="7.4376000000000033"/>
  </r>
  <r>
    <n v="8229"/>
    <s v="CA-2013-123050"/>
    <x v="0"/>
    <x v="958"/>
    <d v="2013-04-09T00:00:00"/>
    <x v="0"/>
    <s v="BC-11125"/>
    <x v="604"/>
    <x v="2"/>
    <s v="United States"/>
    <s v="Troy"/>
    <x v="15"/>
    <n v="12180"/>
    <x v="3"/>
    <s v="OFF-ST-10003455"/>
    <x v="1"/>
    <x v="4"/>
    <x v="169"/>
    <x v="5351"/>
    <n v="2"/>
    <n v="0"/>
    <n v="8.0652000000000008"/>
  </r>
  <r>
    <n v="8230"/>
    <s v="CA-2013-123050"/>
    <x v="0"/>
    <x v="958"/>
    <d v="2013-04-09T00:00:00"/>
    <x v="0"/>
    <s v="BC-11125"/>
    <x v="604"/>
    <x v="2"/>
    <s v="United States"/>
    <s v="Troy"/>
    <x v="15"/>
    <n v="12180"/>
    <x v="3"/>
    <s v="TEC-AC-10001109"/>
    <x v="2"/>
    <x v="11"/>
    <x v="998"/>
    <x v="1324"/>
    <n v="3"/>
    <n v="0"/>
    <n v="37.787400000000005"/>
  </r>
  <r>
    <n v="8231"/>
    <s v="CA-2013-162355"/>
    <x v="0"/>
    <x v="1186"/>
    <d v="2013-07-03T00:00:00"/>
    <x v="0"/>
    <s v="PF-19165"/>
    <x v="58"/>
    <x v="0"/>
    <s v="United States"/>
    <s v="Sandy Springs"/>
    <x v="32"/>
    <n v="30328"/>
    <x v="0"/>
    <s v="OFF-AR-10004344"/>
    <x v="1"/>
    <x v="6"/>
    <x v="365"/>
    <x v="878"/>
    <n v="3"/>
    <n v="0"/>
    <n v="9.7118999999999982"/>
  </r>
  <r>
    <n v="8232"/>
    <s v="CA-2013-162355"/>
    <x v="0"/>
    <x v="1186"/>
    <d v="2013-07-03T00:00:00"/>
    <x v="0"/>
    <s v="PF-19165"/>
    <x v="58"/>
    <x v="0"/>
    <s v="United States"/>
    <s v="Sandy Springs"/>
    <x v="32"/>
    <n v="30328"/>
    <x v="0"/>
    <s v="FUR-BO-10004695"/>
    <x v="0"/>
    <x v="0"/>
    <x v="198"/>
    <x v="5352"/>
    <n v="7"/>
    <n v="0"/>
    <n v="291.37779999999987"/>
  </r>
  <r>
    <n v="8233"/>
    <s v="CA-2011-158225"/>
    <x v="2"/>
    <x v="358"/>
    <d v="2011-09-28T00:00:00"/>
    <x v="1"/>
    <s v="SE-20110"/>
    <x v="339"/>
    <x v="0"/>
    <s v="United States"/>
    <s v="San Jose"/>
    <x v="1"/>
    <n v="95123"/>
    <x v="1"/>
    <s v="OFF-ST-10000675"/>
    <x v="1"/>
    <x v="4"/>
    <x v="295"/>
    <x v="3382"/>
    <n v="5"/>
    <n v="0"/>
    <n v="42.362499999999997"/>
  </r>
  <r>
    <n v="8234"/>
    <s v="CA-2011-158225"/>
    <x v="2"/>
    <x v="358"/>
    <d v="2011-09-28T00:00:00"/>
    <x v="1"/>
    <s v="SE-20110"/>
    <x v="339"/>
    <x v="0"/>
    <s v="United States"/>
    <s v="San Jose"/>
    <x v="1"/>
    <n v="95123"/>
    <x v="1"/>
    <s v="OFF-ST-10002301"/>
    <x v="1"/>
    <x v="4"/>
    <x v="1490"/>
    <x v="1390"/>
    <n v="2"/>
    <n v="0"/>
    <n v="0.40679999999999694"/>
  </r>
  <r>
    <n v="8235"/>
    <s v="CA-2014-102204"/>
    <x v="3"/>
    <x v="927"/>
    <d v="2014-05-07T00:00:00"/>
    <x v="1"/>
    <s v="CJ-12010"/>
    <x v="170"/>
    <x v="0"/>
    <s v="United States"/>
    <s v="Jacksonville"/>
    <x v="2"/>
    <n v="32216"/>
    <x v="0"/>
    <s v="OFF-SU-10001212"/>
    <x v="1"/>
    <x v="14"/>
    <x v="1677"/>
    <x v="5353"/>
    <n v="2"/>
    <n v="0.2"/>
    <n v="0.4159999999999997"/>
  </r>
  <r>
    <n v="8236"/>
    <s v="CA-2014-102204"/>
    <x v="3"/>
    <x v="927"/>
    <d v="2014-05-07T00:00:00"/>
    <x v="1"/>
    <s v="CJ-12010"/>
    <x v="170"/>
    <x v="0"/>
    <s v="United States"/>
    <s v="Jacksonville"/>
    <x v="2"/>
    <n v="32216"/>
    <x v="0"/>
    <s v="FUR-TA-10001889"/>
    <x v="0"/>
    <x v="3"/>
    <x v="406"/>
    <x v="5354"/>
    <n v="4"/>
    <n v="0.45"/>
    <n v="-458.14679999999998"/>
  </r>
  <r>
    <n v="8237"/>
    <s v="CA-2014-102204"/>
    <x v="3"/>
    <x v="927"/>
    <d v="2014-05-07T00:00:00"/>
    <x v="1"/>
    <s v="CJ-12010"/>
    <x v="170"/>
    <x v="0"/>
    <s v="United States"/>
    <s v="Jacksonville"/>
    <x v="2"/>
    <n v="32216"/>
    <x v="0"/>
    <s v="FUR-CH-10002024"/>
    <x v="0"/>
    <x v="1"/>
    <x v="478"/>
    <x v="5355"/>
    <n v="5"/>
    <n v="0.2"/>
    <n v="0"/>
  </r>
  <r>
    <n v="8238"/>
    <s v="CA-2014-103065"/>
    <x v="3"/>
    <x v="179"/>
    <d v="2014-10-21T00:00:00"/>
    <x v="3"/>
    <s v="PT-19090"/>
    <x v="690"/>
    <x v="0"/>
    <s v="United States"/>
    <s v="Jacksonville"/>
    <x v="2"/>
    <n v="32216"/>
    <x v="0"/>
    <s v="OFF-ST-10000617"/>
    <x v="1"/>
    <x v="4"/>
    <x v="379"/>
    <x v="411"/>
    <n v="2"/>
    <n v="0.2"/>
    <n v="-0.7748000000000006"/>
  </r>
  <r>
    <n v="8239"/>
    <s v="CA-2014-103065"/>
    <x v="3"/>
    <x v="179"/>
    <d v="2014-10-21T00:00:00"/>
    <x v="3"/>
    <s v="PT-19090"/>
    <x v="690"/>
    <x v="0"/>
    <s v="United States"/>
    <s v="Jacksonville"/>
    <x v="2"/>
    <n v="32216"/>
    <x v="0"/>
    <s v="OFF-PA-10000380"/>
    <x v="1"/>
    <x v="10"/>
    <x v="1281"/>
    <x v="1407"/>
    <n v="1"/>
    <n v="0.2"/>
    <n v="2.5019999999999998"/>
  </r>
  <r>
    <n v="8240"/>
    <s v="CA-2014-103065"/>
    <x v="3"/>
    <x v="179"/>
    <d v="2014-10-21T00:00:00"/>
    <x v="3"/>
    <s v="PT-19090"/>
    <x v="690"/>
    <x v="0"/>
    <s v="United States"/>
    <s v="Jacksonville"/>
    <x v="2"/>
    <n v="32216"/>
    <x v="0"/>
    <s v="OFF-AR-10003251"/>
    <x v="1"/>
    <x v="6"/>
    <x v="1041"/>
    <x v="3079"/>
    <n v="2"/>
    <n v="0.2"/>
    <n v="1.1119999999999999"/>
  </r>
  <r>
    <n v="8241"/>
    <s v="CA-2014-103065"/>
    <x v="3"/>
    <x v="179"/>
    <d v="2014-10-21T00:00:00"/>
    <x v="3"/>
    <s v="PT-19090"/>
    <x v="690"/>
    <x v="0"/>
    <s v="United States"/>
    <s v="Jacksonville"/>
    <x v="2"/>
    <n v="32216"/>
    <x v="0"/>
    <s v="FUR-FU-10000175"/>
    <x v="0"/>
    <x v="5"/>
    <x v="1629"/>
    <x v="5356"/>
    <n v="4"/>
    <n v="0.2"/>
    <n v="6.0411999999999964"/>
  </r>
  <r>
    <n v="8242"/>
    <s v="CA-2011-109855"/>
    <x v="2"/>
    <x v="416"/>
    <d v="2011-09-05T00:00:00"/>
    <x v="1"/>
    <s v="LH-16900"/>
    <x v="23"/>
    <x v="0"/>
    <s v="United States"/>
    <s v="New York City"/>
    <x v="15"/>
    <n v="10009"/>
    <x v="3"/>
    <s v="OFF-BI-10004716"/>
    <x v="1"/>
    <x v="8"/>
    <x v="700"/>
    <x v="5357"/>
    <n v="2"/>
    <n v="0.2"/>
    <n v="8.3103999999999996"/>
  </r>
  <r>
    <n v="8243"/>
    <s v="CA-2011-109855"/>
    <x v="2"/>
    <x v="416"/>
    <d v="2011-09-05T00:00:00"/>
    <x v="1"/>
    <s v="LH-16900"/>
    <x v="23"/>
    <x v="0"/>
    <s v="United States"/>
    <s v="New York City"/>
    <x v="15"/>
    <n v="10009"/>
    <x v="3"/>
    <s v="TEC-AC-10002842"/>
    <x v="2"/>
    <x v="11"/>
    <x v="1176"/>
    <x v="5358"/>
    <n v="3"/>
    <n v="0"/>
    <n v="57.120000000000019"/>
  </r>
  <r>
    <n v="8244"/>
    <s v="CA-2011-109897"/>
    <x v="2"/>
    <x v="1132"/>
    <d v="2011-08-16T00:00:00"/>
    <x v="1"/>
    <s v="BW-11200"/>
    <x v="572"/>
    <x v="0"/>
    <s v="United States"/>
    <s v="San Francisco"/>
    <x v="1"/>
    <n v="94122"/>
    <x v="1"/>
    <s v="TEC-PH-10003691"/>
    <x v="2"/>
    <x v="7"/>
    <x v="1398"/>
    <x v="5359"/>
    <n v="8"/>
    <n v="0.2"/>
    <n v="50.396000000000015"/>
  </r>
  <r>
    <n v="8245"/>
    <s v="CA-2011-109897"/>
    <x v="2"/>
    <x v="1132"/>
    <d v="2011-08-16T00:00:00"/>
    <x v="1"/>
    <s v="BW-11200"/>
    <x v="572"/>
    <x v="0"/>
    <s v="United States"/>
    <s v="San Francisco"/>
    <x v="1"/>
    <n v="94122"/>
    <x v="1"/>
    <s v="FUR-FU-10002878"/>
    <x v="0"/>
    <x v="5"/>
    <x v="1125"/>
    <x v="5360"/>
    <n v="3"/>
    <n v="0"/>
    <n v="31.612800000000004"/>
  </r>
  <r>
    <n v="8246"/>
    <s v="US-2011-143581"/>
    <x v="2"/>
    <x v="710"/>
    <d v="2011-08-23T00:00:00"/>
    <x v="1"/>
    <s v="BS-11365"/>
    <x v="740"/>
    <x v="1"/>
    <s v="United States"/>
    <s v="Columbus"/>
    <x v="32"/>
    <n v="31907"/>
    <x v="0"/>
    <s v="OFF-ST-10000991"/>
    <x v="1"/>
    <x v="4"/>
    <x v="155"/>
    <x v="3216"/>
    <n v="3"/>
    <n v="0"/>
    <n v="10.347300000000004"/>
  </r>
  <r>
    <n v="8247"/>
    <s v="CA-2012-129217"/>
    <x v="1"/>
    <x v="1187"/>
    <d v="2012-05-10T00:00:00"/>
    <x v="3"/>
    <s v="DP-13390"/>
    <x v="503"/>
    <x v="2"/>
    <s v="United States"/>
    <s v="Aurora"/>
    <x v="10"/>
    <n v="60505"/>
    <x v="2"/>
    <s v="OFF-AP-10002439"/>
    <x v="1"/>
    <x v="9"/>
    <x v="548"/>
    <x v="5361"/>
    <n v="5"/>
    <n v="0.8"/>
    <n v="-191.619"/>
  </r>
  <r>
    <n v="8248"/>
    <s v="CA-2012-129217"/>
    <x v="1"/>
    <x v="1187"/>
    <d v="2012-05-10T00:00:00"/>
    <x v="3"/>
    <s v="DP-13390"/>
    <x v="503"/>
    <x v="2"/>
    <s v="United States"/>
    <s v="Aurora"/>
    <x v="10"/>
    <n v="60505"/>
    <x v="2"/>
    <s v="OFF-AR-10004602"/>
    <x v="1"/>
    <x v="6"/>
    <x v="1217"/>
    <x v="2862"/>
    <n v="2"/>
    <n v="0.2"/>
    <n v="3.6784000000000017"/>
  </r>
  <r>
    <n v="8249"/>
    <s v="CA-2013-133816"/>
    <x v="0"/>
    <x v="1120"/>
    <d v="2013-05-14T00:00:00"/>
    <x v="0"/>
    <s v="CS-12400"/>
    <x v="37"/>
    <x v="2"/>
    <s v="United States"/>
    <s v="Philadelphia"/>
    <x v="9"/>
    <n v="19134"/>
    <x v="3"/>
    <s v="TEC-PH-10001795"/>
    <x v="2"/>
    <x v="7"/>
    <x v="641"/>
    <x v="5362"/>
    <n v="2"/>
    <n v="0.4"/>
    <n v="-123.9980000000001"/>
  </r>
  <r>
    <n v="8250"/>
    <s v="CA-2012-140221"/>
    <x v="1"/>
    <x v="616"/>
    <d v="2012-03-09T00:00:00"/>
    <x v="0"/>
    <s v="MS-17365"/>
    <x v="333"/>
    <x v="0"/>
    <s v="United States"/>
    <s v="Chicago"/>
    <x v="10"/>
    <n v="60653"/>
    <x v="2"/>
    <s v="OFF-BI-10002854"/>
    <x v="1"/>
    <x v="8"/>
    <x v="895"/>
    <x v="5363"/>
    <n v="2"/>
    <n v="0.8"/>
    <n v="-16.818000000000005"/>
  </r>
  <r>
    <n v="8251"/>
    <s v="CA-2012-140221"/>
    <x v="1"/>
    <x v="616"/>
    <d v="2012-03-09T00:00:00"/>
    <x v="0"/>
    <s v="MS-17365"/>
    <x v="333"/>
    <x v="0"/>
    <s v="United States"/>
    <s v="Chicago"/>
    <x v="10"/>
    <n v="60653"/>
    <x v="2"/>
    <s v="FUR-FU-10000023"/>
    <x v="0"/>
    <x v="5"/>
    <x v="322"/>
    <x v="5364"/>
    <n v="2"/>
    <n v="0.6"/>
    <n v="-1.8847999999999994"/>
  </r>
  <r>
    <n v="8252"/>
    <s v="CA-2012-140221"/>
    <x v="1"/>
    <x v="616"/>
    <d v="2012-03-09T00:00:00"/>
    <x v="0"/>
    <s v="MS-17365"/>
    <x v="333"/>
    <x v="0"/>
    <s v="United States"/>
    <s v="Chicago"/>
    <x v="10"/>
    <n v="60653"/>
    <x v="2"/>
    <s v="OFF-AP-10000828"/>
    <x v="1"/>
    <x v="9"/>
    <x v="1087"/>
    <x v="5365"/>
    <n v="5"/>
    <n v="0.8"/>
    <n v="-470.548"/>
  </r>
  <r>
    <n v="8253"/>
    <s v="CA-2012-140221"/>
    <x v="1"/>
    <x v="616"/>
    <d v="2012-03-09T00:00:00"/>
    <x v="0"/>
    <s v="MS-17365"/>
    <x v="333"/>
    <x v="0"/>
    <s v="United States"/>
    <s v="Chicago"/>
    <x v="10"/>
    <n v="60653"/>
    <x v="2"/>
    <s v="OFF-ST-10000777"/>
    <x v="1"/>
    <x v="4"/>
    <x v="117"/>
    <x v="1556"/>
    <n v="2"/>
    <n v="0.2"/>
    <n v="6.0416000000000025"/>
  </r>
  <r>
    <n v="8254"/>
    <s v="CA-2014-152310"/>
    <x v="3"/>
    <x v="801"/>
    <d v="2014-08-20T00:00:00"/>
    <x v="1"/>
    <s v="DK-12895"/>
    <x v="729"/>
    <x v="0"/>
    <s v="United States"/>
    <s v="Seattle"/>
    <x v="4"/>
    <n v="98103"/>
    <x v="1"/>
    <s v="TEC-CO-10000971"/>
    <x v="2"/>
    <x v="16"/>
    <x v="1304"/>
    <x v="5366"/>
    <n v="1"/>
    <n v="0"/>
    <n v="89.996999999999986"/>
  </r>
  <r>
    <n v="8255"/>
    <s v="CA-2014-152310"/>
    <x v="3"/>
    <x v="801"/>
    <d v="2014-08-20T00:00:00"/>
    <x v="1"/>
    <s v="DK-12895"/>
    <x v="729"/>
    <x v="0"/>
    <s v="United States"/>
    <s v="Seattle"/>
    <x v="4"/>
    <n v="98103"/>
    <x v="1"/>
    <s v="OFF-PA-10003134"/>
    <x v="1"/>
    <x v="10"/>
    <x v="1663"/>
    <x v="2250"/>
    <n v="4"/>
    <n v="0"/>
    <n v="92.236799999999988"/>
  </r>
  <r>
    <n v="8256"/>
    <s v="CA-2014-152310"/>
    <x v="3"/>
    <x v="801"/>
    <d v="2014-08-20T00:00:00"/>
    <x v="1"/>
    <s v="DK-12895"/>
    <x v="729"/>
    <x v="0"/>
    <s v="United States"/>
    <s v="Seattle"/>
    <x v="4"/>
    <n v="98103"/>
    <x v="1"/>
    <s v="TEC-PH-10002538"/>
    <x v="2"/>
    <x v="7"/>
    <x v="524"/>
    <x v="5367"/>
    <n v="8"/>
    <n v="0.2"/>
    <n v="27.295199999999973"/>
  </r>
  <r>
    <n v="8257"/>
    <s v="CA-2014-152310"/>
    <x v="3"/>
    <x v="801"/>
    <d v="2014-08-20T00:00:00"/>
    <x v="1"/>
    <s v="DK-12895"/>
    <x v="729"/>
    <x v="0"/>
    <s v="United States"/>
    <s v="Seattle"/>
    <x v="4"/>
    <n v="98103"/>
    <x v="1"/>
    <s v="OFF-ST-10001228"/>
    <x v="1"/>
    <x v="4"/>
    <x v="445"/>
    <x v="485"/>
    <n v="3"/>
    <n v="0"/>
    <n v="11.684999999999999"/>
  </r>
  <r>
    <n v="8258"/>
    <s v="CA-2014-152310"/>
    <x v="3"/>
    <x v="801"/>
    <d v="2014-08-20T00:00:00"/>
    <x v="1"/>
    <s v="DK-12895"/>
    <x v="729"/>
    <x v="0"/>
    <s v="United States"/>
    <s v="Seattle"/>
    <x v="4"/>
    <n v="98103"/>
    <x v="1"/>
    <s v="TEC-AC-10000397"/>
    <x v="2"/>
    <x v="11"/>
    <x v="1459"/>
    <x v="5368"/>
    <n v="5"/>
    <n v="0"/>
    <n v="12.246500000000005"/>
  </r>
  <r>
    <n v="8259"/>
    <s v="CA-2014-152310"/>
    <x v="3"/>
    <x v="801"/>
    <d v="2014-08-20T00:00:00"/>
    <x v="1"/>
    <s v="DK-12895"/>
    <x v="729"/>
    <x v="0"/>
    <s v="United States"/>
    <s v="Seattle"/>
    <x v="4"/>
    <n v="98103"/>
    <x v="1"/>
    <s v="OFF-BI-10004308"/>
    <x v="1"/>
    <x v="8"/>
    <x v="1767"/>
    <x v="997"/>
    <n v="6"/>
    <n v="0.2"/>
    <n v="37.763999999999996"/>
  </r>
  <r>
    <n v="8260"/>
    <s v="CA-2013-118101"/>
    <x v="0"/>
    <x v="190"/>
    <d v="2013-06-27T00:00:00"/>
    <x v="3"/>
    <s v="SN-20560"/>
    <x v="381"/>
    <x v="2"/>
    <s v="United States"/>
    <s v="Roseville"/>
    <x v="12"/>
    <n v="48066"/>
    <x v="2"/>
    <s v="OFF-PA-10000357"/>
    <x v="1"/>
    <x v="10"/>
    <x v="442"/>
    <x v="1542"/>
    <n v="9"/>
    <n v="0"/>
    <n v="180.76590000000002"/>
  </r>
  <r>
    <n v="8261"/>
    <s v="CA-2013-118101"/>
    <x v="0"/>
    <x v="190"/>
    <d v="2013-06-27T00:00:00"/>
    <x v="3"/>
    <s v="SN-20560"/>
    <x v="381"/>
    <x v="2"/>
    <s v="United States"/>
    <s v="Roseville"/>
    <x v="12"/>
    <n v="48066"/>
    <x v="2"/>
    <s v="OFF-BI-10000773"/>
    <x v="1"/>
    <x v="8"/>
    <x v="381"/>
    <x v="5369"/>
    <n v="1"/>
    <n v="0"/>
    <n v="3.7693999999999992"/>
  </r>
  <r>
    <n v="8262"/>
    <s v="CA-2013-118101"/>
    <x v="0"/>
    <x v="190"/>
    <d v="2013-06-27T00:00:00"/>
    <x v="3"/>
    <s v="SN-20560"/>
    <x v="381"/>
    <x v="2"/>
    <s v="United States"/>
    <s v="Roseville"/>
    <x v="12"/>
    <n v="48066"/>
    <x v="2"/>
    <s v="OFF-ST-10001837"/>
    <x v="1"/>
    <x v="4"/>
    <x v="1331"/>
    <x v="5370"/>
    <n v="4"/>
    <n v="0"/>
    <n v="44.470399999999998"/>
  </r>
  <r>
    <n v="8263"/>
    <s v="CA-2013-100307"/>
    <x v="0"/>
    <x v="272"/>
    <d v="2013-12-20T00:00:00"/>
    <x v="1"/>
    <s v="TC-21475"/>
    <x v="679"/>
    <x v="2"/>
    <s v="United States"/>
    <s v="Fayetteville"/>
    <x v="36"/>
    <n v="72701"/>
    <x v="0"/>
    <s v="OFF-PA-10002552"/>
    <x v="1"/>
    <x v="10"/>
    <x v="349"/>
    <x v="541"/>
    <n v="3"/>
    <n v="0"/>
    <n v="9.3312000000000008"/>
  </r>
  <r>
    <n v="8264"/>
    <s v="CA-2012-138457"/>
    <x v="1"/>
    <x v="1023"/>
    <d v="2012-09-17T00:00:00"/>
    <x v="1"/>
    <s v="AM-10705"/>
    <x v="562"/>
    <x v="0"/>
    <s v="United States"/>
    <s v="Jacksonville"/>
    <x v="3"/>
    <n v="28540"/>
    <x v="0"/>
    <s v="OFF-BI-10000014"/>
    <x v="1"/>
    <x v="8"/>
    <x v="628"/>
    <x v="3702"/>
    <n v="4"/>
    <n v="0.7"/>
    <n v="-10.037199999999999"/>
  </r>
  <r>
    <n v="8265"/>
    <s v="CA-2011-131800"/>
    <x v="2"/>
    <x v="125"/>
    <d v="2012-01-04T00:00:00"/>
    <x v="1"/>
    <s v="AJ-10960"/>
    <x v="195"/>
    <x v="0"/>
    <s v="United States"/>
    <s v="New York City"/>
    <x v="15"/>
    <n v="10035"/>
    <x v="3"/>
    <s v="OFF-AP-10004136"/>
    <x v="1"/>
    <x v="9"/>
    <x v="1815"/>
    <x v="1546"/>
    <n v="3"/>
    <n v="0"/>
    <n v="30.734999999999992"/>
  </r>
  <r>
    <n v="8266"/>
    <s v="CA-2011-131800"/>
    <x v="2"/>
    <x v="125"/>
    <d v="2012-01-04T00:00:00"/>
    <x v="1"/>
    <s v="AJ-10960"/>
    <x v="195"/>
    <x v="0"/>
    <s v="United States"/>
    <s v="New York City"/>
    <x v="15"/>
    <n v="10035"/>
    <x v="3"/>
    <s v="OFF-BI-10003429"/>
    <x v="1"/>
    <x v="8"/>
    <x v="844"/>
    <x v="5371"/>
    <n v="7"/>
    <n v="0.2"/>
    <n v="12.8499"/>
  </r>
  <r>
    <n v="8267"/>
    <s v="CA-2011-118304"/>
    <x v="2"/>
    <x v="333"/>
    <d v="2011-05-04T00:00:00"/>
    <x v="1"/>
    <s v="KH-16360"/>
    <x v="347"/>
    <x v="0"/>
    <s v="United States"/>
    <s v="Dover"/>
    <x v="13"/>
    <n v="19901"/>
    <x v="3"/>
    <s v="TEC-PH-10000376"/>
    <x v="2"/>
    <x v="7"/>
    <x v="428"/>
    <x v="1024"/>
    <n v="2"/>
    <n v="0"/>
    <n v="5.1948000000000008"/>
  </r>
  <r>
    <n v="8268"/>
    <s v="CA-2014-121790"/>
    <x v="3"/>
    <x v="289"/>
    <d v="2014-02-07T00:00:00"/>
    <x v="1"/>
    <s v="LP-17095"/>
    <x v="431"/>
    <x v="0"/>
    <s v="United States"/>
    <s v="Aurora"/>
    <x v="10"/>
    <n v="60505"/>
    <x v="2"/>
    <s v="FUR-TA-10003469"/>
    <x v="0"/>
    <x v="3"/>
    <x v="1564"/>
    <x v="5372"/>
    <n v="1"/>
    <n v="0.5"/>
    <n v="-47.174999999999997"/>
  </r>
  <r>
    <n v="8269"/>
    <s v="CA-2014-121790"/>
    <x v="3"/>
    <x v="289"/>
    <d v="2014-02-07T00:00:00"/>
    <x v="1"/>
    <s v="LP-17095"/>
    <x v="431"/>
    <x v="0"/>
    <s v="United States"/>
    <s v="Aurora"/>
    <x v="10"/>
    <n v="60505"/>
    <x v="2"/>
    <s v="OFF-SU-10004231"/>
    <x v="1"/>
    <x v="14"/>
    <x v="552"/>
    <x v="2511"/>
    <n v="4"/>
    <n v="0.2"/>
    <n v="2.7719999999999994"/>
  </r>
  <r>
    <n v="8270"/>
    <s v="CA-2014-121790"/>
    <x v="3"/>
    <x v="289"/>
    <d v="2014-02-07T00:00:00"/>
    <x v="1"/>
    <s v="LP-17095"/>
    <x v="431"/>
    <x v="0"/>
    <s v="United States"/>
    <s v="Aurora"/>
    <x v="10"/>
    <n v="60505"/>
    <x v="2"/>
    <s v="TEC-PH-10002584"/>
    <x v="2"/>
    <x v="7"/>
    <x v="1696"/>
    <x v="5373"/>
    <n v="4"/>
    <n v="0.2"/>
    <n v="250.39599999999984"/>
  </r>
  <r>
    <n v="8271"/>
    <s v="CA-2014-121790"/>
    <x v="3"/>
    <x v="289"/>
    <d v="2014-02-07T00:00:00"/>
    <x v="1"/>
    <s v="LP-17095"/>
    <x v="431"/>
    <x v="0"/>
    <s v="United States"/>
    <s v="Aurora"/>
    <x v="10"/>
    <n v="60505"/>
    <x v="2"/>
    <s v="OFF-AR-10003602"/>
    <x v="1"/>
    <x v="6"/>
    <x v="239"/>
    <x v="564"/>
    <n v="2"/>
    <n v="0.2"/>
    <n v="3.1535999999999995"/>
  </r>
  <r>
    <n v="8272"/>
    <s v="CA-2013-169670"/>
    <x v="0"/>
    <x v="591"/>
    <d v="2014-01-01T00:00:00"/>
    <x v="1"/>
    <s v="JE-15715"/>
    <x v="555"/>
    <x v="0"/>
    <s v="United States"/>
    <s v="New York City"/>
    <x v="15"/>
    <n v="10009"/>
    <x v="3"/>
    <s v="FUR-CH-10002331"/>
    <x v="0"/>
    <x v="1"/>
    <x v="402"/>
    <x v="5374"/>
    <n v="8"/>
    <n v="0.1"/>
    <n v="313.26239999999967"/>
  </r>
  <r>
    <n v="8273"/>
    <s v="CA-2013-139549"/>
    <x v="0"/>
    <x v="201"/>
    <d v="2013-10-26T00:00:00"/>
    <x v="1"/>
    <s v="MY-18295"/>
    <x v="501"/>
    <x v="1"/>
    <s v="United States"/>
    <s v="El Cajon"/>
    <x v="1"/>
    <n v="92020"/>
    <x v="1"/>
    <s v="FUR-CH-10001802"/>
    <x v="0"/>
    <x v="1"/>
    <x v="1688"/>
    <x v="2388"/>
    <n v="4"/>
    <n v="0.2"/>
    <n v="4.8391999999999911"/>
  </r>
  <r>
    <n v="8274"/>
    <s v="CA-2012-104059"/>
    <x v="1"/>
    <x v="385"/>
    <d v="2012-06-15T00:00:00"/>
    <x v="0"/>
    <s v="FC-14245"/>
    <x v="763"/>
    <x v="2"/>
    <s v="United States"/>
    <s v="Springfield"/>
    <x v="24"/>
    <n v="45503"/>
    <x v="3"/>
    <s v="OFF-AR-10000634"/>
    <x v="1"/>
    <x v="6"/>
    <x v="988"/>
    <x v="1321"/>
    <n v="1"/>
    <n v="0.2"/>
    <n v="0.29960000000000009"/>
  </r>
  <r>
    <n v="8275"/>
    <s v="CA-2014-164112"/>
    <x v="3"/>
    <x v="160"/>
    <d v="2014-07-05T00:00:00"/>
    <x v="1"/>
    <s v="ND-18460"/>
    <x v="540"/>
    <x v="1"/>
    <s v="United States"/>
    <s v="Mount Vernon"/>
    <x v="15"/>
    <n v="10550"/>
    <x v="3"/>
    <s v="OFF-ST-10002615"/>
    <x v="1"/>
    <x v="4"/>
    <x v="1427"/>
    <x v="2969"/>
    <n v="7"/>
    <n v="0"/>
    <n v="282.20920000000001"/>
  </r>
  <r>
    <n v="8276"/>
    <s v="CA-2012-143882"/>
    <x v="1"/>
    <x v="153"/>
    <d v="2012-06-30T00:00:00"/>
    <x v="1"/>
    <s v="DB-13360"/>
    <x v="748"/>
    <x v="2"/>
    <s v="United States"/>
    <s v="Lakewood"/>
    <x v="24"/>
    <n v="44107"/>
    <x v="3"/>
    <s v="OFF-PA-10004040"/>
    <x v="1"/>
    <x v="10"/>
    <x v="99"/>
    <x v="5375"/>
    <n v="9"/>
    <n v="0.2"/>
    <n v="15.607799999999999"/>
  </r>
  <r>
    <n v="8277"/>
    <s v="US-2013-139262"/>
    <x v="0"/>
    <x v="823"/>
    <d v="2013-02-25T00:00:00"/>
    <x v="1"/>
    <s v="LC-16960"/>
    <x v="784"/>
    <x v="2"/>
    <s v="United States"/>
    <s v="Tampa"/>
    <x v="2"/>
    <n v="33614"/>
    <x v="0"/>
    <s v="OFF-BI-10003727"/>
    <x v="1"/>
    <x v="8"/>
    <x v="797"/>
    <x v="5233"/>
    <n v="3"/>
    <n v="0.7"/>
    <n v="-2.758799999999999"/>
  </r>
  <r>
    <n v="8278"/>
    <s v="US-2013-139262"/>
    <x v="0"/>
    <x v="823"/>
    <d v="2013-02-25T00:00:00"/>
    <x v="1"/>
    <s v="LC-16960"/>
    <x v="784"/>
    <x v="2"/>
    <s v="United States"/>
    <s v="Tampa"/>
    <x v="2"/>
    <n v="33614"/>
    <x v="0"/>
    <s v="OFF-BI-10002026"/>
    <x v="1"/>
    <x v="8"/>
    <x v="903"/>
    <x v="5376"/>
    <n v="2"/>
    <n v="0.7"/>
    <n v="-26.726000000000006"/>
  </r>
  <r>
    <n v="8279"/>
    <s v="US-2013-139262"/>
    <x v="0"/>
    <x v="823"/>
    <d v="2013-02-25T00:00:00"/>
    <x v="1"/>
    <s v="LC-16960"/>
    <x v="784"/>
    <x v="2"/>
    <s v="United States"/>
    <s v="Tampa"/>
    <x v="2"/>
    <n v="33614"/>
    <x v="0"/>
    <s v="OFF-ST-10001496"/>
    <x v="1"/>
    <x v="4"/>
    <x v="726"/>
    <x v="5377"/>
    <n v="3"/>
    <n v="0.2"/>
    <n v="32.434200000000004"/>
  </r>
  <r>
    <n v="8280"/>
    <s v="CA-2014-146192"/>
    <x v="3"/>
    <x v="300"/>
    <d v="2014-04-27T00:00:00"/>
    <x v="1"/>
    <s v="BD-11725"/>
    <x v="232"/>
    <x v="0"/>
    <s v="United States"/>
    <s v="Columbus"/>
    <x v="32"/>
    <n v="31907"/>
    <x v="0"/>
    <s v="OFF-ST-10003716"/>
    <x v="1"/>
    <x v="4"/>
    <x v="889"/>
    <x v="5378"/>
    <n v="3"/>
    <n v="0"/>
    <n v="87.757800000000003"/>
  </r>
  <r>
    <n v="8281"/>
    <s v="CA-2014-134810"/>
    <x v="3"/>
    <x v="1188"/>
    <d v="2014-05-11T00:00:00"/>
    <x v="2"/>
    <s v="MC-17605"/>
    <x v="204"/>
    <x v="1"/>
    <s v="United States"/>
    <s v="Jacksonville"/>
    <x v="3"/>
    <n v="28540"/>
    <x v="0"/>
    <s v="OFF-EN-10002504"/>
    <x v="1"/>
    <x v="12"/>
    <x v="113"/>
    <x v="5379"/>
    <n v="3"/>
    <n v="0.2"/>
    <n v="22.015799999999999"/>
  </r>
  <r>
    <n v="8282"/>
    <s v="CA-2014-134810"/>
    <x v="3"/>
    <x v="1188"/>
    <d v="2014-05-11T00:00:00"/>
    <x v="2"/>
    <s v="MC-17605"/>
    <x v="204"/>
    <x v="1"/>
    <s v="United States"/>
    <s v="Jacksonville"/>
    <x v="3"/>
    <n v="28540"/>
    <x v="0"/>
    <s v="FUR-CH-10001270"/>
    <x v="0"/>
    <x v="1"/>
    <x v="851"/>
    <x v="724"/>
    <n v="3"/>
    <n v="0.2"/>
    <n v="25.874999999999972"/>
  </r>
  <r>
    <n v="8283"/>
    <s v="CA-2012-154284"/>
    <x v="1"/>
    <x v="379"/>
    <d v="2012-12-26T00:00:00"/>
    <x v="0"/>
    <s v="SZ-20035"/>
    <x v="449"/>
    <x v="2"/>
    <s v="United States"/>
    <s v="Saint Charles"/>
    <x v="10"/>
    <n v="60174"/>
    <x v="2"/>
    <s v="TEC-MA-10004241"/>
    <x v="2"/>
    <x v="15"/>
    <x v="832"/>
    <x v="5380"/>
    <n v="2"/>
    <n v="0.3"/>
    <n v="137.26399999999995"/>
  </r>
  <r>
    <n v="8284"/>
    <s v="CA-2012-154284"/>
    <x v="1"/>
    <x v="379"/>
    <d v="2012-12-26T00:00:00"/>
    <x v="0"/>
    <s v="SZ-20035"/>
    <x v="449"/>
    <x v="2"/>
    <s v="United States"/>
    <s v="Saint Charles"/>
    <x v="10"/>
    <n v="60174"/>
    <x v="2"/>
    <s v="OFF-AR-10001468"/>
    <x v="1"/>
    <x v="6"/>
    <x v="718"/>
    <x v="3497"/>
    <n v="2"/>
    <n v="0.2"/>
    <n v="14.227200000000003"/>
  </r>
  <r>
    <n v="8285"/>
    <s v="CA-2012-154284"/>
    <x v="1"/>
    <x v="379"/>
    <d v="2012-12-26T00:00:00"/>
    <x v="0"/>
    <s v="SZ-20035"/>
    <x v="449"/>
    <x v="2"/>
    <s v="United States"/>
    <s v="Saint Charles"/>
    <x v="10"/>
    <n v="60174"/>
    <x v="2"/>
    <s v="TEC-AC-10003198"/>
    <x v="2"/>
    <x v="11"/>
    <x v="761"/>
    <x v="5381"/>
    <n v="8"/>
    <n v="0.2"/>
    <n v="135.45599999999996"/>
  </r>
  <r>
    <n v="8286"/>
    <s v="CA-2012-154284"/>
    <x v="1"/>
    <x v="379"/>
    <d v="2012-12-26T00:00:00"/>
    <x v="0"/>
    <s v="SZ-20035"/>
    <x v="449"/>
    <x v="2"/>
    <s v="United States"/>
    <s v="Saint Charles"/>
    <x v="10"/>
    <n v="60174"/>
    <x v="2"/>
    <s v="FUR-FU-10003039"/>
    <x v="0"/>
    <x v="5"/>
    <x v="479"/>
    <x v="5382"/>
    <n v="3"/>
    <n v="0.6"/>
    <n v="-33.641399999999997"/>
  </r>
  <r>
    <n v="8287"/>
    <s v="CA-2011-156244"/>
    <x v="2"/>
    <x v="1132"/>
    <d v="2011-08-16T00:00:00"/>
    <x v="1"/>
    <s v="DH-13675"/>
    <x v="723"/>
    <x v="2"/>
    <s v="United States"/>
    <s v="Miami"/>
    <x v="2"/>
    <n v="33180"/>
    <x v="0"/>
    <s v="OFF-PA-10000295"/>
    <x v="1"/>
    <x v="10"/>
    <x v="1779"/>
    <x v="277"/>
    <n v="6"/>
    <n v="0.2"/>
    <n v="10.8864"/>
  </r>
  <r>
    <n v="8288"/>
    <s v="CA-2011-156244"/>
    <x v="2"/>
    <x v="1132"/>
    <d v="2011-08-16T00:00:00"/>
    <x v="1"/>
    <s v="DH-13675"/>
    <x v="723"/>
    <x v="2"/>
    <s v="United States"/>
    <s v="Miami"/>
    <x v="2"/>
    <n v="33180"/>
    <x v="0"/>
    <s v="OFF-AR-10004344"/>
    <x v="1"/>
    <x v="6"/>
    <x v="365"/>
    <x v="1914"/>
    <n v="5"/>
    <n v="0.2"/>
    <n v="4.196499999999995"/>
  </r>
  <r>
    <n v="8289"/>
    <s v="CA-2011-156244"/>
    <x v="2"/>
    <x v="1132"/>
    <d v="2011-08-16T00:00:00"/>
    <x v="1"/>
    <s v="DH-13675"/>
    <x v="723"/>
    <x v="2"/>
    <s v="United States"/>
    <s v="Miami"/>
    <x v="2"/>
    <n v="33180"/>
    <x v="0"/>
    <s v="TEC-AC-10002473"/>
    <x v="2"/>
    <x v="11"/>
    <x v="713"/>
    <x v="2030"/>
    <n v="7"/>
    <n v="0.2"/>
    <n v="41.718599999999995"/>
  </r>
  <r>
    <n v="8290"/>
    <s v="CA-2011-156244"/>
    <x v="2"/>
    <x v="1132"/>
    <d v="2011-08-16T00:00:00"/>
    <x v="1"/>
    <s v="DH-13675"/>
    <x v="723"/>
    <x v="2"/>
    <s v="United States"/>
    <s v="Miami"/>
    <x v="2"/>
    <n v="33180"/>
    <x v="0"/>
    <s v="OFF-AP-10002403"/>
    <x v="1"/>
    <x v="9"/>
    <x v="1302"/>
    <x v="5383"/>
    <n v="6"/>
    <n v="0.2"/>
    <n v="15.843599999999995"/>
  </r>
  <r>
    <n v="8291"/>
    <s v="CA-2011-156244"/>
    <x v="2"/>
    <x v="1132"/>
    <d v="2011-08-16T00:00:00"/>
    <x v="1"/>
    <s v="DH-13675"/>
    <x v="723"/>
    <x v="2"/>
    <s v="United States"/>
    <s v="Miami"/>
    <x v="2"/>
    <n v="33180"/>
    <x v="0"/>
    <s v="OFF-SU-10000432"/>
    <x v="1"/>
    <x v="14"/>
    <x v="1549"/>
    <x v="4839"/>
    <n v="2"/>
    <n v="0.2"/>
    <n v="-1.0410000000000006"/>
  </r>
  <r>
    <n v="8292"/>
    <s v="CA-2011-156244"/>
    <x v="2"/>
    <x v="1132"/>
    <d v="2011-08-16T00:00:00"/>
    <x v="1"/>
    <s v="DH-13675"/>
    <x v="723"/>
    <x v="2"/>
    <s v="United States"/>
    <s v="Miami"/>
    <x v="2"/>
    <n v="33180"/>
    <x v="0"/>
    <s v="OFF-LA-10000443"/>
    <x v="1"/>
    <x v="2"/>
    <x v="1118"/>
    <x v="5384"/>
    <n v="1"/>
    <n v="0.2"/>
    <n v="0.99629999999999996"/>
  </r>
  <r>
    <n v="8293"/>
    <s v="CA-2012-106362"/>
    <x v="1"/>
    <x v="555"/>
    <d v="2012-12-15T00:00:00"/>
    <x v="1"/>
    <s v="LC-16885"/>
    <x v="62"/>
    <x v="0"/>
    <s v="United States"/>
    <s v="Troy"/>
    <x v="24"/>
    <n v="45373"/>
    <x v="3"/>
    <s v="OFF-BI-10003166"/>
    <x v="1"/>
    <x v="8"/>
    <x v="1405"/>
    <x v="2293"/>
    <n v="3"/>
    <n v="0.7"/>
    <n v="-7.5767999999999986"/>
  </r>
  <r>
    <n v="8294"/>
    <s v="US-2014-168802"/>
    <x v="3"/>
    <x v="132"/>
    <d v="2014-11-08T00:00:00"/>
    <x v="1"/>
    <s v="JO-15145"/>
    <x v="705"/>
    <x v="1"/>
    <s v="United States"/>
    <s v="Seattle"/>
    <x v="4"/>
    <n v="98103"/>
    <x v="1"/>
    <s v="OFF-BI-10002393"/>
    <x v="1"/>
    <x v="8"/>
    <x v="1188"/>
    <x v="5385"/>
    <n v="4"/>
    <n v="0.2"/>
    <n v="5.9695999999999998"/>
  </r>
  <r>
    <n v="8295"/>
    <s v="US-2014-146906"/>
    <x v="3"/>
    <x v="677"/>
    <d v="2014-03-18T00:00:00"/>
    <x v="1"/>
    <s v="MT-17815"/>
    <x v="363"/>
    <x v="0"/>
    <s v="United States"/>
    <s v="New York City"/>
    <x v="15"/>
    <n v="10011"/>
    <x v="3"/>
    <s v="TEC-PH-10001809"/>
    <x v="2"/>
    <x v="7"/>
    <x v="1164"/>
    <x v="1657"/>
    <n v="2"/>
    <n v="0"/>
    <n v="74.974999999999994"/>
  </r>
  <r>
    <n v="8296"/>
    <s v="CA-2013-166380"/>
    <x v="0"/>
    <x v="198"/>
    <d v="2013-06-04T00:00:00"/>
    <x v="1"/>
    <s v="EB-13750"/>
    <x v="494"/>
    <x v="1"/>
    <s v="United States"/>
    <s v="Arlington"/>
    <x v="17"/>
    <n v="22204"/>
    <x v="0"/>
    <s v="OFF-EN-10002600"/>
    <x v="1"/>
    <x v="12"/>
    <x v="111"/>
    <x v="5386"/>
    <n v="9"/>
    <n v="0"/>
    <n v="12.744"/>
  </r>
  <r>
    <n v="8297"/>
    <s v="CA-2013-166380"/>
    <x v="0"/>
    <x v="198"/>
    <d v="2013-06-04T00:00:00"/>
    <x v="1"/>
    <s v="EB-13750"/>
    <x v="494"/>
    <x v="1"/>
    <s v="United States"/>
    <s v="Arlington"/>
    <x v="17"/>
    <n v="22204"/>
    <x v="0"/>
    <s v="TEC-AC-10000109"/>
    <x v="2"/>
    <x v="11"/>
    <x v="200"/>
    <x v="5387"/>
    <n v="2"/>
    <n v="0"/>
    <n v="26.875200000000007"/>
  </r>
  <r>
    <n v="8298"/>
    <s v="US-2012-158911"/>
    <x v="1"/>
    <x v="761"/>
    <d v="2012-07-11T00:00:00"/>
    <x v="1"/>
    <s v="RS-19765"/>
    <x v="276"/>
    <x v="1"/>
    <s v="United States"/>
    <s v="Charlotte"/>
    <x v="3"/>
    <n v="28205"/>
    <x v="0"/>
    <s v="FUR-FU-10003829"/>
    <x v="0"/>
    <x v="5"/>
    <x v="1369"/>
    <x v="1268"/>
    <n v="2"/>
    <n v="0.2"/>
    <n v="0.73919999999999941"/>
  </r>
  <r>
    <n v="8299"/>
    <s v="US-2012-158911"/>
    <x v="1"/>
    <x v="761"/>
    <d v="2012-07-11T00:00:00"/>
    <x v="1"/>
    <s v="RS-19765"/>
    <x v="276"/>
    <x v="1"/>
    <s v="United States"/>
    <s v="Charlotte"/>
    <x v="3"/>
    <n v="28205"/>
    <x v="0"/>
    <s v="OFF-LA-10003223"/>
    <x v="1"/>
    <x v="2"/>
    <x v="602"/>
    <x v="696"/>
    <n v="3"/>
    <n v="0.2"/>
    <n v="4.2716999999999992"/>
  </r>
  <r>
    <n v="8300"/>
    <s v="US-2011-103338"/>
    <x v="2"/>
    <x v="518"/>
    <d v="2011-03-15T00:00:00"/>
    <x v="1"/>
    <s v="RB-19435"/>
    <x v="579"/>
    <x v="0"/>
    <s v="United States"/>
    <s v="Roseville"/>
    <x v="1"/>
    <n v="95661"/>
    <x v="1"/>
    <s v="OFF-AR-10001770"/>
    <x v="1"/>
    <x v="6"/>
    <x v="1579"/>
    <x v="3373"/>
    <n v="3"/>
    <n v="0"/>
    <n v="2.0747999999999998"/>
  </r>
  <r>
    <n v="8301"/>
    <s v="CA-2012-109169"/>
    <x v="1"/>
    <x v="704"/>
    <d v="2012-04-24T00:00:00"/>
    <x v="1"/>
    <s v="OT-18730"/>
    <x v="220"/>
    <x v="0"/>
    <s v="United States"/>
    <s v="Detroit"/>
    <x v="12"/>
    <n v="48234"/>
    <x v="2"/>
    <s v="OFF-EN-10003296"/>
    <x v="1"/>
    <x v="12"/>
    <x v="229"/>
    <x v="2171"/>
    <n v="2"/>
    <n v="0"/>
    <n v="81.432000000000002"/>
  </r>
  <r>
    <n v="8302"/>
    <s v="US-2014-167318"/>
    <x v="3"/>
    <x v="1189"/>
    <d v="2014-08-02T00:00:00"/>
    <x v="1"/>
    <s v="GZ-14545"/>
    <x v="433"/>
    <x v="1"/>
    <s v="United States"/>
    <s v="Los Angeles"/>
    <x v="1"/>
    <n v="90036"/>
    <x v="1"/>
    <s v="TEC-AC-10003870"/>
    <x v="2"/>
    <x v="11"/>
    <x v="1718"/>
    <x v="3939"/>
    <n v="5"/>
    <n v="0"/>
    <n v="659.98"/>
  </r>
  <r>
    <n v="8303"/>
    <s v="US-2014-167318"/>
    <x v="3"/>
    <x v="1189"/>
    <d v="2014-08-02T00:00:00"/>
    <x v="1"/>
    <s v="GZ-14545"/>
    <x v="433"/>
    <x v="1"/>
    <s v="United States"/>
    <s v="Los Angeles"/>
    <x v="1"/>
    <n v="90036"/>
    <x v="1"/>
    <s v="FUR-CH-10000665"/>
    <x v="0"/>
    <x v="1"/>
    <x v="656"/>
    <x v="1599"/>
    <n v="3"/>
    <n v="0.2"/>
    <n v="45.293999999999954"/>
  </r>
  <r>
    <n v="8304"/>
    <s v="US-2011-120313"/>
    <x v="2"/>
    <x v="656"/>
    <d v="2011-11-02T00:00:00"/>
    <x v="0"/>
    <s v="NL-18310"/>
    <x v="644"/>
    <x v="2"/>
    <s v="United States"/>
    <s v="San Francisco"/>
    <x v="1"/>
    <n v="94110"/>
    <x v="1"/>
    <s v="TEC-PH-10003092"/>
    <x v="2"/>
    <x v="7"/>
    <x v="516"/>
    <x v="89"/>
    <n v="2"/>
    <n v="0.2"/>
    <n v="8.2781999999999982"/>
  </r>
  <r>
    <n v="8305"/>
    <s v="CA-2014-135419"/>
    <x v="3"/>
    <x v="132"/>
    <d v="2014-11-10T00:00:00"/>
    <x v="1"/>
    <s v="BG-11740"/>
    <x v="696"/>
    <x v="0"/>
    <s v="United States"/>
    <s v="Bakersfield"/>
    <x v="1"/>
    <n v="93309"/>
    <x v="1"/>
    <s v="FUR-TA-10001086"/>
    <x v="0"/>
    <x v="3"/>
    <x v="1727"/>
    <x v="5388"/>
    <n v="4"/>
    <n v="0.2"/>
    <n v="36.477600000000024"/>
  </r>
  <r>
    <n v="8306"/>
    <s v="CA-2013-128671"/>
    <x v="0"/>
    <x v="1190"/>
    <d v="2013-08-17T00:00:00"/>
    <x v="1"/>
    <s v="MT-18070"/>
    <x v="192"/>
    <x v="2"/>
    <s v="United States"/>
    <s v="Tulsa"/>
    <x v="26"/>
    <n v="74133"/>
    <x v="2"/>
    <s v="OFF-PA-10001870"/>
    <x v="1"/>
    <x v="10"/>
    <x v="674"/>
    <x v="56"/>
    <n v="5"/>
    <n v="0"/>
    <n v="15.552000000000001"/>
  </r>
  <r>
    <n v="8307"/>
    <s v="CA-2013-128671"/>
    <x v="0"/>
    <x v="1190"/>
    <d v="2013-08-17T00:00:00"/>
    <x v="1"/>
    <s v="MT-18070"/>
    <x v="192"/>
    <x v="2"/>
    <s v="United States"/>
    <s v="Tulsa"/>
    <x v="26"/>
    <n v="74133"/>
    <x v="2"/>
    <s v="OFF-BI-10003305"/>
    <x v="1"/>
    <x v="8"/>
    <x v="565"/>
    <x v="1085"/>
    <n v="7"/>
    <n v="0"/>
    <n v="19.255600000000001"/>
  </r>
  <r>
    <n v="8308"/>
    <s v="CA-2013-128671"/>
    <x v="0"/>
    <x v="1190"/>
    <d v="2013-08-17T00:00:00"/>
    <x v="1"/>
    <s v="MT-18070"/>
    <x v="192"/>
    <x v="2"/>
    <s v="United States"/>
    <s v="Tulsa"/>
    <x v="26"/>
    <n v="74133"/>
    <x v="2"/>
    <s v="OFF-BI-10003007"/>
    <x v="1"/>
    <x v="8"/>
    <x v="1542"/>
    <x v="4231"/>
    <n v="2"/>
    <n v="0"/>
    <n v="35.677599999999998"/>
  </r>
  <r>
    <n v="8309"/>
    <s v="CA-2013-149335"/>
    <x v="0"/>
    <x v="197"/>
    <d v="2013-07-26T00:00:00"/>
    <x v="3"/>
    <s v="BC-11125"/>
    <x v="604"/>
    <x v="2"/>
    <s v="United States"/>
    <s v="San Francisco"/>
    <x v="1"/>
    <n v="94122"/>
    <x v="1"/>
    <s v="OFF-AR-10001419"/>
    <x v="1"/>
    <x v="6"/>
    <x v="1006"/>
    <x v="5389"/>
    <n v="9"/>
    <n v="0"/>
    <n v="11.151"/>
  </r>
  <r>
    <n v="8310"/>
    <s v="CA-2011-168312"/>
    <x v="2"/>
    <x v="72"/>
    <d v="2011-03-07T00:00:00"/>
    <x v="1"/>
    <s v="GW-14605"/>
    <x v="543"/>
    <x v="0"/>
    <s v="United States"/>
    <s v="Houston"/>
    <x v="5"/>
    <n v="77036"/>
    <x v="2"/>
    <s v="OFF-ST-10003692"/>
    <x v="1"/>
    <x v="4"/>
    <x v="1253"/>
    <x v="5390"/>
    <n v="3"/>
    <n v="0.2"/>
    <n v="8.5844999999999914"/>
  </r>
  <r>
    <n v="8311"/>
    <s v="CA-2011-168312"/>
    <x v="2"/>
    <x v="72"/>
    <d v="2011-03-07T00:00:00"/>
    <x v="1"/>
    <s v="GW-14605"/>
    <x v="543"/>
    <x v="0"/>
    <s v="United States"/>
    <s v="Houston"/>
    <x v="5"/>
    <n v="77036"/>
    <x v="2"/>
    <s v="FUR-TA-10001866"/>
    <x v="0"/>
    <x v="3"/>
    <x v="1271"/>
    <x v="5391"/>
    <n v="3"/>
    <n v="0.3"/>
    <n v="-43.029600000000045"/>
  </r>
  <r>
    <n v="8312"/>
    <s v="US-2014-105935"/>
    <x v="3"/>
    <x v="795"/>
    <d v="2014-02-01T00:00:00"/>
    <x v="1"/>
    <s v="BD-11500"/>
    <x v="214"/>
    <x v="0"/>
    <s v="United States"/>
    <s v="Columbus"/>
    <x v="32"/>
    <n v="31907"/>
    <x v="0"/>
    <s v="FUR-FU-10002157"/>
    <x v="0"/>
    <x v="5"/>
    <x v="116"/>
    <x v="5392"/>
    <n v="4"/>
    <n v="0"/>
    <n v="24.460799999999999"/>
  </r>
  <r>
    <n v="8313"/>
    <s v="US-2014-105935"/>
    <x v="3"/>
    <x v="795"/>
    <d v="2014-02-01T00:00:00"/>
    <x v="1"/>
    <s v="BD-11500"/>
    <x v="214"/>
    <x v="0"/>
    <s v="United States"/>
    <s v="Columbus"/>
    <x v="32"/>
    <n v="31907"/>
    <x v="0"/>
    <s v="TEC-PH-10001459"/>
    <x v="2"/>
    <x v="7"/>
    <x v="1438"/>
    <x v="5393"/>
    <n v="7"/>
    <n v="0"/>
    <n v="764.38180000000011"/>
  </r>
  <r>
    <n v="8314"/>
    <s v="CA-2011-161508"/>
    <x v="2"/>
    <x v="136"/>
    <d v="2011-07-16T00:00:00"/>
    <x v="1"/>
    <s v="PV-18985"/>
    <x v="391"/>
    <x v="2"/>
    <s v="United States"/>
    <s v="League City"/>
    <x v="5"/>
    <n v="77573"/>
    <x v="2"/>
    <s v="FUR-CH-10002126"/>
    <x v="0"/>
    <x v="1"/>
    <x v="841"/>
    <x v="5394"/>
    <n v="3"/>
    <n v="0.3"/>
    <n v="-14.638799999999947"/>
  </r>
  <r>
    <n v="8315"/>
    <s v="CA-2011-161508"/>
    <x v="2"/>
    <x v="136"/>
    <d v="2011-07-16T00:00:00"/>
    <x v="1"/>
    <s v="PV-18985"/>
    <x v="391"/>
    <x v="2"/>
    <s v="United States"/>
    <s v="League City"/>
    <x v="5"/>
    <n v="77573"/>
    <x v="2"/>
    <s v="OFF-FA-10001561"/>
    <x v="1"/>
    <x v="13"/>
    <x v="831"/>
    <x v="4273"/>
    <n v="2"/>
    <n v="0.2"/>
    <n v="0.56679999999999997"/>
  </r>
  <r>
    <n v="8316"/>
    <s v="CA-2011-161508"/>
    <x v="2"/>
    <x v="136"/>
    <d v="2011-07-16T00:00:00"/>
    <x v="1"/>
    <s v="PV-18985"/>
    <x v="391"/>
    <x v="2"/>
    <s v="United States"/>
    <s v="League City"/>
    <x v="5"/>
    <n v="77573"/>
    <x v="2"/>
    <s v="OFF-AR-10003158"/>
    <x v="1"/>
    <x v="6"/>
    <x v="696"/>
    <x v="2715"/>
    <n v="7"/>
    <n v="0.2"/>
    <n v="3.9003999999999985"/>
  </r>
  <r>
    <n v="8317"/>
    <s v="CA-2011-161508"/>
    <x v="2"/>
    <x v="136"/>
    <d v="2011-07-16T00:00:00"/>
    <x v="1"/>
    <s v="PV-18985"/>
    <x v="391"/>
    <x v="2"/>
    <s v="United States"/>
    <s v="League City"/>
    <x v="5"/>
    <n v="77573"/>
    <x v="2"/>
    <s v="OFF-PA-10001804"/>
    <x v="1"/>
    <x v="10"/>
    <x v="128"/>
    <x v="2975"/>
    <n v="3"/>
    <n v="0.2"/>
    <n v="5.6111999999999993"/>
  </r>
  <r>
    <n v="8318"/>
    <s v="CA-2014-130904"/>
    <x v="3"/>
    <x v="645"/>
    <d v="2014-04-17T00:00:00"/>
    <x v="1"/>
    <s v="HM-14980"/>
    <x v="31"/>
    <x v="0"/>
    <s v="United States"/>
    <s v="Burlington"/>
    <x v="3"/>
    <n v="27217"/>
    <x v="0"/>
    <s v="OFF-AR-10000422"/>
    <x v="1"/>
    <x v="6"/>
    <x v="892"/>
    <x v="5395"/>
    <n v="1"/>
    <n v="0.2"/>
    <n v="0.15329999999999994"/>
  </r>
  <r>
    <n v="8319"/>
    <s v="CA-2014-130904"/>
    <x v="3"/>
    <x v="645"/>
    <d v="2014-04-17T00:00:00"/>
    <x v="1"/>
    <s v="HM-14980"/>
    <x v="31"/>
    <x v="0"/>
    <s v="United States"/>
    <s v="Burlington"/>
    <x v="3"/>
    <n v="27217"/>
    <x v="0"/>
    <s v="OFF-AR-10000127"/>
    <x v="1"/>
    <x v="6"/>
    <x v="1186"/>
    <x v="5396"/>
    <n v="8"/>
    <n v="0.2"/>
    <n v="2.3615999999999966"/>
  </r>
  <r>
    <n v="8320"/>
    <s v="CA-2014-133620"/>
    <x v="3"/>
    <x v="38"/>
    <d v="2014-11-19T00:00:00"/>
    <x v="1"/>
    <s v="EM-14065"/>
    <x v="191"/>
    <x v="0"/>
    <s v="United States"/>
    <s v="New York City"/>
    <x v="15"/>
    <n v="10009"/>
    <x v="3"/>
    <s v="OFF-ST-10004634"/>
    <x v="1"/>
    <x v="4"/>
    <x v="597"/>
    <x v="1082"/>
    <n v="1"/>
    <n v="0"/>
    <n v="3.3629999999999995"/>
  </r>
  <r>
    <n v="8321"/>
    <s v="CA-2012-142937"/>
    <x v="1"/>
    <x v="901"/>
    <d v="2012-12-06T00:00:00"/>
    <x v="2"/>
    <s v="SF-20065"/>
    <x v="11"/>
    <x v="0"/>
    <s v="United States"/>
    <s v="Dallas"/>
    <x v="5"/>
    <n v="75220"/>
    <x v="2"/>
    <s v="OFF-AR-10003582"/>
    <x v="1"/>
    <x v="6"/>
    <x v="1451"/>
    <x v="3816"/>
    <n v="2"/>
    <n v="0.2"/>
    <n v="4.5040000000000031"/>
  </r>
  <r>
    <n v="8322"/>
    <s v="US-2013-149790"/>
    <x v="0"/>
    <x v="182"/>
    <d v="2013-10-02T00:00:00"/>
    <x v="1"/>
    <s v="SC-20380"/>
    <x v="618"/>
    <x v="0"/>
    <s v="United States"/>
    <s v="Houston"/>
    <x v="5"/>
    <n v="77095"/>
    <x v="2"/>
    <s v="OFF-BI-10002026"/>
    <x v="1"/>
    <x v="8"/>
    <x v="1749"/>
    <x v="5397"/>
    <n v="2"/>
    <n v="0.8"/>
    <n v="-24.998400000000011"/>
  </r>
  <r>
    <n v="8323"/>
    <s v="CA-2013-130778"/>
    <x v="0"/>
    <x v="258"/>
    <d v="2013-11-26T00:00:00"/>
    <x v="1"/>
    <s v="ND-18370"/>
    <x v="444"/>
    <x v="0"/>
    <s v="United States"/>
    <s v="Long Beach"/>
    <x v="15"/>
    <n v="11561"/>
    <x v="3"/>
    <s v="OFF-AP-10000595"/>
    <x v="1"/>
    <x v="9"/>
    <x v="1496"/>
    <x v="4622"/>
    <n v="2"/>
    <n v="0"/>
    <n v="2.2724000000000002"/>
  </r>
  <r>
    <n v="8324"/>
    <s v="CA-2013-130778"/>
    <x v="0"/>
    <x v="258"/>
    <d v="2013-11-26T00:00:00"/>
    <x v="1"/>
    <s v="ND-18370"/>
    <x v="444"/>
    <x v="0"/>
    <s v="United States"/>
    <s v="Long Beach"/>
    <x v="15"/>
    <n v="11561"/>
    <x v="3"/>
    <s v="OFF-PA-10001509"/>
    <x v="1"/>
    <x v="10"/>
    <x v="417"/>
    <x v="915"/>
    <n v="5"/>
    <n v="0"/>
    <n v="20.584999999999994"/>
  </r>
  <r>
    <n v="8325"/>
    <s v="CA-2014-144456"/>
    <x v="3"/>
    <x v="565"/>
    <d v="2014-09-10T00:00:00"/>
    <x v="2"/>
    <s v="FC-14245"/>
    <x v="763"/>
    <x v="2"/>
    <s v="United States"/>
    <s v="Hialeah"/>
    <x v="2"/>
    <n v="33012"/>
    <x v="0"/>
    <s v="OFF-ST-10001321"/>
    <x v="1"/>
    <x v="4"/>
    <x v="416"/>
    <x v="3058"/>
    <n v="5"/>
    <n v="0.2"/>
    <n v="5.3970000000000073"/>
  </r>
  <r>
    <n v="8326"/>
    <s v="CA-2014-144456"/>
    <x v="3"/>
    <x v="565"/>
    <d v="2014-09-10T00:00:00"/>
    <x v="2"/>
    <s v="FC-14245"/>
    <x v="763"/>
    <x v="2"/>
    <s v="United States"/>
    <s v="Hialeah"/>
    <x v="2"/>
    <n v="33012"/>
    <x v="0"/>
    <s v="TEC-PH-10001750"/>
    <x v="2"/>
    <x v="7"/>
    <x v="968"/>
    <x v="3180"/>
    <n v="3"/>
    <n v="0.2"/>
    <n v="13.857900000000008"/>
  </r>
  <r>
    <n v="8327"/>
    <s v="CA-2014-103478"/>
    <x v="3"/>
    <x v="246"/>
    <d v="2014-07-25T00:00:00"/>
    <x v="0"/>
    <s v="KL-16555"/>
    <x v="126"/>
    <x v="1"/>
    <s v="United States"/>
    <s v="Aurora"/>
    <x v="10"/>
    <n v="60505"/>
    <x v="2"/>
    <s v="OFF-BI-10001890"/>
    <x v="1"/>
    <x v="8"/>
    <x v="174"/>
    <x v="5398"/>
    <n v="4"/>
    <n v="0.8"/>
    <n v="-4.5824000000000016"/>
  </r>
  <r>
    <n v="8328"/>
    <s v="CA-2014-103478"/>
    <x v="3"/>
    <x v="246"/>
    <d v="2014-07-25T00:00:00"/>
    <x v="0"/>
    <s v="KL-16555"/>
    <x v="126"/>
    <x v="1"/>
    <s v="United States"/>
    <s v="Aurora"/>
    <x v="10"/>
    <n v="60505"/>
    <x v="2"/>
    <s v="OFF-BI-10004224"/>
    <x v="1"/>
    <x v="8"/>
    <x v="1061"/>
    <x v="5399"/>
    <n v="7"/>
    <n v="0.8"/>
    <n v="-164.83600000000007"/>
  </r>
  <r>
    <n v="8329"/>
    <s v="CA-2014-118577"/>
    <x v="3"/>
    <x v="833"/>
    <d v="2014-10-12T00:00:00"/>
    <x v="1"/>
    <s v="XP-21865"/>
    <x v="190"/>
    <x v="0"/>
    <s v="United States"/>
    <s v="Belleville"/>
    <x v="30"/>
    <n v="7109"/>
    <x v="3"/>
    <s v="OFF-PA-10001357"/>
    <x v="1"/>
    <x v="10"/>
    <x v="1032"/>
    <x v="140"/>
    <n v="3"/>
    <n v="0"/>
    <n v="68.975999999999999"/>
  </r>
  <r>
    <n v="8330"/>
    <s v="CA-2014-118577"/>
    <x v="3"/>
    <x v="833"/>
    <d v="2014-10-12T00:00:00"/>
    <x v="1"/>
    <s v="XP-21865"/>
    <x v="190"/>
    <x v="0"/>
    <s v="United States"/>
    <s v="Belleville"/>
    <x v="30"/>
    <n v="7109"/>
    <x v="3"/>
    <s v="OFF-PA-10004888"/>
    <x v="1"/>
    <x v="10"/>
    <x v="959"/>
    <x v="90"/>
    <n v="1"/>
    <n v="0"/>
    <n v="3.1104000000000003"/>
  </r>
  <r>
    <n v="8331"/>
    <s v="CA-2014-113572"/>
    <x v="3"/>
    <x v="659"/>
    <d v="2014-11-12T00:00:00"/>
    <x v="1"/>
    <s v="FP-14320"/>
    <x v="224"/>
    <x v="0"/>
    <s v="United States"/>
    <s v="New York City"/>
    <x v="15"/>
    <n v="10024"/>
    <x v="3"/>
    <s v="TEC-AC-10002370"/>
    <x v="2"/>
    <x v="11"/>
    <x v="1816"/>
    <x v="2317"/>
    <n v="4"/>
    <n v="0"/>
    <n v="2.5215999999999994"/>
  </r>
  <r>
    <n v="8332"/>
    <s v="CA-2013-153269"/>
    <x v="0"/>
    <x v="1185"/>
    <d v="2013-03-13T00:00:00"/>
    <x v="2"/>
    <s v="PS-18760"/>
    <x v="519"/>
    <x v="0"/>
    <s v="United States"/>
    <s v="Andover"/>
    <x v="31"/>
    <n v="1810"/>
    <x v="3"/>
    <s v="OFF-ST-10004634"/>
    <x v="1"/>
    <x v="4"/>
    <x v="597"/>
    <x v="1082"/>
    <n v="1"/>
    <n v="0"/>
    <n v="3.3629999999999995"/>
  </r>
  <r>
    <n v="8333"/>
    <s v="CA-2013-153269"/>
    <x v="0"/>
    <x v="1185"/>
    <d v="2013-03-13T00:00:00"/>
    <x v="2"/>
    <s v="PS-18760"/>
    <x v="519"/>
    <x v="0"/>
    <s v="United States"/>
    <s v="Andover"/>
    <x v="31"/>
    <n v="1810"/>
    <x v="3"/>
    <s v="FUR-CH-10002647"/>
    <x v="0"/>
    <x v="1"/>
    <x v="470"/>
    <x v="1383"/>
    <n v="5"/>
    <n v="0"/>
    <n v="88.725000000000023"/>
  </r>
  <r>
    <n v="8334"/>
    <s v="CA-2013-153269"/>
    <x v="0"/>
    <x v="1185"/>
    <d v="2013-03-13T00:00:00"/>
    <x v="2"/>
    <s v="PS-18760"/>
    <x v="519"/>
    <x v="0"/>
    <s v="United States"/>
    <s v="Andover"/>
    <x v="31"/>
    <n v="1810"/>
    <x v="3"/>
    <s v="OFF-PA-10001801"/>
    <x v="1"/>
    <x v="10"/>
    <x v="1757"/>
    <x v="1465"/>
    <n v="3"/>
    <n v="0"/>
    <n v="8.7906000000000013"/>
  </r>
  <r>
    <n v="8335"/>
    <s v="CA-2013-153269"/>
    <x v="0"/>
    <x v="1185"/>
    <d v="2013-03-13T00:00:00"/>
    <x v="2"/>
    <s v="PS-18760"/>
    <x v="519"/>
    <x v="0"/>
    <s v="United States"/>
    <s v="Andover"/>
    <x v="31"/>
    <n v="1810"/>
    <x v="3"/>
    <s v="OFF-BI-10004632"/>
    <x v="1"/>
    <x v="8"/>
    <x v="910"/>
    <x v="5400"/>
    <n v="4"/>
    <n v="0"/>
    <n v="23.309999999999995"/>
  </r>
  <r>
    <n v="8336"/>
    <s v="CA-2014-161655"/>
    <x v="3"/>
    <x v="726"/>
    <d v="2014-05-19T00:00:00"/>
    <x v="0"/>
    <s v="CW-11905"/>
    <x v="194"/>
    <x v="2"/>
    <s v="United States"/>
    <s v="Newark"/>
    <x v="13"/>
    <n v="19711"/>
    <x v="3"/>
    <s v="OFF-BI-10002082"/>
    <x v="1"/>
    <x v="8"/>
    <x v="1173"/>
    <x v="5401"/>
    <n v="9"/>
    <n v="0"/>
    <n v="149.76"/>
  </r>
  <r>
    <n v="8337"/>
    <s v="CA-2013-101469"/>
    <x v="0"/>
    <x v="415"/>
    <d v="2013-07-09T00:00:00"/>
    <x v="1"/>
    <s v="KH-16360"/>
    <x v="347"/>
    <x v="0"/>
    <s v="United States"/>
    <s v="Arlington"/>
    <x v="17"/>
    <n v="22204"/>
    <x v="0"/>
    <s v="OFF-AR-10003986"/>
    <x v="1"/>
    <x v="6"/>
    <x v="1817"/>
    <x v="5402"/>
    <n v="2"/>
    <n v="0"/>
    <n v="3.157"/>
  </r>
  <r>
    <n v="8338"/>
    <s v="CA-2011-153087"/>
    <x v="2"/>
    <x v="422"/>
    <d v="2012-01-03T00:00:00"/>
    <x v="1"/>
    <s v="TC-20980"/>
    <x v="568"/>
    <x v="1"/>
    <s v="United States"/>
    <s v="Decatur"/>
    <x v="19"/>
    <n v="35601"/>
    <x v="0"/>
    <s v="OFF-PA-10001243"/>
    <x v="1"/>
    <x v="10"/>
    <x v="1794"/>
    <x v="100"/>
    <n v="4"/>
    <n v="0"/>
    <n v="11.720800000000001"/>
  </r>
  <r>
    <n v="8339"/>
    <s v="CA-2011-153087"/>
    <x v="2"/>
    <x v="422"/>
    <d v="2012-01-03T00:00:00"/>
    <x v="1"/>
    <s v="TC-20980"/>
    <x v="568"/>
    <x v="1"/>
    <s v="United States"/>
    <s v="Decatur"/>
    <x v="19"/>
    <n v="35601"/>
    <x v="0"/>
    <s v="TEC-AC-10003198"/>
    <x v="2"/>
    <x v="11"/>
    <x v="761"/>
    <x v="5403"/>
    <n v="5"/>
    <n v="0"/>
    <n v="184.26"/>
  </r>
  <r>
    <n v="8340"/>
    <s v="CA-2014-135076"/>
    <x v="3"/>
    <x v="669"/>
    <d v="2014-04-18T00:00:00"/>
    <x v="1"/>
    <s v="YS-21880"/>
    <x v="453"/>
    <x v="1"/>
    <s v="United States"/>
    <s v="Hesperia"/>
    <x v="1"/>
    <n v="92345"/>
    <x v="1"/>
    <s v="FUR-CH-10003774"/>
    <x v="0"/>
    <x v="1"/>
    <x v="1185"/>
    <x v="5404"/>
    <n v="6"/>
    <n v="0.2"/>
    <n v="-38.211600000000033"/>
  </r>
  <r>
    <n v="8341"/>
    <s v="CA-2011-161634"/>
    <x v="2"/>
    <x v="687"/>
    <d v="2011-11-20T00:00:00"/>
    <x v="1"/>
    <s v="CC-12220"/>
    <x v="417"/>
    <x v="0"/>
    <s v="United States"/>
    <s v="Chesapeake"/>
    <x v="17"/>
    <n v="23320"/>
    <x v="0"/>
    <s v="OFF-PA-10002262"/>
    <x v="1"/>
    <x v="10"/>
    <x v="992"/>
    <x v="56"/>
    <n v="5"/>
    <n v="0"/>
    <n v="15.552000000000001"/>
  </r>
  <r>
    <n v="8342"/>
    <s v="CA-2014-141481"/>
    <x v="3"/>
    <x v="532"/>
    <d v="2014-06-15T00:00:00"/>
    <x v="2"/>
    <s v="ZD-21925"/>
    <x v="9"/>
    <x v="0"/>
    <s v="United States"/>
    <s v="Los Angeles"/>
    <x v="1"/>
    <n v="90036"/>
    <x v="1"/>
    <s v="OFF-AP-10004532"/>
    <x v="1"/>
    <x v="9"/>
    <x v="559"/>
    <x v="639"/>
    <n v="3"/>
    <n v="0"/>
    <n v="16.588799999999999"/>
  </r>
  <r>
    <n v="8343"/>
    <s v="CA-2013-132549"/>
    <x v="0"/>
    <x v="881"/>
    <d v="2013-12-01T00:00:00"/>
    <x v="1"/>
    <s v="JK-15370"/>
    <x v="271"/>
    <x v="0"/>
    <s v="United States"/>
    <s v="Huntsville"/>
    <x v="19"/>
    <n v="35810"/>
    <x v="0"/>
    <s v="OFF-ST-10001325"/>
    <x v="1"/>
    <x v="4"/>
    <x v="466"/>
    <x v="5405"/>
    <n v="7"/>
    <n v="0"/>
    <n v="19.807200000000002"/>
  </r>
  <r>
    <n v="8344"/>
    <s v="US-2011-155544"/>
    <x v="2"/>
    <x v="90"/>
    <d v="2011-03-25T00:00:00"/>
    <x v="1"/>
    <s v="GM-14440"/>
    <x v="306"/>
    <x v="0"/>
    <s v="United States"/>
    <s v="Knoxville"/>
    <x v="18"/>
    <n v="37918"/>
    <x v="0"/>
    <s v="OFF-LA-10004544"/>
    <x v="1"/>
    <x v="2"/>
    <x v="197"/>
    <x v="5406"/>
    <n v="5"/>
    <n v="0.2"/>
    <n v="22.199999999999996"/>
  </r>
  <r>
    <n v="8345"/>
    <s v="US-2011-155544"/>
    <x v="2"/>
    <x v="90"/>
    <d v="2011-03-25T00:00:00"/>
    <x v="1"/>
    <s v="GM-14440"/>
    <x v="306"/>
    <x v="0"/>
    <s v="United States"/>
    <s v="Knoxville"/>
    <x v="18"/>
    <n v="37918"/>
    <x v="0"/>
    <s v="FUR-FU-10001473"/>
    <x v="0"/>
    <x v="5"/>
    <x v="984"/>
    <x v="2427"/>
    <n v="3"/>
    <n v="0.2"/>
    <n v="6.5903999999999989"/>
  </r>
  <r>
    <n v="8346"/>
    <s v="US-2011-155544"/>
    <x v="2"/>
    <x v="90"/>
    <d v="2011-03-25T00:00:00"/>
    <x v="1"/>
    <s v="GM-14440"/>
    <x v="306"/>
    <x v="0"/>
    <s v="United States"/>
    <s v="Knoxville"/>
    <x v="18"/>
    <n v="37918"/>
    <x v="0"/>
    <s v="FUR-CH-10000422"/>
    <x v="0"/>
    <x v="1"/>
    <x v="1432"/>
    <x v="5407"/>
    <n v="3"/>
    <n v="0.2"/>
    <n v="-10.918799999999983"/>
  </r>
  <r>
    <n v="8347"/>
    <s v="US-2012-115238"/>
    <x v="1"/>
    <x v="28"/>
    <d v="2012-05-04T00:00:00"/>
    <x v="1"/>
    <s v="JW-15220"/>
    <x v="478"/>
    <x v="1"/>
    <s v="United States"/>
    <s v="Lawrence"/>
    <x v="31"/>
    <n v="1841"/>
    <x v="3"/>
    <s v="FUR-FU-10002960"/>
    <x v="0"/>
    <x v="5"/>
    <x v="190"/>
    <x v="815"/>
    <n v="5"/>
    <n v="0"/>
    <n v="13.188000000000002"/>
  </r>
  <r>
    <n v="8348"/>
    <s v="US-2012-115238"/>
    <x v="1"/>
    <x v="28"/>
    <d v="2012-05-04T00:00:00"/>
    <x v="1"/>
    <s v="JW-15220"/>
    <x v="478"/>
    <x v="1"/>
    <s v="United States"/>
    <s v="Lawrence"/>
    <x v="31"/>
    <n v="1841"/>
    <x v="3"/>
    <s v="FUR-FU-10002445"/>
    <x v="0"/>
    <x v="5"/>
    <x v="1439"/>
    <x v="5408"/>
    <n v="1"/>
    <n v="0"/>
    <n v="3.7920000000000007"/>
  </r>
  <r>
    <n v="8349"/>
    <s v="US-2012-115238"/>
    <x v="1"/>
    <x v="28"/>
    <d v="2012-05-04T00:00:00"/>
    <x v="1"/>
    <s v="JW-15220"/>
    <x v="478"/>
    <x v="1"/>
    <s v="United States"/>
    <s v="Lawrence"/>
    <x v="31"/>
    <n v="1841"/>
    <x v="3"/>
    <s v="TEC-PH-10001300"/>
    <x v="2"/>
    <x v="7"/>
    <x v="1002"/>
    <x v="5409"/>
    <n v="10"/>
    <n v="0"/>
    <n v="58.66"/>
  </r>
  <r>
    <n v="8350"/>
    <s v="US-2012-115238"/>
    <x v="1"/>
    <x v="28"/>
    <d v="2012-05-04T00:00:00"/>
    <x v="1"/>
    <s v="JW-15220"/>
    <x v="478"/>
    <x v="1"/>
    <s v="United States"/>
    <s v="Lawrence"/>
    <x v="31"/>
    <n v="1841"/>
    <x v="3"/>
    <s v="FUR-FU-10001025"/>
    <x v="0"/>
    <x v="5"/>
    <x v="1699"/>
    <x v="5410"/>
    <n v="5"/>
    <n v="0"/>
    <n v="10.449000000000002"/>
  </r>
  <r>
    <n v="8351"/>
    <s v="US-2012-115238"/>
    <x v="1"/>
    <x v="28"/>
    <d v="2012-05-04T00:00:00"/>
    <x v="1"/>
    <s v="JW-15220"/>
    <x v="478"/>
    <x v="1"/>
    <s v="United States"/>
    <s v="Lawrence"/>
    <x v="31"/>
    <n v="1841"/>
    <x v="3"/>
    <s v="OFF-PA-10002689"/>
    <x v="1"/>
    <x v="10"/>
    <x v="1057"/>
    <x v="90"/>
    <n v="1"/>
    <n v="0"/>
    <n v="3.1104000000000003"/>
  </r>
  <r>
    <n v="8352"/>
    <s v="CA-2014-132199"/>
    <x v="3"/>
    <x v="898"/>
    <d v="2014-05-09T00:00:00"/>
    <x v="1"/>
    <s v="BO-11350"/>
    <x v="635"/>
    <x v="1"/>
    <s v="United States"/>
    <s v="Philadelphia"/>
    <x v="9"/>
    <n v="19134"/>
    <x v="3"/>
    <s v="FUR-FU-10004245"/>
    <x v="0"/>
    <x v="5"/>
    <x v="1738"/>
    <x v="5411"/>
    <n v="2"/>
    <n v="0.2"/>
    <n v="7.3008000000000006"/>
  </r>
  <r>
    <n v="8353"/>
    <s v="CA-2014-132199"/>
    <x v="3"/>
    <x v="898"/>
    <d v="2014-05-09T00:00:00"/>
    <x v="1"/>
    <s v="BO-11350"/>
    <x v="635"/>
    <x v="1"/>
    <s v="United States"/>
    <s v="Philadelphia"/>
    <x v="9"/>
    <n v="19134"/>
    <x v="3"/>
    <s v="OFF-BI-10003684"/>
    <x v="1"/>
    <x v="8"/>
    <x v="707"/>
    <x v="5412"/>
    <n v="4"/>
    <n v="0.7"/>
    <n v="-17.591999999999992"/>
  </r>
  <r>
    <n v="8354"/>
    <s v="CA-2014-132199"/>
    <x v="3"/>
    <x v="898"/>
    <d v="2014-05-09T00:00:00"/>
    <x v="1"/>
    <s v="BO-11350"/>
    <x v="635"/>
    <x v="1"/>
    <s v="United States"/>
    <s v="Philadelphia"/>
    <x v="9"/>
    <n v="19134"/>
    <x v="3"/>
    <s v="FUR-TA-10003748"/>
    <x v="0"/>
    <x v="3"/>
    <x v="208"/>
    <x v="5413"/>
    <n v="5"/>
    <n v="0.4"/>
    <n v="-112.041"/>
  </r>
  <r>
    <n v="8355"/>
    <s v="CA-2014-132199"/>
    <x v="3"/>
    <x v="898"/>
    <d v="2014-05-09T00:00:00"/>
    <x v="1"/>
    <s v="BO-11350"/>
    <x v="635"/>
    <x v="1"/>
    <s v="United States"/>
    <s v="Philadelphia"/>
    <x v="9"/>
    <n v="19134"/>
    <x v="3"/>
    <s v="OFF-BI-10002133"/>
    <x v="1"/>
    <x v="8"/>
    <x v="1138"/>
    <x v="4159"/>
    <n v="5"/>
    <n v="0.7"/>
    <n v="-44.94"/>
  </r>
  <r>
    <n v="8356"/>
    <s v="CA-2014-132199"/>
    <x v="3"/>
    <x v="898"/>
    <d v="2014-05-09T00:00:00"/>
    <x v="1"/>
    <s v="BO-11350"/>
    <x v="635"/>
    <x v="1"/>
    <s v="United States"/>
    <s v="Philadelphia"/>
    <x v="9"/>
    <n v="19134"/>
    <x v="3"/>
    <s v="OFF-FA-10002280"/>
    <x v="1"/>
    <x v="13"/>
    <x v="653"/>
    <x v="3905"/>
    <n v="2"/>
    <n v="0.2"/>
    <n v="2.8"/>
  </r>
  <r>
    <n v="8357"/>
    <s v="CA-2013-163174"/>
    <x v="0"/>
    <x v="370"/>
    <d v="2013-08-31T00:00:00"/>
    <x v="1"/>
    <s v="XP-21865"/>
    <x v="190"/>
    <x v="0"/>
    <s v="United States"/>
    <s v="Athens"/>
    <x v="32"/>
    <n v="30605"/>
    <x v="0"/>
    <s v="FUR-FU-10000308"/>
    <x v="0"/>
    <x v="5"/>
    <x v="1269"/>
    <x v="4702"/>
    <n v="3"/>
    <n v="0"/>
    <n v="41.038800000000002"/>
  </r>
  <r>
    <n v="8358"/>
    <s v="CA-2011-110555"/>
    <x v="2"/>
    <x v="909"/>
    <d v="2011-04-18T00:00:00"/>
    <x v="1"/>
    <s v="MM-18055"/>
    <x v="514"/>
    <x v="0"/>
    <s v="United States"/>
    <s v="Great Falls"/>
    <x v="37"/>
    <n v="59405"/>
    <x v="1"/>
    <s v="OFF-ST-10000876"/>
    <x v="1"/>
    <x v="4"/>
    <x v="251"/>
    <x v="5414"/>
    <n v="7"/>
    <n v="0"/>
    <n v="24.382400000000001"/>
  </r>
  <r>
    <n v="8359"/>
    <s v="CA-2011-110555"/>
    <x v="2"/>
    <x v="909"/>
    <d v="2011-04-18T00:00:00"/>
    <x v="1"/>
    <s v="MM-18055"/>
    <x v="514"/>
    <x v="0"/>
    <s v="United States"/>
    <s v="Great Falls"/>
    <x v="37"/>
    <n v="59405"/>
    <x v="1"/>
    <s v="TEC-PH-10000586"/>
    <x v="2"/>
    <x v="7"/>
    <x v="501"/>
    <x v="554"/>
    <n v="2"/>
    <n v="0.2"/>
    <n v="9.2386000000000053"/>
  </r>
  <r>
    <n v="8360"/>
    <s v="CA-2011-110555"/>
    <x v="2"/>
    <x v="909"/>
    <d v="2011-04-18T00:00:00"/>
    <x v="1"/>
    <s v="MM-18055"/>
    <x v="514"/>
    <x v="0"/>
    <s v="United States"/>
    <s v="Great Falls"/>
    <x v="37"/>
    <n v="59405"/>
    <x v="1"/>
    <s v="TEC-AC-10003399"/>
    <x v="2"/>
    <x v="11"/>
    <x v="1497"/>
    <x v="5415"/>
    <n v="6"/>
    <n v="0"/>
    <n v="91.32480000000001"/>
  </r>
  <r>
    <n v="8361"/>
    <s v="CA-2014-147207"/>
    <x v="3"/>
    <x v="460"/>
    <d v="2014-01-05T00:00:00"/>
    <x v="0"/>
    <s v="TS-21655"/>
    <x v="772"/>
    <x v="0"/>
    <s v="United States"/>
    <s v="El Paso"/>
    <x v="5"/>
    <n v="79907"/>
    <x v="2"/>
    <s v="OFF-AR-10001955"/>
    <x v="1"/>
    <x v="6"/>
    <x v="1021"/>
    <x v="4142"/>
    <n v="2"/>
    <n v="0.2"/>
    <n v="3.9679999999999964"/>
  </r>
  <r>
    <n v="8362"/>
    <s v="CA-2014-147207"/>
    <x v="3"/>
    <x v="460"/>
    <d v="2014-01-05T00:00:00"/>
    <x v="0"/>
    <s v="TS-21655"/>
    <x v="772"/>
    <x v="0"/>
    <s v="United States"/>
    <s v="El Paso"/>
    <x v="5"/>
    <n v="79907"/>
    <x v="2"/>
    <s v="OFF-AP-10000027"/>
    <x v="1"/>
    <x v="9"/>
    <x v="1804"/>
    <x v="5416"/>
    <n v="2"/>
    <n v="0.8"/>
    <n v="-13.580000000000002"/>
  </r>
  <r>
    <n v="8363"/>
    <s v="CA-2014-147207"/>
    <x v="3"/>
    <x v="460"/>
    <d v="2014-01-05T00:00:00"/>
    <x v="0"/>
    <s v="TS-21655"/>
    <x v="772"/>
    <x v="0"/>
    <s v="United States"/>
    <s v="El Paso"/>
    <x v="5"/>
    <n v="79907"/>
    <x v="2"/>
    <s v="FUR-TA-10002958"/>
    <x v="0"/>
    <x v="3"/>
    <x v="956"/>
    <x v="3341"/>
    <n v="5"/>
    <n v="0.3"/>
    <n v="-169.63700000000009"/>
  </r>
  <r>
    <n v="8364"/>
    <s v="CA-2014-147207"/>
    <x v="3"/>
    <x v="460"/>
    <d v="2014-01-05T00:00:00"/>
    <x v="0"/>
    <s v="TS-21655"/>
    <x v="772"/>
    <x v="0"/>
    <s v="United States"/>
    <s v="El Paso"/>
    <x v="5"/>
    <n v="79907"/>
    <x v="2"/>
    <s v="OFF-ST-10002615"/>
    <x v="1"/>
    <x v="4"/>
    <x v="1427"/>
    <x v="5417"/>
    <n v="3"/>
    <n v="0.2"/>
    <n v="27.910800000000009"/>
  </r>
  <r>
    <n v="8365"/>
    <s v="CA-2014-137631"/>
    <x v="3"/>
    <x v="1045"/>
    <d v="2014-05-03T00:00:00"/>
    <x v="1"/>
    <s v="JL-15235"/>
    <x v="538"/>
    <x v="0"/>
    <s v="United States"/>
    <s v="Kissimmee"/>
    <x v="2"/>
    <n v="34741"/>
    <x v="0"/>
    <s v="TEC-PH-10002624"/>
    <x v="2"/>
    <x v="7"/>
    <x v="1126"/>
    <x v="5418"/>
    <n v="2"/>
    <n v="0.2"/>
    <n v="84.598199999999878"/>
  </r>
  <r>
    <n v="8366"/>
    <s v="CA-2014-157273"/>
    <x v="3"/>
    <x v="289"/>
    <d v="2014-02-03T00:00:00"/>
    <x v="2"/>
    <s v="SZ-20035"/>
    <x v="449"/>
    <x v="2"/>
    <s v="United States"/>
    <s v="Seattle"/>
    <x v="4"/>
    <n v="98105"/>
    <x v="1"/>
    <s v="TEC-PH-10002275"/>
    <x v="2"/>
    <x v="7"/>
    <x v="7"/>
    <x v="5419"/>
    <n v="4"/>
    <n v="0.2"/>
    <n v="60.476800000000026"/>
  </r>
  <r>
    <n v="8367"/>
    <s v="CA-2011-109918"/>
    <x v="2"/>
    <x v="557"/>
    <d v="2011-09-12T00:00:00"/>
    <x v="0"/>
    <s v="LR-17035"/>
    <x v="756"/>
    <x v="1"/>
    <s v="United States"/>
    <s v="Santa Clara"/>
    <x v="1"/>
    <n v="95051"/>
    <x v="1"/>
    <s v="OFF-SU-10004290"/>
    <x v="1"/>
    <x v="14"/>
    <x v="1818"/>
    <x v="4083"/>
    <n v="4"/>
    <n v="0"/>
    <n v="7.3872"/>
  </r>
  <r>
    <n v="8368"/>
    <s v="CA-2011-109918"/>
    <x v="2"/>
    <x v="557"/>
    <d v="2011-09-12T00:00:00"/>
    <x v="0"/>
    <s v="LR-17035"/>
    <x v="756"/>
    <x v="1"/>
    <s v="United States"/>
    <s v="Santa Clara"/>
    <x v="1"/>
    <n v="95051"/>
    <x v="1"/>
    <s v="OFF-PA-10000174"/>
    <x v="1"/>
    <x v="10"/>
    <x v="1515"/>
    <x v="5420"/>
    <n v="2"/>
    <n v="0"/>
    <n v="9.663199999999998"/>
  </r>
  <r>
    <n v="8369"/>
    <s v="CA-2011-109918"/>
    <x v="2"/>
    <x v="557"/>
    <d v="2011-09-12T00:00:00"/>
    <x v="0"/>
    <s v="LR-17035"/>
    <x v="756"/>
    <x v="1"/>
    <s v="United States"/>
    <s v="Santa Clara"/>
    <x v="1"/>
    <n v="95051"/>
    <x v="1"/>
    <s v="OFF-BI-10004308"/>
    <x v="1"/>
    <x v="8"/>
    <x v="1767"/>
    <x v="2067"/>
    <n v="5"/>
    <n v="0.2"/>
    <n v="31.47"/>
  </r>
  <r>
    <n v="8370"/>
    <s v="CA-2013-118745"/>
    <x v="0"/>
    <x v="725"/>
    <d v="2013-06-17T00:00:00"/>
    <x v="1"/>
    <s v="SV-20365"/>
    <x v="277"/>
    <x v="0"/>
    <s v="United States"/>
    <s v="Los Angeles"/>
    <x v="1"/>
    <n v="90049"/>
    <x v="1"/>
    <s v="FUR-TA-10003473"/>
    <x v="0"/>
    <x v="3"/>
    <x v="214"/>
    <x v="3458"/>
    <n v="3"/>
    <n v="0.2"/>
    <n v="33.851700000000051"/>
  </r>
  <r>
    <n v="8371"/>
    <s v="CA-2013-163972"/>
    <x v="0"/>
    <x v="508"/>
    <d v="2013-10-22T00:00:00"/>
    <x v="1"/>
    <s v="MG-17890"/>
    <x v="450"/>
    <x v="2"/>
    <s v="United States"/>
    <s v="Fresno"/>
    <x v="1"/>
    <n v="93727"/>
    <x v="1"/>
    <s v="FUR-BO-10003894"/>
    <x v="0"/>
    <x v="0"/>
    <x v="1619"/>
    <x v="2497"/>
    <n v="2"/>
    <n v="0.15"/>
    <n v="21.293999999999993"/>
  </r>
  <r>
    <n v="8372"/>
    <s v="CA-2011-165393"/>
    <x v="2"/>
    <x v="422"/>
    <d v="2011-12-30T00:00:00"/>
    <x v="2"/>
    <s v="NC-18415"/>
    <x v="720"/>
    <x v="0"/>
    <s v="United States"/>
    <s v="Fort Worth"/>
    <x v="5"/>
    <n v="76106"/>
    <x v="2"/>
    <s v="OFF-BI-10001658"/>
    <x v="1"/>
    <x v="8"/>
    <x v="439"/>
    <x v="5421"/>
    <n v="1"/>
    <n v="0.8"/>
    <n v="-8.472800000000003"/>
  </r>
  <r>
    <n v="8373"/>
    <s v="CA-2013-113726"/>
    <x v="0"/>
    <x v="390"/>
    <d v="2013-12-02T00:00:00"/>
    <x v="1"/>
    <s v="SC-20680"/>
    <x v="649"/>
    <x v="2"/>
    <s v="United States"/>
    <s v="Seattle"/>
    <x v="4"/>
    <n v="98105"/>
    <x v="1"/>
    <s v="FUR-FU-10003535"/>
    <x v="0"/>
    <x v="5"/>
    <x v="888"/>
    <x v="4465"/>
    <n v="3"/>
    <n v="0"/>
    <n v="33.726600000000005"/>
  </r>
  <r>
    <n v="8374"/>
    <s v="CA-2013-152940"/>
    <x v="0"/>
    <x v="338"/>
    <d v="2013-11-14T00:00:00"/>
    <x v="2"/>
    <s v="RO-19780"/>
    <x v="197"/>
    <x v="0"/>
    <s v="United States"/>
    <s v="San Francisco"/>
    <x v="1"/>
    <n v="94110"/>
    <x v="1"/>
    <s v="OFF-ST-10000352"/>
    <x v="1"/>
    <x v="4"/>
    <x v="1049"/>
    <x v="5422"/>
    <n v="1"/>
    <n v="0"/>
    <n v="4.4610000000000021"/>
  </r>
  <r>
    <n v="8375"/>
    <s v="CA-2012-158701"/>
    <x v="1"/>
    <x v="956"/>
    <d v="2012-01-10T00:00:00"/>
    <x v="1"/>
    <s v="JL-15175"/>
    <x v="311"/>
    <x v="2"/>
    <s v="United States"/>
    <s v="San Francisco"/>
    <x v="1"/>
    <n v="94110"/>
    <x v="1"/>
    <s v="OFF-AP-10004859"/>
    <x v="1"/>
    <x v="9"/>
    <x v="921"/>
    <x v="5423"/>
    <n v="6"/>
    <n v="0"/>
    <n v="23.587200000000003"/>
  </r>
  <r>
    <n v="8376"/>
    <s v="CA-2012-158701"/>
    <x v="1"/>
    <x v="956"/>
    <d v="2012-01-10T00:00:00"/>
    <x v="1"/>
    <s v="JL-15175"/>
    <x v="311"/>
    <x v="2"/>
    <s v="United States"/>
    <s v="San Francisco"/>
    <x v="1"/>
    <n v="94110"/>
    <x v="1"/>
    <s v="OFF-BI-10001294"/>
    <x v="1"/>
    <x v="8"/>
    <x v="667"/>
    <x v="5424"/>
    <n v="6"/>
    <n v="0.2"/>
    <n v="17.549999999999994"/>
  </r>
  <r>
    <n v="8377"/>
    <s v="CA-2014-156272"/>
    <x v="3"/>
    <x v="708"/>
    <d v="2014-03-28T00:00:00"/>
    <x v="1"/>
    <s v="PW-19030"/>
    <x v="463"/>
    <x v="1"/>
    <s v="United States"/>
    <s v="Pompano Beach"/>
    <x v="2"/>
    <n v="33068"/>
    <x v="0"/>
    <s v="OFF-AP-10001242"/>
    <x v="1"/>
    <x v="9"/>
    <x v="1408"/>
    <x v="5425"/>
    <n v="1"/>
    <n v="0.2"/>
    <n v="8.0479999999999983"/>
  </r>
  <r>
    <n v="8378"/>
    <s v="CA-2012-162964"/>
    <x v="1"/>
    <x v="768"/>
    <d v="2012-11-18T00:00:00"/>
    <x v="1"/>
    <s v="MF-18250"/>
    <x v="751"/>
    <x v="1"/>
    <s v="United States"/>
    <s v="Houston"/>
    <x v="5"/>
    <n v="77095"/>
    <x v="2"/>
    <s v="OFF-ST-10002344"/>
    <x v="1"/>
    <x v="4"/>
    <x v="856"/>
    <x v="1466"/>
    <n v="1"/>
    <n v="0.2"/>
    <n v="-14.576399999999996"/>
  </r>
  <r>
    <n v="8379"/>
    <s v="CA-2012-162964"/>
    <x v="1"/>
    <x v="768"/>
    <d v="2012-11-18T00:00:00"/>
    <x v="1"/>
    <s v="MF-18250"/>
    <x v="751"/>
    <x v="1"/>
    <s v="United States"/>
    <s v="Houston"/>
    <x v="5"/>
    <n v="77095"/>
    <x v="2"/>
    <s v="OFF-PA-10003349"/>
    <x v="1"/>
    <x v="10"/>
    <x v="218"/>
    <x v="12"/>
    <n v="3"/>
    <n v="0.2"/>
    <n v="5.6375999999999999"/>
  </r>
  <r>
    <n v="8380"/>
    <s v="CA-2012-162964"/>
    <x v="1"/>
    <x v="768"/>
    <d v="2012-11-18T00:00:00"/>
    <x v="1"/>
    <s v="MF-18250"/>
    <x v="751"/>
    <x v="1"/>
    <s v="United States"/>
    <s v="Houston"/>
    <x v="5"/>
    <n v="77095"/>
    <x v="2"/>
    <s v="OFF-EN-10003055"/>
    <x v="1"/>
    <x v="12"/>
    <x v="873"/>
    <x v="5426"/>
    <n v="7"/>
    <n v="0.2"/>
    <n v="69.964999999999975"/>
  </r>
  <r>
    <n v="8381"/>
    <s v="CA-2011-103527"/>
    <x v="2"/>
    <x v="340"/>
    <d v="2011-09-14T00:00:00"/>
    <x v="0"/>
    <s v="CC-12220"/>
    <x v="417"/>
    <x v="0"/>
    <s v="United States"/>
    <s v="Chicago"/>
    <x v="10"/>
    <n v="60653"/>
    <x v="2"/>
    <s v="OFF-PA-10001622"/>
    <x v="1"/>
    <x v="10"/>
    <x v="695"/>
    <x v="3023"/>
    <n v="3"/>
    <n v="0.2"/>
    <n v="3.4049999999999994"/>
  </r>
  <r>
    <n v="8382"/>
    <s v="CA-2013-134544"/>
    <x v="0"/>
    <x v="716"/>
    <d v="2013-03-20T00:00:00"/>
    <x v="0"/>
    <s v="AC-10660"/>
    <x v="663"/>
    <x v="0"/>
    <s v="United States"/>
    <s v="San Francisco"/>
    <x v="1"/>
    <n v="94109"/>
    <x v="1"/>
    <s v="TEC-PH-10003800"/>
    <x v="2"/>
    <x v="7"/>
    <x v="504"/>
    <x v="560"/>
    <n v="2"/>
    <n v="0.2"/>
    <n v="-20.136200000000006"/>
  </r>
  <r>
    <n v="8383"/>
    <s v="CA-2013-163048"/>
    <x v="0"/>
    <x v="597"/>
    <d v="2013-02-15T00:00:00"/>
    <x v="1"/>
    <s v="MH-17440"/>
    <x v="775"/>
    <x v="1"/>
    <s v="United States"/>
    <s v="Houston"/>
    <x v="5"/>
    <n v="77036"/>
    <x v="2"/>
    <s v="FUR-CH-10001270"/>
    <x v="0"/>
    <x v="1"/>
    <x v="851"/>
    <x v="5427"/>
    <n v="4"/>
    <n v="0.3"/>
    <n v="0"/>
  </r>
  <r>
    <n v="8384"/>
    <s v="CA-2013-145135"/>
    <x v="0"/>
    <x v="491"/>
    <d v="2013-11-29T00:00:00"/>
    <x v="2"/>
    <s v="CD-12790"/>
    <x v="522"/>
    <x v="2"/>
    <s v="United States"/>
    <s v="Shelton"/>
    <x v="29"/>
    <n v="6484"/>
    <x v="3"/>
    <s v="TEC-AC-10003447"/>
    <x v="2"/>
    <x v="11"/>
    <x v="798"/>
    <x v="1543"/>
    <n v="3"/>
    <n v="0"/>
    <n v="14.992499999999996"/>
  </r>
  <r>
    <n v="8385"/>
    <s v="CA-2013-145135"/>
    <x v="0"/>
    <x v="491"/>
    <d v="2013-11-29T00:00:00"/>
    <x v="2"/>
    <s v="CD-12790"/>
    <x v="522"/>
    <x v="2"/>
    <s v="United States"/>
    <s v="Shelton"/>
    <x v="29"/>
    <n v="6484"/>
    <x v="3"/>
    <s v="OFF-PA-10004285"/>
    <x v="1"/>
    <x v="10"/>
    <x v="1259"/>
    <x v="522"/>
    <n v="2"/>
    <n v="0"/>
    <n v="6.4127999999999998"/>
  </r>
  <r>
    <n v="8386"/>
    <s v="CA-2014-137582"/>
    <x v="3"/>
    <x v="507"/>
    <d v="2014-09-09T00:00:00"/>
    <x v="1"/>
    <s v="CV-12805"/>
    <x v="51"/>
    <x v="1"/>
    <s v="United States"/>
    <s v="Oakland"/>
    <x v="1"/>
    <n v="94601"/>
    <x v="1"/>
    <s v="OFF-BI-10001757"/>
    <x v="1"/>
    <x v="8"/>
    <x v="1158"/>
    <x v="929"/>
    <n v="3"/>
    <n v="0.2"/>
    <n v="4.1327999999999996"/>
  </r>
  <r>
    <n v="8387"/>
    <s v="CA-2012-149601"/>
    <x v="1"/>
    <x v="71"/>
    <d v="2012-06-03T00:00:00"/>
    <x v="1"/>
    <s v="TB-21625"/>
    <x v="577"/>
    <x v="0"/>
    <s v="United States"/>
    <s v="Manchester"/>
    <x v="29"/>
    <n v="6040"/>
    <x v="3"/>
    <s v="OFF-ST-10001558"/>
    <x v="1"/>
    <x v="4"/>
    <x v="712"/>
    <x v="5428"/>
    <n v="1"/>
    <n v="0"/>
    <n v="2.4359999999999999"/>
  </r>
  <r>
    <n v="8388"/>
    <s v="CA-2012-149601"/>
    <x v="1"/>
    <x v="71"/>
    <d v="2012-06-03T00:00:00"/>
    <x v="1"/>
    <s v="TB-21625"/>
    <x v="577"/>
    <x v="0"/>
    <s v="United States"/>
    <s v="Manchester"/>
    <x v="29"/>
    <n v="6040"/>
    <x v="3"/>
    <s v="OFF-ST-10001328"/>
    <x v="1"/>
    <x v="4"/>
    <x v="176"/>
    <x v="3477"/>
    <n v="5"/>
    <n v="0"/>
    <n v="21.714000000000002"/>
  </r>
  <r>
    <n v="8389"/>
    <s v="CA-2011-139423"/>
    <x v="2"/>
    <x v="301"/>
    <d v="2011-11-05T00:00:00"/>
    <x v="1"/>
    <s v="DG-13300"/>
    <x v="375"/>
    <x v="1"/>
    <s v="United States"/>
    <s v="Orange"/>
    <x v="30"/>
    <n v="7050"/>
    <x v="3"/>
    <s v="OFF-AP-10004708"/>
    <x v="1"/>
    <x v="9"/>
    <x v="508"/>
    <x v="566"/>
    <n v="2"/>
    <n v="0"/>
    <n v="22.074799999999996"/>
  </r>
  <r>
    <n v="8390"/>
    <s v="CA-2013-102596"/>
    <x v="0"/>
    <x v="797"/>
    <d v="2013-12-31T00:00:00"/>
    <x v="2"/>
    <s v="RD-19810"/>
    <x v="279"/>
    <x v="2"/>
    <s v="United States"/>
    <s v="Akron"/>
    <x v="24"/>
    <n v="44312"/>
    <x v="3"/>
    <s v="OFF-FA-10000621"/>
    <x v="1"/>
    <x v="13"/>
    <x v="110"/>
    <x v="5429"/>
    <n v="6"/>
    <n v="0.2"/>
    <n v="6.2291999999999996"/>
  </r>
  <r>
    <n v="8391"/>
    <s v="CA-2014-153227"/>
    <x v="3"/>
    <x v="769"/>
    <d v="2014-12-07T00:00:00"/>
    <x v="2"/>
    <s v="CS-12250"/>
    <x v="294"/>
    <x v="1"/>
    <s v="United States"/>
    <s v="Los Angeles"/>
    <x v="1"/>
    <n v="90032"/>
    <x v="1"/>
    <s v="OFF-PA-10001838"/>
    <x v="1"/>
    <x v="10"/>
    <x v="999"/>
    <x v="2722"/>
    <n v="2"/>
    <n v="0"/>
    <n v="5.7623999999999995"/>
  </r>
  <r>
    <n v="8392"/>
    <s v="CA-2014-110625"/>
    <x v="3"/>
    <x v="331"/>
    <d v="2014-12-31T00:00:00"/>
    <x v="1"/>
    <s v="JB-16045"/>
    <x v="674"/>
    <x v="2"/>
    <s v="United States"/>
    <s v="Danbury"/>
    <x v="29"/>
    <n v="6810"/>
    <x v="3"/>
    <s v="FUR-FU-10001473"/>
    <x v="0"/>
    <x v="5"/>
    <x v="984"/>
    <x v="1302"/>
    <n v="2"/>
    <n v="0"/>
    <n v="9.8856000000000002"/>
  </r>
  <r>
    <n v="8393"/>
    <s v="CA-2013-142594"/>
    <x v="0"/>
    <x v="49"/>
    <d v="2013-12-07T00:00:00"/>
    <x v="0"/>
    <s v="EJ-14155"/>
    <x v="412"/>
    <x v="0"/>
    <s v="United States"/>
    <s v="Franklin"/>
    <x v="31"/>
    <n v="2038"/>
    <x v="3"/>
    <s v="TEC-PH-10000193"/>
    <x v="2"/>
    <x v="7"/>
    <x v="1655"/>
    <x v="4856"/>
    <n v="3"/>
    <n v="0"/>
    <n v="35.864399999999996"/>
  </r>
  <r>
    <n v="8394"/>
    <s v="CA-2013-142594"/>
    <x v="0"/>
    <x v="49"/>
    <d v="2013-12-07T00:00:00"/>
    <x v="0"/>
    <s v="EJ-14155"/>
    <x v="412"/>
    <x v="0"/>
    <s v="United States"/>
    <s v="Franklin"/>
    <x v="31"/>
    <n v="2038"/>
    <x v="3"/>
    <s v="FUR-FU-10002045"/>
    <x v="0"/>
    <x v="5"/>
    <x v="1356"/>
    <x v="4818"/>
    <n v="5"/>
    <n v="0"/>
    <n v="48.906000000000006"/>
  </r>
  <r>
    <n v="8395"/>
    <s v="CA-2013-142594"/>
    <x v="0"/>
    <x v="49"/>
    <d v="2013-12-07T00:00:00"/>
    <x v="0"/>
    <s v="EJ-14155"/>
    <x v="412"/>
    <x v="0"/>
    <s v="United States"/>
    <s v="Franklin"/>
    <x v="31"/>
    <n v="2038"/>
    <x v="3"/>
    <s v="OFF-AP-10002945"/>
    <x v="1"/>
    <x v="9"/>
    <x v="225"/>
    <x v="3352"/>
    <n v="3"/>
    <n v="0"/>
    <n v="297.64349999999996"/>
  </r>
  <r>
    <n v="8396"/>
    <s v="CA-2013-142594"/>
    <x v="0"/>
    <x v="49"/>
    <d v="2013-12-07T00:00:00"/>
    <x v="0"/>
    <s v="EJ-14155"/>
    <x v="412"/>
    <x v="0"/>
    <s v="United States"/>
    <s v="Franklin"/>
    <x v="31"/>
    <n v="2038"/>
    <x v="3"/>
    <s v="FUR-TA-10001095"/>
    <x v="0"/>
    <x v="3"/>
    <x v="611"/>
    <x v="5430"/>
    <n v="3"/>
    <n v="0.3"/>
    <n v="-47.058300000000003"/>
  </r>
  <r>
    <n v="8397"/>
    <s v="CA-2011-152254"/>
    <x v="2"/>
    <x v="479"/>
    <d v="2011-06-30T00:00:00"/>
    <x v="3"/>
    <s v="BD-11620"/>
    <x v="379"/>
    <x v="0"/>
    <s v="United States"/>
    <s v="Wilmington"/>
    <x v="3"/>
    <n v="28403"/>
    <x v="0"/>
    <s v="OFF-PA-10001144"/>
    <x v="1"/>
    <x v="10"/>
    <x v="161"/>
    <x v="5431"/>
    <n v="7"/>
    <n v="0.2"/>
    <n v="108.74079999999998"/>
  </r>
  <r>
    <n v="8398"/>
    <s v="US-2011-120236"/>
    <x v="2"/>
    <x v="1010"/>
    <d v="2011-09-04T00:00:00"/>
    <x v="2"/>
    <s v="MR-17545"/>
    <x v="280"/>
    <x v="2"/>
    <s v="United States"/>
    <s v="Houston"/>
    <x v="5"/>
    <n v="77095"/>
    <x v="2"/>
    <s v="OFF-BI-10004099"/>
    <x v="1"/>
    <x v="8"/>
    <x v="1716"/>
    <x v="5432"/>
    <n v="5"/>
    <n v="0.8"/>
    <n v="-11.52"/>
  </r>
  <r>
    <n v="8399"/>
    <s v="CA-2014-120061"/>
    <x v="3"/>
    <x v="808"/>
    <d v="2014-11-08T00:00:00"/>
    <x v="0"/>
    <s v="SR-20425"/>
    <x v="676"/>
    <x v="2"/>
    <s v="United States"/>
    <s v="Springfield"/>
    <x v="24"/>
    <n v="45503"/>
    <x v="3"/>
    <s v="FUR-CH-10001973"/>
    <x v="0"/>
    <x v="1"/>
    <x v="896"/>
    <x v="1177"/>
    <n v="2"/>
    <n v="0.3"/>
    <n v="-35.513599999999997"/>
  </r>
  <r>
    <n v="8400"/>
    <s v="CA-2012-133837"/>
    <x v="1"/>
    <x v="657"/>
    <d v="2012-04-18T00:00:00"/>
    <x v="1"/>
    <s v="TH-21100"/>
    <x v="513"/>
    <x v="0"/>
    <s v="United States"/>
    <s v="Glendale"/>
    <x v="16"/>
    <n v="85301"/>
    <x v="1"/>
    <s v="OFF-ST-10000344"/>
    <x v="1"/>
    <x v="4"/>
    <x v="1013"/>
    <x v="1356"/>
    <n v="1"/>
    <n v="0.2"/>
    <n v="0.80579999999999963"/>
  </r>
  <r>
    <n v="8401"/>
    <s v="CA-2012-110814"/>
    <x v="1"/>
    <x v="901"/>
    <d v="2012-12-09T00:00:00"/>
    <x v="0"/>
    <s v="BD-11635"/>
    <x v="631"/>
    <x v="0"/>
    <s v="United States"/>
    <s v="New York City"/>
    <x v="15"/>
    <n v="10009"/>
    <x v="3"/>
    <s v="OFF-BI-10002026"/>
    <x v="1"/>
    <x v="8"/>
    <x v="903"/>
    <x v="2656"/>
    <n v="5"/>
    <n v="0.2"/>
    <n v="78.434999999999988"/>
  </r>
  <r>
    <n v="8402"/>
    <s v="CA-2012-110814"/>
    <x v="1"/>
    <x v="901"/>
    <d v="2012-12-09T00:00:00"/>
    <x v="0"/>
    <s v="BD-11635"/>
    <x v="631"/>
    <x v="0"/>
    <s v="United States"/>
    <s v="New York City"/>
    <x v="15"/>
    <n v="10009"/>
    <x v="3"/>
    <s v="FUR-CH-10003535"/>
    <x v="0"/>
    <x v="1"/>
    <x v="1513"/>
    <x v="5433"/>
    <n v="3"/>
    <n v="0.1"/>
    <n v="12.805799999999994"/>
  </r>
  <r>
    <n v="8403"/>
    <s v="CA-2012-110814"/>
    <x v="1"/>
    <x v="901"/>
    <d v="2012-12-09T00:00:00"/>
    <x v="0"/>
    <s v="BD-11635"/>
    <x v="631"/>
    <x v="0"/>
    <s v="United States"/>
    <s v="New York City"/>
    <x v="15"/>
    <n v="10009"/>
    <x v="3"/>
    <s v="OFF-PA-10004156"/>
    <x v="1"/>
    <x v="10"/>
    <x v="743"/>
    <x v="5434"/>
    <n v="2"/>
    <n v="0"/>
    <n v="11.113199999999999"/>
  </r>
  <r>
    <n v="8404"/>
    <s v="CA-2013-154067"/>
    <x v="0"/>
    <x v="854"/>
    <d v="2013-02-07T00:00:00"/>
    <x v="1"/>
    <s v="SM-20950"/>
    <x v="416"/>
    <x v="1"/>
    <s v="United States"/>
    <s v="Los Angeles"/>
    <x v="1"/>
    <n v="90036"/>
    <x v="1"/>
    <s v="OFF-PA-10002254"/>
    <x v="1"/>
    <x v="10"/>
    <x v="145"/>
    <x v="151"/>
    <n v="4"/>
    <n v="0"/>
    <n v="48.539199999999994"/>
  </r>
  <r>
    <n v="8405"/>
    <s v="CA-2014-140480"/>
    <x v="3"/>
    <x v="141"/>
    <d v="2014-07-13T00:00:00"/>
    <x v="1"/>
    <s v="HE-14800"/>
    <x v="785"/>
    <x v="1"/>
    <s v="United States"/>
    <s v="Newark"/>
    <x v="13"/>
    <n v="19711"/>
    <x v="3"/>
    <s v="FUR-FU-10003247"/>
    <x v="0"/>
    <x v="5"/>
    <x v="1456"/>
    <x v="202"/>
    <n v="4"/>
    <n v="0"/>
    <n v="5.8743999999999943"/>
  </r>
  <r>
    <n v="8406"/>
    <s v="CA-2014-140480"/>
    <x v="3"/>
    <x v="141"/>
    <d v="2014-07-13T00:00:00"/>
    <x v="1"/>
    <s v="HE-14800"/>
    <x v="785"/>
    <x v="1"/>
    <s v="United States"/>
    <s v="Newark"/>
    <x v="13"/>
    <n v="19711"/>
    <x v="3"/>
    <s v="TEC-AC-10002473"/>
    <x v="2"/>
    <x v="11"/>
    <x v="713"/>
    <x v="5435"/>
    <n v="5"/>
    <n v="0"/>
    <n v="58.179000000000002"/>
  </r>
  <r>
    <n v="8407"/>
    <s v="CA-2014-140480"/>
    <x v="3"/>
    <x v="141"/>
    <d v="2014-07-13T00:00:00"/>
    <x v="1"/>
    <s v="HE-14800"/>
    <x v="785"/>
    <x v="1"/>
    <s v="United States"/>
    <s v="Newark"/>
    <x v="13"/>
    <n v="19711"/>
    <x v="3"/>
    <s v="FUR-FU-10001057"/>
    <x v="0"/>
    <x v="5"/>
    <x v="1782"/>
    <x v="372"/>
    <n v="2"/>
    <n v="0"/>
    <n v="9.1953999999999994"/>
  </r>
  <r>
    <n v="8408"/>
    <s v="CA-2014-140480"/>
    <x v="3"/>
    <x v="141"/>
    <d v="2014-07-13T00:00:00"/>
    <x v="1"/>
    <s v="HE-14800"/>
    <x v="785"/>
    <x v="1"/>
    <s v="United States"/>
    <s v="Newark"/>
    <x v="13"/>
    <n v="19711"/>
    <x v="3"/>
    <s v="OFF-AR-10001419"/>
    <x v="1"/>
    <x v="6"/>
    <x v="1006"/>
    <x v="1316"/>
    <n v="7"/>
    <n v="0"/>
    <n v="8.6729999999999983"/>
  </r>
  <r>
    <n v="8409"/>
    <s v="CA-2014-140480"/>
    <x v="3"/>
    <x v="141"/>
    <d v="2014-07-13T00:00:00"/>
    <x v="1"/>
    <s v="HE-14800"/>
    <x v="785"/>
    <x v="1"/>
    <s v="United States"/>
    <s v="Newark"/>
    <x v="13"/>
    <n v="19711"/>
    <x v="3"/>
    <s v="OFF-AR-10004010"/>
    <x v="1"/>
    <x v="6"/>
    <x v="1734"/>
    <x v="5368"/>
    <n v="5"/>
    <n v="0"/>
    <n v="45.487000000000002"/>
  </r>
  <r>
    <n v="8410"/>
    <s v="CA-2012-134082"/>
    <x v="1"/>
    <x v="555"/>
    <d v="2012-12-17T00:00:00"/>
    <x v="1"/>
    <s v="JK-15640"/>
    <x v="82"/>
    <x v="2"/>
    <s v="United States"/>
    <s v="San Bernardino"/>
    <x v="1"/>
    <n v="92404"/>
    <x v="1"/>
    <s v="OFF-BI-10004230"/>
    <x v="1"/>
    <x v="8"/>
    <x v="649"/>
    <x v="5436"/>
    <n v="4"/>
    <n v="0.2"/>
    <n v="38.684799999999996"/>
  </r>
  <r>
    <n v="8411"/>
    <s v="CA-2013-130820"/>
    <x v="0"/>
    <x v="625"/>
    <d v="2013-11-16T00:00:00"/>
    <x v="3"/>
    <s v="ON-18715"/>
    <x v="21"/>
    <x v="1"/>
    <s v="United States"/>
    <s v="Burlington"/>
    <x v="3"/>
    <n v="27217"/>
    <x v="0"/>
    <s v="FUR-TA-10001768"/>
    <x v="0"/>
    <x v="3"/>
    <x v="114"/>
    <x v="5437"/>
    <n v="4"/>
    <n v="0.4"/>
    <n v="-199.50760000000008"/>
  </r>
  <r>
    <n v="8412"/>
    <s v="CA-2013-159765"/>
    <x v="0"/>
    <x v="195"/>
    <d v="2013-05-13T00:00:00"/>
    <x v="0"/>
    <s v="TH-21100"/>
    <x v="513"/>
    <x v="0"/>
    <s v="United States"/>
    <s v="Salem"/>
    <x v="17"/>
    <n v="24153"/>
    <x v="0"/>
    <s v="OFF-AR-10003514"/>
    <x v="1"/>
    <x v="6"/>
    <x v="180"/>
    <x v="5438"/>
    <n v="7"/>
    <n v="0"/>
    <n v="9.1937999999999978"/>
  </r>
  <r>
    <n v="8413"/>
    <s v="CA-2014-132290"/>
    <x v="3"/>
    <x v="434"/>
    <d v="2014-03-15T00:00:00"/>
    <x v="1"/>
    <s v="MD-17350"/>
    <x v="198"/>
    <x v="0"/>
    <s v="United States"/>
    <s v="Dallas"/>
    <x v="5"/>
    <n v="75217"/>
    <x v="2"/>
    <s v="FUR-TA-10002228"/>
    <x v="0"/>
    <x v="3"/>
    <x v="596"/>
    <x v="5439"/>
    <n v="4"/>
    <n v="0.3"/>
    <n v="-173.34719999999999"/>
  </r>
  <r>
    <n v="8414"/>
    <s v="CA-2013-147109"/>
    <x v="0"/>
    <x v="907"/>
    <d v="2013-12-22T00:00:00"/>
    <x v="1"/>
    <s v="AH-10075"/>
    <x v="340"/>
    <x v="1"/>
    <s v="United States"/>
    <s v="Arlington"/>
    <x v="5"/>
    <n v="76017"/>
    <x v="2"/>
    <s v="OFF-PA-10001972"/>
    <x v="1"/>
    <x v="10"/>
    <x v="1169"/>
    <x v="5440"/>
    <n v="10"/>
    <n v="0.2"/>
    <n v="18.143999999999998"/>
  </r>
  <r>
    <n v="8415"/>
    <s v="CA-2013-147109"/>
    <x v="0"/>
    <x v="907"/>
    <d v="2013-12-22T00:00:00"/>
    <x v="1"/>
    <s v="AH-10075"/>
    <x v="340"/>
    <x v="1"/>
    <s v="United States"/>
    <s v="Arlington"/>
    <x v="5"/>
    <n v="76017"/>
    <x v="2"/>
    <s v="TEC-AC-10002942"/>
    <x v="2"/>
    <x v="11"/>
    <x v="1597"/>
    <x v="5441"/>
    <n v="3"/>
    <n v="0.2"/>
    <n v="-6.2100000000000151"/>
  </r>
  <r>
    <n v="8416"/>
    <s v="CA-2014-107265"/>
    <x v="3"/>
    <x v="1191"/>
    <d v="2014-04-13T00:00:00"/>
    <x v="1"/>
    <s v="ML-17755"/>
    <x v="529"/>
    <x v="2"/>
    <s v="United States"/>
    <s v="Marion"/>
    <x v="23"/>
    <n v="52302"/>
    <x v="2"/>
    <s v="OFF-PA-10000474"/>
    <x v="1"/>
    <x v="10"/>
    <x v="33"/>
    <x v="1938"/>
    <n v="3"/>
    <n v="0"/>
    <n v="49.970399999999991"/>
  </r>
  <r>
    <n v="8417"/>
    <s v="CA-2014-118199"/>
    <x v="3"/>
    <x v="1188"/>
    <d v="2014-05-12T00:00:00"/>
    <x v="2"/>
    <s v="LB-16795"/>
    <x v="697"/>
    <x v="2"/>
    <s v="United States"/>
    <s v="Seattle"/>
    <x v="4"/>
    <n v="98105"/>
    <x v="1"/>
    <s v="OFF-BI-10004330"/>
    <x v="1"/>
    <x v="8"/>
    <x v="795"/>
    <x v="5442"/>
    <n v="5"/>
    <n v="0.2"/>
    <n v="46.224999999999987"/>
  </r>
  <r>
    <n v="8418"/>
    <s v="CA-2014-118199"/>
    <x v="3"/>
    <x v="1188"/>
    <d v="2014-05-12T00:00:00"/>
    <x v="2"/>
    <s v="LB-16795"/>
    <x v="697"/>
    <x v="2"/>
    <s v="United States"/>
    <s v="Seattle"/>
    <x v="4"/>
    <n v="98105"/>
    <x v="1"/>
    <s v="OFF-ST-10000604"/>
    <x v="1"/>
    <x v="4"/>
    <x v="54"/>
    <x v="1464"/>
    <n v="3"/>
    <n v="0"/>
    <n v="26.069999999999993"/>
  </r>
  <r>
    <n v="8419"/>
    <s v="CA-2014-118199"/>
    <x v="3"/>
    <x v="1188"/>
    <d v="2014-05-12T00:00:00"/>
    <x v="2"/>
    <s v="LB-16795"/>
    <x v="697"/>
    <x v="2"/>
    <s v="United States"/>
    <s v="Seattle"/>
    <x v="4"/>
    <n v="98105"/>
    <x v="1"/>
    <s v="FUR-TA-10004154"/>
    <x v="0"/>
    <x v="3"/>
    <x v="730"/>
    <x v="5443"/>
    <n v="1"/>
    <n v="0"/>
    <n v="63.106999999999999"/>
  </r>
  <r>
    <n v="8420"/>
    <s v="CA-2014-118199"/>
    <x v="3"/>
    <x v="1188"/>
    <d v="2014-05-12T00:00:00"/>
    <x v="2"/>
    <s v="LB-16795"/>
    <x v="697"/>
    <x v="2"/>
    <s v="United States"/>
    <s v="Seattle"/>
    <x v="4"/>
    <n v="98105"/>
    <x v="1"/>
    <s v="OFF-ST-10000636"/>
    <x v="1"/>
    <x v="4"/>
    <x v="1744"/>
    <x v="5224"/>
    <n v="4"/>
    <n v="0"/>
    <n v="2.6783999999999963"/>
  </r>
  <r>
    <n v="8421"/>
    <s v="CA-2014-118199"/>
    <x v="3"/>
    <x v="1188"/>
    <d v="2014-05-12T00:00:00"/>
    <x v="2"/>
    <s v="LB-16795"/>
    <x v="697"/>
    <x v="2"/>
    <s v="United States"/>
    <s v="Seattle"/>
    <x v="4"/>
    <n v="98105"/>
    <x v="1"/>
    <s v="TEC-AC-10004171"/>
    <x v="2"/>
    <x v="11"/>
    <x v="1312"/>
    <x v="1664"/>
    <n v="2"/>
    <n v="0"/>
    <n v="87.991200000000006"/>
  </r>
  <r>
    <n v="8422"/>
    <s v="CA-2014-150091"/>
    <x v="3"/>
    <x v="386"/>
    <d v="2014-10-17T00:00:00"/>
    <x v="1"/>
    <s v="NP-18670"/>
    <x v="73"/>
    <x v="0"/>
    <s v="United States"/>
    <s v="Lakewood"/>
    <x v="30"/>
    <n v="8701"/>
    <x v="3"/>
    <s v="TEC-AC-10002167"/>
    <x v="2"/>
    <x v="11"/>
    <x v="46"/>
    <x v="47"/>
    <n v="3"/>
    <n v="0"/>
    <n v="4.9500000000000011"/>
  </r>
  <r>
    <n v="8423"/>
    <s v="CA-2014-150091"/>
    <x v="3"/>
    <x v="386"/>
    <d v="2014-10-17T00:00:00"/>
    <x v="1"/>
    <s v="NP-18670"/>
    <x v="73"/>
    <x v="0"/>
    <s v="United States"/>
    <s v="Lakewood"/>
    <x v="30"/>
    <n v="8701"/>
    <x v="3"/>
    <s v="OFF-FA-10000621"/>
    <x v="1"/>
    <x v="13"/>
    <x v="110"/>
    <x v="1511"/>
    <n v="5"/>
    <n v="0"/>
    <n v="8.7710000000000008"/>
  </r>
  <r>
    <n v="8424"/>
    <s v="CA-2014-150091"/>
    <x v="3"/>
    <x v="386"/>
    <d v="2014-10-17T00:00:00"/>
    <x v="1"/>
    <s v="NP-18670"/>
    <x v="73"/>
    <x v="0"/>
    <s v="United States"/>
    <s v="Lakewood"/>
    <x v="30"/>
    <n v="8701"/>
    <x v="3"/>
    <s v="FUR-FU-10004053"/>
    <x v="0"/>
    <x v="5"/>
    <x v="1633"/>
    <x v="586"/>
    <n v="2"/>
    <n v="0"/>
    <n v="17.406400000000001"/>
  </r>
  <r>
    <n v="8425"/>
    <s v="CA-2014-150091"/>
    <x v="3"/>
    <x v="386"/>
    <d v="2014-10-17T00:00:00"/>
    <x v="1"/>
    <s v="NP-18670"/>
    <x v="73"/>
    <x v="0"/>
    <s v="United States"/>
    <s v="Lakewood"/>
    <x v="30"/>
    <n v="8701"/>
    <x v="3"/>
    <s v="FUR-BO-10003404"/>
    <x v="0"/>
    <x v="0"/>
    <x v="1376"/>
    <x v="5444"/>
    <n v="5"/>
    <n v="0"/>
    <n v="129.29399999999987"/>
  </r>
  <r>
    <n v="8426"/>
    <s v="CA-2013-137652"/>
    <x v="0"/>
    <x v="770"/>
    <d v="2013-08-31T00:00:00"/>
    <x v="2"/>
    <s v="EB-13750"/>
    <x v="494"/>
    <x v="1"/>
    <s v="United States"/>
    <s v="Cincinnati"/>
    <x v="24"/>
    <n v="45231"/>
    <x v="3"/>
    <s v="OFF-BI-10004099"/>
    <x v="1"/>
    <x v="8"/>
    <x v="1716"/>
    <x v="5445"/>
    <n v="8"/>
    <n v="0.7"/>
    <n v="-12.287999999999997"/>
  </r>
  <r>
    <n v="8427"/>
    <s v="CA-2012-128356"/>
    <x v="1"/>
    <x v="653"/>
    <d v="2012-10-07T00:00:00"/>
    <x v="1"/>
    <s v="RP-19390"/>
    <x v="261"/>
    <x v="0"/>
    <s v="United States"/>
    <s v="Thornton"/>
    <x v="22"/>
    <n v="80229"/>
    <x v="1"/>
    <s v="OFF-SU-10004290"/>
    <x v="1"/>
    <x v="14"/>
    <x v="1818"/>
    <x v="5446"/>
    <n v="2"/>
    <n v="0.2"/>
    <n v="0.95759999999999978"/>
  </r>
  <r>
    <n v="8428"/>
    <s v="CA-2014-167017"/>
    <x v="3"/>
    <x v="51"/>
    <d v="2014-11-26T00:00:00"/>
    <x v="2"/>
    <s v="DC-12850"/>
    <x v="419"/>
    <x v="0"/>
    <s v="United States"/>
    <s v="Roseville"/>
    <x v="12"/>
    <n v="48066"/>
    <x v="2"/>
    <s v="OFF-SU-10001935"/>
    <x v="1"/>
    <x v="14"/>
    <x v="33"/>
    <x v="1009"/>
    <n v="2"/>
    <n v="0"/>
    <n v="0.17439999999999944"/>
  </r>
  <r>
    <n v="8429"/>
    <s v="US-2014-132220"/>
    <x v="3"/>
    <x v="105"/>
    <d v="2014-11-17T00:00:00"/>
    <x v="1"/>
    <s v="DJ-13510"/>
    <x v="137"/>
    <x v="1"/>
    <s v="United States"/>
    <s v="Tempe"/>
    <x v="16"/>
    <n v="85281"/>
    <x v="1"/>
    <s v="TEC-AC-10004227"/>
    <x v="2"/>
    <x v="11"/>
    <x v="1400"/>
    <x v="5447"/>
    <n v="6"/>
    <n v="0.2"/>
    <n v="-10.911600000000007"/>
  </r>
  <r>
    <n v="8430"/>
    <s v="CA-2013-118129"/>
    <x v="0"/>
    <x v="1054"/>
    <d v="2013-12-22T00:00:00"/>
    <x v="0"/>
    <s v="CL-12565"/>
    <x v="52"/>
    <x v="0"/>
    <s v="United States"/>
    <s v="Reading"/>
    <x v="9"/>
    <n v="19601"/>
    <x v="3"/>
    <s v="FUR-FU-10004904"/>
    <x v="0"/>
    <x v="5"/>
    <x v="1580"/>
    <x v="5448"/>
    <n v="5"/>
    <n v="0.2"/>
    <n v="-30.392000000000024"/>
  </r>
  <r>
    <n v="8431"/>
    <s v="US-2011-113124"/>
    <x v="2"/>
    <x v="809"/>
    <d v="2011-04-05T00:00:00"/>
    <x v="1"/>
    <s v="NC-18340"/>
    <x v="396"/>
    <x v="0"/>
    <s v="United States"/>
    <s v="Apple Valley"/>
    <x v="11"/>
    <n v="55124"/>
    <x v="2"/>
    <s v="OFF-ST-10001511"/>
    <x v="1"/>
    <x v="4"/>
    <x v="551"/>
    <x v="2396"/>
    <n v="2"/>
    <n v="0"/>
    <n v="6.4649999999999892"/>
  </r>
  <r>
    <n v="8432"/>
    <s v="CA-2014-155621"/>
    <x v="3"/>
    <x v="1183"/>
    <d v="2014-11-14T00:00:00"/>
    <x v="1"/>
    <s v="KN-16450"/>
    <x v="634"/>
    <x v="1"/>
    <s v="United States"/>
    <s v="Baltimore"/>
    <x v="39"/>
    <n v="21215"/>
    <x v="3"/>
    <s v="FUR-FU-10003535"/>
    <x v="0"/>
    <x v="5"/>
    <x v="888"/>
    <x v="5449"/>
    <n v="10"/>
    <n v="0"/>
    <n v="112.422"/>
  </r>
  <r>
    <n v="8433"/>
    <s v="US-2011-127635"/>
    <x v="2"/>
    <x v="80"/>
    <d v="2011-09-18T00:00:00"/>
    <x v="0"/>
    <s v="SC-20260"/>
    <x v="609"/>
    <x v="1"/>
    <s v="United States"/>
    <s v="Corpus Christi"/>
    <x v="5"/>
    <n v="78415"/>
    <x v="2"/>
    <s v="OFF-FA-10000053"/>
    <x v="1"/>
    <x v="13"/>
    <x v="953"/>
    <x v="192"/>
    <n v="4"/>
    <n v="0.2"/>
    <n v="-1.3607999999999998"/>
  </r>
  <r>
    <n v="8434"/>
    <s v="US-2011-127635"/>
    <x v="2"/>
    <x v="80"/>
    <d v="2011-09-18T00:00:00"/>
    <x v="0"/>
    <s v="SC-20260"/>
    <x v="609"/>
    <x v="1"/>
    <s v="United States"/>
    <s v="Corpus Christi"/>
    <x v="5"/>
    <n v="78415"/>
    <x v="2"/>
    <s v="OFF-PA-10004610"/>
    <x v="1"/>
    <x v="10"/>
    <x v="1511"/>
    <x v="1312"/>
    <n v="2"/>
    <n v="0.2"/>
    <n v="2.1399999999999992"/>
  </r>
  <r>
    <n v="8435"/>
    <s v="US-2011-127635"/>
    <x v="2"/>
    <x v="80"/>
    <d v="2011-09-18T00:00:00"/>
    <x v="0"/>
    <s v="SC-20260"/>
    <x v="609"/>
    <x v="1"/>
    <s v="United States"/>
    <s v="Corpus Christi"/>
    <x v="5"/>
    <n v="78415"/>
    <x v="2"/>
    <s v="FUR-FU-10000550"/>
    <x v="0"/>
    <x v="5"/>
    <x v="1445"/>
    <x v="745"/>
    <n v="5"/>
    <n v="0.6"/>
    <n v="-6.7230000000000008"/>
  </r>
  <r>
    <n v="8436"/>
    <s v="US-2011-127635"/>
    <x v="2"/>
    <x v="80"/>
    <d v="2011-09-18T00:00:00"/>
    <x v="0"/>
    <s v="SC-20260"/>
    <x v="609"/>
    <x v="1"/>
    <s v="United States"/>
    <s v="Corpus Christi"/>
    <x v="5"/>
    <n v="78415"/>
    <x v="2"/>
    <s v="OFF-BI-10001721"/>
    <x v="1"/>
    <x v="8"/>
    <x v="94"/>
    <x v="5450"/>
    <n v="2"/>
    <n v="0.8"/>
    <n v="-13.683199999999999"/>
  </r>
  <r>
    <n v="8437"/>
    <s v="CA-2012-151470"/>
    <x v="1"/>
    <x v="1181"/>
    <d v="2012-09-26T00:00:00"/>
    <x v="1"/>
    <s v="AM-10705"/>
    <x v="562"/>
    <x v="0"/>
    <s v="United States"/>
    <s v="Las Vegas"/>
    <x v="33"/>
    <n v="89115"/>
    <x v="1"/>
    <s v="OFF-BI-10004040"/>
    <x v="1"/>
    <x v="8"/>
    <x v="1478"/>
    <x v="682"/>
    <n v="11"/>
    <n v="0.2"/>
    <n v="16.524199999999997"/>
  </r>
  <r>
    <n v="8438"/>
    <s v="CA-2012-112823"/>
    <x v="1"/>
    <x v="895"/>
    <d v="2012-12-16T00:00:00"/>
    <x v="1"/>
    <s v="RA-19945"/>
    <x v="362"/>
    <x v="0"/>
    <s v="United States"/>
    <s v="Cleveland"/>
    <x v="24"/>
    <n v="44105"/>
    <x v="3"/>
    <s v="TEC-AC-10002550"/>
    <x v="2"/>
    <x v="11"/>
    <x v="1342"/>
    <x v="2116"/>
    <n v="2"/>
    <n v="0.2"/>
    <n v="4.4603999999999999"/>
  </r>
  <r>
    <n v="8439"/>
    <s v="CA-2011-108861"/>
    <x v="2"/>
    <x v="1061"/>
    <d v="2011-06-01T00:00:00"/>
    <x v="1"/>
    <s v="MM-17260"/>
    <x v="570"/>
    <x v="0"/>
    <s v="United States"/>
    <s v="Seattle"/>
    <x v="4"/>
    <n v="98105"/>
    <x v="1"/>
    <s v="OFF-BI-10003876"/>
    <x v="1"/>
    <x v="8"/>
    <x v="1617"/>
    <x v="5451"/>
    <n v="4"/>
    <n v="0.2"/>
    <n v="51.359999999999992"/>
  </r>
  <r>
    <n v="8440"/>
    <s v="CA-2014-114370"/>
    <x v="3"/>
    <x v="1192"/>
    <d v="2014-03-18T00:00:00"/>
    <x v="0"/>
    <s v="BN-11470"/>
    <x v="272"/>
    <x v="1"/>
    <s v="United States"/>
    <s v="Chicago"/>
    <x v="10"/>
    <n v="60623"/>
    <x v="2"/>
    <s v="TEC-PH-10000213"/>
    <x v="2"/>
    <x v="7"/>
    <x v="1649"/>
    <x v="5021"/>
    <n v="2"/>
    <n v="0.2"/>
    <n v="4.9615999999999989"/>
  </r>
  <r>
    <n v="8441"/>
    <s v="CA-2013-158302"/>
    <x v="0"/>
    <x v="16"/>
    <d v="2013-12-13T00:00:00"/>
    <x v="0"/>
    <s v="JB-16045"/>
    <x v="674"/>
    <x v="2"/>
    <s v="United States"/>
    <s v="Columbus"/>
    <x v="24"/>
    <n v="43229"/>
    <x v="3"/>
    <s v="OFF-PA-10002615"/>
    <x v="1"/>
    <x v="10"/>
    <x v="247"/>
    <x v="5452"/>
    <n v="3"/>
    <n v="0.2"/>
    <n v="3.4397999999999995"/>
  </r>
  <r>
    <n v="8442"/>
    <s v="CA-2014-145779"/>
    <x v="3"/>
    <x v="636"/>
    <d v="2014-05-11T00:00:00"/>
    <x v="1"/>
    <s v="DB-13615"/>
    <x v="140"/>
    <x v="0"/>
    <s v="United States"/>
    <s v="Tucson"/>
    <x v="16"/>
    <n v="85705"/>
    <x v="1"/>
    <s v="OFF-PA-10002254"/>
    <x v="1"/>
    <x v="10"/>
    <x v="145"/>
    <x v="5453"/>
    <n v="4"/>
    <n v="0.2"/>
    <n v="27.435199999999995"/>
  </r>
  <r>
    <n v="8443"/>
    <s v="US-2013-155173"/>
    <x v="0"/>
    <x v="1193"/>
    <d v="2013-03-11T00:00:00"/>
    <x v="1"/>
    <s v="JB-16045"/>
    <x v="674"/>
    <x v="2"/>
    <s v="United States"/>
    <s v="Philadelphia"/>
    <x v="9"/>
    <n v="19120"/>
    <x v="3"/>
    <s v="TEC-PH-10004586"/>
    <x v="2"/>
    <x v="7"/>
    <x v="890"/>
    <x v="5454"/>
    <n v="2"/>
    <n v="0.4"/>
    <n v="-71.990000000000009"/>
  </r>
  <r>
    <n v="8444"/>
    <s v="US-2013-155173"/>
    <x v="0"/>
    <x v="1193"/>
    <d v="2013-03-11T00:00:00"/>
    <x v="1"/>
    <s v="JB-16045"/>
    <x v="674"/>
    <x v="2"/>
    <s v="United States"/>
    <s v="Philadelphia"/>
    <x v="9"/>
    <n v="19120"/>
    <x v="3"/>
    <s v="OFF-BI-10002982"/>
    <x v="1"/>
    <x v="8"/>
    <x v="1258"/>
    <x v="5455"/>
    <n v="1"/>
    <n v="0.7"/>
    <n v="-1.4981999999999998"/>
  </r>
  <r>
    <n v="8445"/>
    <s v="US-2013-155173"/>
    <x v="0"/>
    <x v="1193"/>
    <d v="2013-03-11T00:00:00"/>
    <x v="1"/>
    <s v="JB-16045"/>
    <x v="674"/>
    <x v="2"/>
    <s v="United States"/>
    <s v="Philadelphia"/>
    <x v="9"/>
    <n v="19120"/>
    <x v="3"/>
    <s v="TEC-PH-10002538"/>
    <x v="2"/>
    <x v="7"/>
    <x v="524"/>
    <x v="5456"/>
    <n v="3"/>
    <n v="0.4"/>
    <n v="-12.510300000000008"/>
  </r>
  <r>
    <n v="8446"/>
    <s v="CA-2014-125451"/>
    <x v="3"/>
    <x v="436"/>
    <d v="2014-10-25T00:00:00"/>
    <x v="2"/>
    <s v="AH-10075"/>
    <x v="340"/>
    <x v="1"/>
    <s v="United States"/>
    <s v="Cranston"/>
    <x v="34"/>
    <n v="2920"/>
    <x v="3"/>
    <s v="FUR-TA-10001039"/>
    <x v="0"/>
    <x v="3"/>
    <x v="824"/>
    <x v="5457"/>
    <n v="4"/>
    <n v="0.3"/>
    <n v="-13.756799999999984"/>
  </r>
  <r>
    <n v="8447"/>
    <s v="CA-2014-125451"/>
    <x v="3"/>
    <x v="436"/>
    <d v="2014-10-25T00:00:00"/>
    <x v="2"/>
    <s v="AH-10075"/>
    <x v="340"/>
    <x v="1"/>
    <s v="United States"/>
    <s v="Cranston"/>
    <x v="34"/>
    <n v="2920"/>
    <x v="3"/>
    <s v="FUR-FU-10004963"/>
    <x v="0"/>
    <x v="5"/>
    <x v="1434"/>
    <x v="768"/>
    <n v="4"/>
    <n v="0"/>
    <n v="14.700000000000003"/>
  </r>
  <r>
    <n v="8448"/>
    <s v="CA-2014-125451"/>
    <x v="3"/>
    <x v="436"/>
    <d v="2014-10-25T00:00:00"/>
    <x v="2"/>
    <s v="AH-10075"/>
    <x v="340"/>
    <x v="1"/>
    <s v="United States"/>
    <s v="Cranston"/>
    <x v="34"/>
    <n v="2920"/>
    <x v="3"/>
    <s v="FUR-FU-10000277"/>
    <x v="0"/>
    <x v="5"/>
    <x v="1786"/>
    <x v="5258"/>
    <n v="2"/>
    <n v="0"/>
    <n v="50.563199999999995"/>
  </r>
  <r>
    <n v="8449"/>
    <s v="CA-2014-125451"/>
    <x v="3"/>
    <x v="436"/>
    <d v="2014-10-25T00:00:00"/>
    <x v="2"/>
    <s v="AH-10075"/>
    <x v="340"/>
    <x v="1"/>
    <s v="United States"/>
    <s v="Cranston"/>
    <x v="34"/>
    <n v="2920"/>
    <x v="3"/>
    <s v="FUR-TA-10004915"/>
    <x v="0"/>
    <x v="3"/>
    <x v="331"/>
    <x v="3109"/>
    <n v="3"/>
    <n v="0.3"/>
    <n v="-127.57919999999996"/>
  </r>
  <r>
    <n v="8450"/>
    <s v="CA-2014-125451"/>
    <x v="3"/>
    <x v="436"/>
    <d v="2014-10-25T00:00:00"/>
    <x v="2"/>
    <s v="AH-10075"/>
    <x v="340"/>
    <x v="1"/>
    <s v="United States"/>
    <s v="Cranston"/>
    <x v="34"/>
    <n v="2920"/>
    <x v="3"/>
    <s v="OFF-PA-10003724"/>
    <x v="1"/>
    <x v="10"/>
    <x v="357"/>
    <x v="5458"/>
    <n v="8"/>
    <n v="0"/>
    <n v="21.285599999999999"/>
  </r>
  <r>
    <n v="8451"/>
    <s v="CA-2014-125451"/>
    <x v="3"/>
    <x v="436"/>
    <d v="2014-10-25T00:00:00"/>
    <x v="2"/>
    <s v="AH-10075"/>
    <x v="340"/>
    <x v="1"/>
    <s v="United States"/>
    <s v="Cranston"/>
    <x v="34"/>
    <n v="2920"/>
    <x v="3"/>
    <s v="OFF-AP-10002906"/>
    <x v="1"/>
    <x v="9"/>
    <x v="1088"/>
    <x v="5459"/>
    <n v="1"/>
    <n v="0"/>
    <n v="0.66599999999999993"/>
  </r>
  <r>
    <n v="8452"/>
    <s v="CA-2011-131387"/>
    <x v="2"/>
    <x v="582"/>
    <d v="2011-04-30T00:00:00"/>
    <x v="2"/>
    <s v="AI-10855"/>
    <x v="482"/>
    <x v="0"/>
    <s v="United States"/>
    <s v="San Francisco"/>
    <x v="1"/>
    <n v="94122"/>
    <x v="1"/>
    <s v="TEC-PH-10001459"/>
    <x v="2"/>
    <x v="7"/>
    <x v="1438"/>
    <x v="5460"/>
    <n v="5"/>
    <n v="0.2"/>
    <n v="125.99700000000007"/>
  </r>
  <r>
    <n v="8453"/>
    <s v="CA-2013-125087"/>
    <x v="0"/>
    <x v="724"/>
    <d v="2013-04-24T00:00:00"/>
    <x v="1"/>
    <s v="TH-21115"/>
    <x v="764"/>
    <x v="1"/>
    <s v="United States"/>
    <s v="Houston"/>
    <x v="5"/>
    <n v="77070"/>
    <x v="2"/>
    <s v="FUR-CH-10002880"/>
    <x v="0"/>
    <x v="1"/>
    <x v="801"/>
    <x v="5209"/>
    <n v="4"/>
    <n v="0.3"/>
    <n v="-93.472400000000022"/>
  </r>
  <r>
    <n v="8454"/>
    <s v="CA-2013-125087"/>
    <x v="0"/>
    <x v="724"/>
    <d v="2013-04-24T00:00:00"/>
    <x v="1"/>
    <s v="TH-21115"/>
    <x v="764"/>
    <x v="1"/>
    <s v="United States"/>
    <s v="Houston"/>
    <x v="5"/>
    <n v="77070"/>
    <x v="2"/>
    <s v="OFF-ST-10001780"/>
    <x v="1"/>
    <x v="4"/>
    <x v="481"/>
    <x v="5461"/>
    <n v="3"/>
    <n v="0.2"/>
    <n v="77.746800000000007"/>
  </r>
  <r>
    <n v="8455"/>
    <s v="CA-2013-125087"/>
    <x v="0"/>
    <x v="724"/>
    <d v="2013-04-24T00:00:00"/>
    <x v="1"/>
    <s v="TH-21115"/>
    <x v="764"/>
    <x v="1"/>
    <s v="United States"/>
    <s v="Houston"/>
    <x v="5"/>
    <n v="77070"/>
    <x v="2"/>
    <s v="FUR-FU-10004748"/>
    <x v="0"/>
    <x v="5"/>
    <x v="1243"/>
    <x v="1984"/>
    <n v="5"/>
    <n v="0.6"/>
    <n v="-67.137"/>
  </r>
  <r>
    <n v="8456"/>
    <s v="CA-2013-154081"/>
    <x v="0"/>
    <x v="730"/>
    <d v="2013-05-30T00:00:00"/>
    <x v="1"/>
    <s v="JE-15610"/>
    <x v="531"/>
    <x v="1"/>
    <s v="United States"/>
    <s v="Los Angeles"/>
    <x v="1"/>
    <n v="90049"/>
    <x v="1"/>
    <s v="TEC-PH-10001918"/>
    <x v="2"/>
    <x v="7"/>
    <x v="191"/>
    <x v="2705"/>
    <n v="2"/>
    <n v="0.2"/>
    <n v="22.238400000000013"/>
  </r>
  <r>
    <n v="8457"/>
    <s v="US-2014-118556"/>
    <x v="3"/>
    <x v="39"/>
    <d v="2014-06-03T00:00:00"/>
    <x v="0"/>
    <s v="TH-21235"/>
    <x v="260"/>
    <x v="1"/>
    <s v="United States"/>
    <s v="Chicago"/>
    <x v="10"/>
    <n v="60653"/>
    <x v="2"/>
    <s v="FUR-CH-10001146"/>
    <x v="0"/>
    <x v="1"/>
    <x v="124"/>
    <x v="5462"/>
    <n v="3"/>
    <n v="0.3"/>
    <n v="-29.007299999999994"/>
  </r>
  <r>
    <n v="8458"/>
    <s v="US-2014-118556"/>
    <x v="3"/>
    <x v="39"/>
    <d v="2014-06-03T00:00:00"/>
    <x v="0"/>
    <s v="TH-21235"/>
    <x v="260"/>
    <x v="1"/>
    <s v="United States"/>
    <s v="Chicago"/>
    <x v="10"/>
    <n v="60653"/>
    <x v="2"/>
    <s v="OFF-BI-10004364"/>
    <x v="1"/>
    <x v="8"/>
    <x v="302"/>
    <x v="3019"/>
    <n v="3"/>
    <n v="0.8"/>
    <n v="-6.2370000000000019"/>
  </r>
  <r>
    <n v="8459"/>
    <s v="CA-2011-126200"/>
    <x v="2"/>
    <x v="55"/>
    <d v="2011-08-29T00:00:00"/>
    <x v="1"/>
    <s v="JE-15715"/>
    <x v="555"/>
    <x v="0"/>
    <s v="United States"/>
    <s v="Houston"/>
    <x v="5"/>
    <n v="77070"/>
    <x v="2"/>
    <s v="OFF-BI-10002133"/>
    <x v="1"/>
    <x v="8"/>
    <x v="1138"/>
    <x v="5463"/>
    <n v="3"/>
    <n v="0.8"/>
    <n v="-39.804000000000002"/>
  </r>
  <r>
    <n v="8460"/>
    <s v="CA-2011-126200"/>
    <x v="2"/>
    <x v="55"/>
    <d v="2011-08-29T00:00:00"/>
    <x v="1"/>
    <s v="JE-15715"/>
    <x v="555"/>
    <x v="0"/>
    <s v="United States"/>
    <s v="Houston"/>
    <x v="5"/>
    <n v="77070"/>
    <x v="2"/>
    <s v="OFF-BI-10002225"/>
    <x v="1"/>
    <x v="8"/>
    <x v="336"/>
    <x v="5464"/>
    <n v="3"/>
    <n v="0.8"/>
    <n v="-19.814400000000003"/>
  </r>
  <r>
    <n v="8461"/>
    <s v="CA-2011-146500"/>
    <x v="2"/>
    <x v="1194"/>
    <d v="2011-09-04T00:00:00"/>
    <x v="1"/>
    <s v="AT-10735"/>
    <x v="247"/>
    <x v="0"/>
    <s v="United States"/>
    <s v="Bristol"/>
    <x v="29"/>
    <n v="6010"/>
    <x v="3"/>
    <s v="OFF-BI-10002432"/>
    <x v="1"/>
    <x v="8"/>
    <x v="866"/>
    <x v="3276"/>
    <n v="5"/>
    <n v="0"/>
    <n v="11.890999999999998"/>
  </r>
  <r>
    <n v="8462"/>
    <s v="CA-2011-146500"/>
    <x v="2"/>
    <x v="1194"/>
    <d v="2011-09-04T00:00:00"/>
    <x v="1"/>
    <s v="AT-10735"/>
    <x v="247"/>
    <x v="0"/>
    <s v="United States"/>
    <s v="Bristol"/>
    <x v="29"/>
    <n v="6010"/>
    <x v="3"/>
    <s v="OFF-ST-10000563"/>
    <x v="1"/>
    <x v="4"/>
    <x v="894"/>
    <x v="1449"/>
    <n v="3"/>
    <n v="0"/>
    <n v="9.5940000000000012"/>
  </r>
  <r>
    <n v="8463"/>
    <s v="CA-2012-169537"/>
    <x v="1"/>
    <x v="37"/>
    <d v="2012-09-07T00:00:00"/>
    <x v="0"/>
    <s v="JH-15820"/>
    <x v="581"/>
    <x v="0"/>
    <s v="United States"/>
    <s v="Holland"/>
    <x v="12"/>
    <n v="49423"/>
    <x v="2"/>
    <s v="OFF-LA-10001982"/>
    <x v="1"/>
    <x v="2"/>
    <x v="1529"/>
    <x v="5465"/>
    <n v="2"/>
    <n v="0"/>
    <n v="3.5999999999999996"/>
  </r>
  <r>
    <n v="8464"/>
    <s v="CA-2011-100881"/>
    <x v="2"/>
    <x v="1176"/>
    <d v="2011-04-01T00:00:00"/>
    <x v="1"/>
    <s v="DR-12940"/>
    <x v="660"/>
    <x v="2"/>
    <s v="United States"/>
    <s v="Albuquerque"/>
    <x v="27"/>
    <n v="87105"/>
    <x v="1"/>
    <s v="TEC-PH-10003273"/>
    <x v="2"/>
    <x v="7"/>
    <x v="171"/>
    <x v="214"/>
    <n v="3"/>
    <n v="0.2"/>
    <n v="22.678200000000018"/>
  </r>
  <r>
    <n v="8465"/>
    <s v="CA-2012-144043"/>
    <x v="1"/>
    <x v="1187"/>
    <d v="2012-05-15T00:00:00"/>
    <x v="1"/>
    <s v="AB-10165"/>
    <x v="269"/>
    <x v="0"/>
    <s v="United States"/>
    <s v="Louisville"/>
    <x v="22"/>
    <n v="80027"/>
    <x v="1"/>
    <s v="TEC-AC-10002718"/>
    <x v="2"/>
    <x v="11"/>
    <x v="1183"/>
    <x v="3854"/>
    <n v="4"/>
    <n v="0.2"/>
    <n v="-2.9180000000000028"/>
  </r>
  <r>
    <n v="8466"/>
    <s v="CA-2012-116512"/>
    <x v="1"/>
    <x v="265"/>
    <d v="2012-04-14T00:00:00"/>
    <x v="1"/>
    <s v="MC-18100"/>
    <x v="498"/>
    <x v="0"/>
    <s v="United States"/>
    <s v="New York City"/>
    <x v="15"/>
    <n v="10024"/>
    <x v="3"/>
    <s v="OFF-ST-10001505"/>
    <x v="1"/>
    <x v="4"/>
    <x v="1174"/>
    <x v="1465"/>
    <n v="3"/>
    <n v="0"/>
    <n v="3.0497999999999985"/>
  </r>
  <r>
    <n v="8467"/>
    <s v="CA-2012-101000"/>
    <x v="1"/>
    <x v="265"/>
    <d v="2012-04-14T00:00:00"/>
    <x v="1"/>
    <s v="IG-15085"/>
    <x v="490"/>
    <x v="0"/>
    <s v="United States"/>
    <s v="Norwich"/>
    <x v="29"/>
    <n v="6360"/>
    <x v="3"/>
    <s v="OFF-AP-10000179"/>
    <x v="1"/>
    <x v="9"/>
    <x v="527"/>
    <x v="5466"/>
    <n v="3"/>
    <n v="0"/>
    <n v="144.3546"/>
  </r>
  <r>
    <n v="8468"/>
    <s v="CA-2013-168557"/>
    <x v="0"/>
    <x v="251"/>
    <d v="2013-09-24T00:00:00"/>
    <x v="1"/>
    <s v="FH-14275"/>
    <x v="395"/>
    <x v="1"/>
    <s v="United States"/>
    <s v="San Francisco"/>
    <x v="1"/>
    <n v="94122"/>
    <x v="1"/>
    <s v="OFF-BI-10002309"/>
    <x v="1"/>
    <x v="8"/>
    <x v="78"/>
    <x v="436"/>
    <n v="2"/>
    <n v="0.2"/>
    <n v="3.1247999999999996"/>
  </r>
  <r>
    <n v="8469"/>
    <s v="US-2013-164196"/>
    <x v="0"/>
    <x v="583"/>
    <d v="2013-11-18T00:00:00"/>
    <x v="1"/>
    <s v="AS-10285"/>
    <x v="155"/>
    <x v="1"/>
    <s v="United States"/>
    <s v="Noblesville"/>
    <x v="14"/>
    <n v="46060"/>
    <x v="2"/>
    <s v="FUR-TA-10001950"/>
    <x v="0"/>
    <x v="3"/>
    <x v="1275"/>
    <x v="5467"/>
    <n v="6"/>
    <n v="0"/>
    <n v="241.1046"/>
  </r>
  <r>
    <n v="8470"/>
    <s v="US-2014-132031"/>
    <x v="3"/>
    <x v="756"/>
    <d v="2014-04-28T00:00:00"/>
    <x v="1"/>
    <s v="PN-18775"/>
    <x v="43"/>
    <x v="2"/>
    <s v="United States"/>
    <s v="Clarksville"/>
    <x v="18"/>
    <n v="37042"/>
    <x v="0"/>
    <s v="FUR-BO-10001972"/>
    <x v="0"/>
    <x v="0"/>
    <x v="362"/>
    <x v="2388"/>
    <n v="4"/>
    <n v="0.2"/>
    <n v="-14.51760000000003"/>
  </r>
  <r>
    <n v="8471"/>
    <s v="US-2014-132031"/>
    <x v="3"/>
    <x v="756"/>
    <d v="2014-04-28T00:00:00"/>
    <x v="1"/>
    <s v="PN-18775"/>
    <x v="43"/>
    <x v="2"/>
    <s v="United States"/>
    <s v="Clarksville"/>
    <x v="18"/>
    <n v="37042"/>
    <x v="0"/>
    <s v="TEC-AC-10002473"/>
    <x v="2"/>
    <x v="11"/>
    <x v="713"/>
    <x v="5468"/>
    <n v="2"/>
    <n v="0.2"/>
    <n v="11.919599999999999"/>
  </r>
  <r>
    <n v="8472"/>
    <s v="US-2014-132031"/>
    <x v="3"/>
    <x v="756"/>
    <d v="2014-04-28T00:00:00"/>
    <x v="1"/>
    <s v="PN-18775"/>
    <x v="43"/>
    <x v="2"/>
    <s v="United States"/>
    <s v="Clarksville"/>
    <x v="18"/>
    <n v="37042"/>
    <x v="0"/>
    <s v="FUR-FU-10000193"/>
    <x v="0"/>
    <x v="5"/>
    <x v="1503"/>
    <x v="2540"/>
    <n v="3"/>
    <n v="0.2"/>
    <n v="-11.692800000000005"/>
  </r>
  <r>
    <n v="8473"/>
    <s v="US-2014-132031"/>
    <x v="3"/>
    <x v="756"/>
    <d v="2014-04-28T00:00:00"/>
    <x v="1"/>
    <s v="PN-18775"/>
    <x v="43"/>
    <x v="2"/>
    <s v="United States"/>
    <s v="Clarksville"/>
    <x v="18"/>
    <n v="37042"/>
    <x v="0"/>
    <s v="OFF-LA-10000081"/>
    <x v="1"/>
    <x v="2"/>
    <x v="1321"/>
    <x v="3500"/>
    <n v="1"/>
    <n v="0.2"/>
    <n v="1.0499999999999998"/>
  </r>
  <r>
    <n v="8474"/>
    <s v="CA-2012-169733"/>
    <x v="1"/>
    <x v="420"/>
    <d v="2012-10-26T00:00:00"/>
    <x v="0"/>
    <s v="GM-14500"/>
    <x v="421"/>
    <x v="0"/>
    <s v="United States"/>
    <s v="Hollywood"/>
    <x v="2"/>
    <n v="33021"/>
    <x v="0"/>
    <s v="OFF-ST-10000876"/>
    <x v="1"/>
    <x v="4"/>
    <x v="251"/>
    <x v="5469"/>
    <n v="1"/>
    <n v="0.2"/>
    <n v="0.99520000000000008"/>
  </r>
  <r>
    <n v="8475"/>
    <s v="CA-2014-169404"/>
    <x v="3"/>
    <x v="359"/>
    <d v="2014-04-15T00:00:00"/>
    <x v="1"/>
    <s v="NC-18625"/>
    <x v="544"/>
    <x v="1"/>
    <s v="United States"/>
    <s v="York"/>
    <x v="9"/>
    <n v="17403"/>
    <x v="3"/>
    <s v="OFF-BI-10004492"/>
    <x v="1"/>
    <x v="8"/>
    <x v="347"/>
    <x v="5470"/>
    <n v="4"/>
    <n v="0.7"/>
    <n v="-29.053600000000003"/>
  </r>
  <r>
    <n v="8476"/>
    <s v="CA-2014-169404"/>
    <x v="3"/>
    <x v="359"/>
    <d v="2014-04-15T00:00:00"/>
    <x v="1"/>
    <s v="NC-18625"/>
    <x v="544"/>
    <x v="1"/>
    <s v="United States"/>
    <s v="York"/>
    <x v="9"/>
    <n v="17403"/>
    <x v="3"/>
    <s v="OFF-PA-10001033"/>
    <x v="1"/>
    <x v="10"/>
    <x v="1500"/>
    <x v="4975"/>
    <n v="2"/>
    <n v="0.2"/>
    <n v="23.7742"/>
  </r>
  <r>
    <n v="8477"/>
    <s v="CA-2014-134880"/>
    <x v="3"/>
    <x v="855"/>
    <d v="2014-11-02T00:00:00"/>
    <x v="1"/>
    <s v="TW-21025"/>
    <x v="69"/>
    <x v="2"/>
    <s v="United States"/>
    <s v="Mesa"/>
    <x v="16"/>
    <n v="85204"/>
    <x v="1"/>
    <s v="OFF-PA-10004039"/>
    <x v="1"/>
    <x v="10"/>
    <x v="1538"/>
    <x v="2542"/>
    <n v="1"/>
    <n v="0.2"/>
    <n v="16.234200000000001"/>
  </r>
  <r>
    <n v="8478"/>
    <s v="CA-2012-145758"/>
    <x v="1"/>
    <x v="628"/>
    <d v="2012-10-30T00:00:00"/>
    <x v="3"/>
    <s v="BF-11020"/>
    <x v="292"/>
    <x v="1"/>
    <s v="United States"/>
    <s v="New York City"/>
    <x v="15"/>
    <n v="10024"/>
    <x v="3"/>
    <s v="TEC-MA-10004552"/>
    <x v="2"/>
    <x v="15"/>
    <x v="1819"/>
    <x v="5471"/>
    <n v="4"/>
    <n v="0"/>
    <n v="269.30799999999999"/>
  </r>
  <r>
    <n v="8479"/>
    <s v="CA-2014-158736"/>
    <x v="3"/>
    <x v="404"/>
    <d v="2014-12-25T00:00:00"/>
    <x v="1"/>
    <s v="TT-21460"/>
    <x v="499"/>
    <x v="2"/>
    <s v="United States"/>
    <s v="San Francisco"/>
    <x v="1"/>
    <n v="94110"/>
    <x v="1"/>
    <s v="OFF-AR-10002578"/>
    <x v="1"/>
    <x v="6"/>
    <x v="665"/>
    <x v="1784"/>
    <n v="2"/>
    <n v="0"/>
    <n v="1.6703999999999999"/>
  </r>
  <r>
    <n v="8480"/>
    <s v="US-2013-119270"/>
    <x v="0"/>
    <x v="299"/>
    <d v="2013-03-17T00:00:00"/>
    <x v="1"/>
    <s v="SW-20245"/>
    <x v="573"/>
    <x v="0"/>
    <s v="United States"/>
    <s v="Los Angeles"/>
    <x v="1"/>
    <n v="90036"/>
    <x v="1"/>
    <s v="OFF-PA-10004022"/>
    <x v="1"/>
    <x v="10"/>
    <x v="1614"/>
    <x v="1024"/>
    <n v="2"/>
    <n v="0"/>
    <n v="8.9909999999999997"/>
  </r>
  <r>
    <n v="8481"/>
    <s v="CA-2011-109890"/>
    <x v="2"/>
    <x v="609"/>
    <d v="2011-07-27T00:00:00"/>
    <x v="1"/>
    <s v="PG-18820"/>
    <x v="310"/>
    <x v="0"/>
    <s v="United States"/>
    <s v="Omaha"/>
    <x v="8"/>
    <n v="68104"/>
    <x v="2"/>
    <s v="TEC-PH-10004100"/>
    <x v="2"/>
    <x v="7"/>
    <x v="1743"/>
    <x v="5472"/>
    <n v="2"/>
    <n v="0"/>
    <n v="10.074400000000001"/>
  </r>
  <r>
    <n v="8482"/>
    <s v="CA-2013-138583"/>
    <x v="0"/>
    <x v="1012"/>
    <d v="2013-05-29T00:00:00"/>
    <x v="1"/>
    <s v="DP-13390"/>
    <x v="503"/>
    <x v="2"/>
    <s v="United States"/>
    <s v="Philadelphia"/>
    <x v="9"/>
    <n v="19120"/>
    <x v="3"/>
    <s v="OFF-AR-10001860"/>
    <x v="1"/>
    <x v="6"/>
    <x v="907"/>
    <x v="4008"/>
    <n v="3"/>
    <n v="0.2"/>
    <n v="3.3311999999999999"/>
  </r>
  <r>
    <n v="8483"/>
    <s v="US-2014-118535"/>
    <x v="3"/>
    <x v="512"/>
    <d v="2014-02-16T00:00:00"/>
    <x v="1"/>
    <s v="DJ-13510"/>
    <x v="137"/>
    <x v="1"/>
    <s v="United States"/>
    <s v="New York City"/>
    <x v="15"/>
    <n v="10024"/>
    <x v="3"/>
    <s v="OFF-LA-10001297"/>
    <x v="1"/>
    <x v="2"/>
    <x v="483"/>
    <x v="346"/>
    <n v="2"/>
    <n v="0"/>
    <n v="9.9359999999999999"/>
  </r>
  <r>
    <n v="8484"/>
    <s v="CA-2013-126284"/>
    <x v="0"/>
    <x v="873"/>
    <d v="2013-09-25T00:00:00"/>
    <x v="1"/>
    <s v="EN-13780"/>
    <x v="633"/>
    <x v="0"/>
    <s v="United States"/>
    <s v="Grand Rapids"/>
    <x v="12"/>
    <n v="49505"/>
    <x v="2"/>
    <s v="OFF-BI-10004828"/>
    <x v="1"/>
    <x v="8"/>
    <x v="1578"/>
    <x v="4162"/>
    <n v="5"/>
    <n v="0"/>
    <n v="41.012999999999991"/>
  </r>
  <r>
    <n v="8485"/>
    <s v="CA-2014-142391"/>
    <x v="3"/>
    <x v="241"/>
    <d v="2014-09-25T00:00:00"/>
    <x v="3"/>
    <s v="PB-19150"/>
    <x v="171"/>
    <x v="0"/>
    <s v="United States"/>
    <s v="Seattle"/>
    <x v="4"/>
    <n v="98115"/>
    <x v="1"/>
    <s v="FUR-FU-10002759"/>
    <x v="0"/>
    <x v="5"/>
    <x v="555"/>
    <x v="5473"/>
    <n v="10"/>
    <n v="0"/>
    <n v="71.927999999999997"/>
  </r>
  <r>
    <n v="8486"/>
    <s v="CA-2014-124716"/>
    <x v="3"/>
    <x v="996"/>
    <d v="2014-04-01T00:00:00"/>
    <x v="1"/>
    <s v="BD-11560"/>
    <x v="786"/>
    <x v="2"/>
    <s v="United States"/>
    <s v="Fresno"/>
    <x v="1"/>
    <n v="93727"/>
    <x v="1"/>
    <s v="OFF-PA-10000740"/>
    <x v="1"/>
    <x v="10"/>
    <x v="1239"/>
    <x v="1846"/>
    <n v="2"/>
    <n v="0"/>
    <n v="21.012799999999999"/>
  </r>
  <r>
    <n v="8487"/>
    <s v="CA-2014-124716"/>
    <x v="3"/>
    <x v="996"/>
    <d v="2014-04-01T00:00:00"/>
    <x v="1"/>
    <s v="BD-11560"/>
    <x v="786"/>
    <x v="2"/>
    <s v="United States"/>
    <s v="Fresno"/>
    <x v="1"/>
    <n v="93727"/>
    <x v="1"/>
    <s v="OFF-PA-10001144"/>
    <x v="1"/>
    <x v="10"/>
    <x v="161"/>
    <x v="168"/>
    <n v="2"/>
    <n v="0"/>
    <n v="53.260799999999996"/>
  </r>
  <r>
    <n v="8488"/>
    <s v="CA-2014-124716"/>
    <x v="3"/>
    <x v="996"/>
    <d v="2014-04-01T00:00:00"/>
    <x v="1"/>
    <s v="BD-11560"/>
    <x v="786"/>
    <x v="2"/>
    <s v="United States"/>
    <s v="Fresno"/>
    <x v="1"/>
    <n v="93727"/>
    <x v="1"/>
    <s v="OFF-PA-10000859"/>
    <x v="1"/>
    <x v="10"/>
    <x v="1721"/>
    <x v="5474"/>
    <n v="3"/>
    <n v="0"/>
    <n v="5.97"/>
  </r>
  <r>
    <n v="8489"/>
    <s v="CA-2013-158841"/>
    <x v="0"/>
    <x v="1056"/>
    <d v="2013-02-04T00:00:00"/>
    <x v="0"/>
    <s v="SE-20110"/>
    <x v="339"/>
    <x v="0"/>
    <s v="United States"/>
    <s v="Arlington"/>
    <x v="17"/>
    <n v="22204"/>
    <x v="0"/>
    <s v="TEC-MA-10001127"/>
    <x v="2"/>
    <x v="15"/>
    <x v="1610"/>
    <x v="5475"/>
    <n v="5"/>
    <n v="0"/>
    <n v="2799.9839999999995"/>
  </r>
  <r>
    <n v="8490"/>
    <s v="CA-2013-158841"/>
    <x v="0"/>
    <x v="1056"/>
    <d v="2013-02-04T00:00:00"/>
    <x v="0"/>
    <s v="SE-20110"/>
    <x v="339"/>
    <x v="0"/>
    <s v="United States"/>
    <s v="Arlington"/>
    <x v="17"/>
    <n v="22204"/>
    <x v="0"/>
    <s v="OFF-BI-10002557"/>
    <x v="1"/>
    <x v="8"/>
    <x v="246"/>
    <x v="3441"/>
    <n v="8"/>
    <n v="0"/>
    <n v="18.2"/>
  </r>
  <r>
    <n v="8491"/>
    <s v="CA-2013-158841"/>
    <x v="0"/>
    <x v="1056"/>
    <d v="2013-02-04T00:00:00"/>
    <x v="0"/>
    <s v="SE-20110"/>
    <x v="339"/>
    <x v="0"/>
    <s v="United States"/>
    <s v="Arlington"/>
    <x v="17"/>
    <n v="22204"/>
    <x v="0"/>
    <s v="FUR-FU-10001731"/>
    <x v="0"/>
    <x v="5"/>
    <x v="1547"/>
    <x v="5476"/>
    <n v="7"/>
    <n v="0"/>
    <n v="7.1021999999999998"/>
  </r>
  <r>
    <n v="8492"/>
    <s v="CA-2014-106824"/>
    <x v="3"/>
    <x v="437"/>
    <d v="2014-07-12T00:00:00"/>
    <x v="1"/>
    <s v="AT-10735"/>
    <x v="247"/>
    <x v="0"/>
    <s v="United States"/>
    <s v="Los Angeles"/>
    <x v="1"/>
    <n v="90049"/>
    <x v="1"/>
    <s v="OFF-FA-10001135"/>
    <x v="1"/>
    <x v="13"/>
    <x v="1060"/>
    <x v="4095"/>
    <n v="3"/>
    <n v="0"/>
    <n v="0.11880000000000024"/>
  </r>
  <r>
    <n v="8493"/>
    <s v="CA-2012-109190"/>
    <x v="1"/>
    <x v="924"/>
    <d v="2012-10-28T00:00:00"/>
    <x v="1"/>
    <s v="CC-12685"/>
    <x v="530"/>
    <x v="0"/>
    <s v="United States"/>
    <s v="Lubbock"/>
    <x v="5"/>
    <n v="79424"/>
    <x v="2"/>
    <s v="OFF-PA-10000069"/>
    <x v="1"/>
    <x v="10"/>
    <x v="1569"/>
    <x v="5477"/>
    <n v="8"/>
    <n v="0.2"/>
    <n v="20.4984"/>
  </r>
  <r>
    <n v="8494"/>
    <s v="CA-2012-109190"/>
    <x v="1"/>
    <x v="924"/>
    <d v="2012-10-28T00:00:00"/>
    <x v="1"/>
    <s v="CC-12685"/>
    <x v="530"/>
    <x v="0"/>
    <s v="United States"/>
    <s v="Lubbock"/>
    <x v="5"/>
    <n v="79424"/>
    <x v="2"/>
    <s v="TEC-CO-10001943"/>
    <x v="2"/>
    <x v="16"/>
    <x v="1666"/>
    <x v="5478"/>
    <n v="3"/>
    <n v="0.2"/>
    <n v="161.99189999999999"/>
  </r>
  <r>
    <n v="8495"/>
    <s v="CA-2012-109190"/>
    <x v="1"/>
    <x v="924"/>
    <d v="2012-10-28T00:00:00"/>
    <x v="1"/>
    <s v="CC-12685"/>
    <x v="530"/>
    <x v="0"/>
    <s v="United States"/>
    <s v="Lubbock"/>
    <x v="5"/>
    <n v="79424"/>
    <x v="2"/>
    <s v="OFF-BI-10000977"/>
    <x v="1"/>
    <x v="8"/>
    <x v="982"/>
    <x v="5479"/>
    <n v="1"/>
    <n v="0.8"/>
    <n v="-10.336000000000002"/>
  </r>
  <r>
    <n v="8496"/>
    <s v="CA-2013-143154"/>
    <x v="0"/>
    <x v="499"/>
    <d v="2013-12-09T00:00:00"/>
    <x v="1"/>
    <s v="AS-10225"/>
    <x v="127"/>
    <x v="1"/>
    <s v="United States"/>
    <s v="Longmont"/>
    <x v="22"/>
    <n v="80501"/>
    <x v="1"/>
    <s v="TEC-AC-10002942"/>
    <x v="2"/>
    <x v="11"/>
    <x v="1597"/>
    <x v="5441"/>
    <n v="3"/>
    <n v="0.2"/>
    <n v="-6.2100000000000151"/>
  </r>
  <r>
    <n v="8497"/>
    <s v="CA-2011-169061"/>
    <x v="2"/>
    <x v="1195"/>
    <d v="2011-03-08T00:00:00"/>
    <x v="0"/>
    <s v="AB-10150"/>
    <x v="492"/>
    <x v="0"/>
    <s v="United States"/>
    <s v="Yonkers"/>
    <x v="15"/>
    <n v="10701"/>
    <x v="3"/>
    <s v="OFF-AR-10000588"/>
    <x v="1"/>
    <x v="6"/>
    <x v="393"/>
    <x v="426"/>
    <n v="3"/>
    <n v="0"/>
    <n v="15.475200000000001"/>
  </r>
  <r>
    <n v="8498"/>
    <s v="CA-2011-169061"/>
    <x v="2"/>
    <x v="1195"/>
    <d v="2011-03-08T00:00:00"/>
    <x v="0"/>
    <s v="AB-10150"/>
    <x v="492"/>
    <x v="0"/>
    <s v="United States"/>
    <s v="Yonkers"/>
    <x v="15"/>
    <n v="10701"/>
    <x v="3"/>
    <s v="TEC-AC-10002001"/>
    <x v="2"/>
    <x v="11"/>
    <x v="262"/>
    <x v="651"/>
    <n v="3"/>
    <n v="0"/>
    <n v="177.58890000000002"/>
  </r>
  <r>
    <n v="8499"/>
    <s v="CA-2011-169061"/>
    <x v="2"/>
    <x v="1195"/>
    <d v="2011-03-08T00:00:00"/>
    <x v="0"/>
    <s v="AB-10150"/>
    <x v="492"/>
    <x v="0"/>
    <s v="United States"/>
    <s v="Yonkers"/>
    <x v="15"/>
    <n v="10701"/>
    <x v="3"/>
    <s v="OFF-SU-10000381"/>
    <x v="1"/>
    <x v="14"/>
    <x v="654"/>
    <x v="5480"/>
    <n v="2"/>
    <n v="0"/>
    <n v="5.399799999999999"/>
  </r>
  <r>
    <n v="8500"/>
    <s v="CA-2011-169061"/>
    <x v="2"/>
    <x v="1195"/>
    <d v="2011-03-08T00:00:00"/>
    <x v="0"/>
    <s v="AB-10150"/>
    <x v="492"/>
    <x v="0"/>
    <s v="United States"/>
    <s v="Yonkers"/>
    <x v="15"/>
    <n v="10701"/>
    <x v="3"/>
    <s v="OFF-BI-10001617"/>
    <x v="1"/>
    <x v="8"/>
    <x v="1315"/>
    <x v="1612"/>
    <n v="6"/>
    <n v="0.2"/>
    <n v="16.750799999999998"/>
  </r>
  <r>
    <n v="8501"/>
    <s v="CA-2011-169061"/>
    <x v="2"/>
    <x v="1195"/>
    <d v="2011-03-08T00:00:00"/>
    <x v="0"/>
    <s v="AB-10150"/>
    <x v="492"/>
    <x v="0"/>
    <s v="United States"/>
    <s v="Yonkers"/>
    <x v="15"/>
    <n v="10701"/>
    <x v="3"/>
    <s v="OFF-PA-10001878"/>
    <x v="1"/>
    <x v="10"/>
    <x v="1161"/>
    <x v="619"/>
    <n v="2"/>
    <n v="0"/>
    <n v="45.975399999999993"/>
  </r>
  <r>
    <n v="8502"/>
    <s v="CA-2012-102316"/>
    <x v="1"/>
    <x v="879"/>
    <d v="2012-03-03T00:00:00"/>
    <x v="0"/>
    <s v="DH-13075"/>
    <x v="704"/>
    <x v="1"/>
    <s v="United States"/>
    <s v="Los Angeles"/>
    <x v="1"/>
    <n v="90045"/>
    <x v="1"/>
    <s v="TEC-PH-10000376"/>
    <x v="2"/>
    <x v="7"/>
    <x v="428"/>
    <x v="2992"/>
    <n v="2"/>
    <n v="0.2"/>
    <n v="1.1988000000000003"/>
  </r>
  <r>
    <n v="8503"/>
    <s v="CA-2012-102316"/>
    <x v="1"/>
    <x v="879"/>
    <d v="2012-03-03T00:00:00"/>
    <x v="0"/>
    <s v="DH-13075"/>
    <x v="704"/>
    <x v="1"/>
    <s v="United States"/>
    <s v="Los Angeles"/>
    <x v="1"/>
    <n v="90045"/>
    <x v="1"/>
    <s v="FUR-CH-10003396"/>
    <x v="0"/>
    <x v="1"/>
    <x v="385"/>
    <x v="4236"/>
    <n v="3"/>
    <n v="0.2"/>
    <n v="-20.784600000000012"/>
  </r>
  <r>
    <n v="8504"/>
    <s v="CA-2011-164903"/>
    <x v="2"/>
    <x v="980"/>
    <d v="2011-02-25T00:00:00"/>
    <x v="1"/>
    <s v="SR-20740"/>
    <x v="256"/>
    <x v="2"/>
    <s v="United States"/>
    <s v="Los Angeles"/>
    <x v="1"/>
    <n v="90049"/>
    <x v="1"/>
    <s v="OFF-PA-10003363"/>
    <x v="1"/>
    <x v="10"/>
    <x v="1520"/>
    <x v="91"/>
    <n v="2"/>
    <n v="0"/>
    <n v="6.2208000000000006"/>
  </r>
  <r>
    <n v="8505"/>
    <s v="CA-2013-109400"/>
    <x v="0"/>
    <x v="440"/>
    <d v="2013-05-07T00:00:00"/>
    <x v="1"/>
    <s v="NR-18550"/>
    <x v="749"/>
    <x v="0"/>
    <s v="United States"/>
    <s v="Amarillo"/>
    <x v="5"/>
    <n v="79109"/>
    <x v="2"/>
    <s v="FUR-CH-10003298"/>
    <x v="0"/>
    <x v="1"/>
    <x v="1567"/>
    <x v="4752"/>
    <n v="4"/>
    <n v="0.3"/>
    <n v="-110.02320000000003"/>
  </r>
  <r>
    <n v="8506"/>
    <s v="CA-2013-130400"/>
    <x v="0"/>
    <x v="387"/>
    <d v="2013-03-13T00:00:00"/>
    <x v="1"/>
    <s v="SJ-20125"/>
    <x v="319"/>
    <x v="2"/>
    <s v="United States"/>
    <s v="Dallas"/>
    <x v="5"/>
    <n v="75217"/>
    <x v="2"/>
    <s v="OFF-BI-10001757"/>
    <x v="1"/>
    <x v="8"/>
    <x v="1158"/>
    <x v="5481"/>
    <n v="9"/>
    <n v="0.8"/>
    <n v="-14.169600000000003"/>
  </r>
  <r>
    <n v="8507"/>
    <s v="CA-2013-130400"/>
    <x v="0"/>
    <x v="387"/>
    <d v="2013-03-13T00:00:00"/>
    <x v="1"/>
    <s v="SJ-20125"/>
    <x v="319"/>
    <x v="2"/>
    <s v="United States"/>
    <s v="Dallas"/>
    <x v="5"/>
    <n v="75217"/>
    <x v="2"/>
    <s v="TEC-AC-10004633"/>
    <x v="2"/>
    <x v="11"/>
    <x v="60"/>
    <x v="5482"/>
    <n v="5"/>
    <n v="0.2"/>
    <n v="8.3880000000000035"/>
  </r>
  <r>
    <n v="8508"/>
    <s v="CA-2013-130400"/>
    <x v="0"/>
    <x v="387"/>
    <d v="2013-03-13T00:00:00"/>
    <x v="1"/>
    <s v="SJ-20125"/>
    <x v="319"/>
    <x v="2"/>
    <s v="United States"/>
    <s v="Dallas"/>
    <x v="5"/>
    <n v="75217"/>
    <x v="2"/>
    <s v="OFF-EN-10001453"/>
    <x v="1"/>
    <x v="12"/>
    <x v="1676"/>
    <x v="1770"/>
    <n v="3"/>
    <n v="0.2"/>
    <n v="49.393799999999992"/>
  </r>
  <r>
    <n v="8509"/>
    <s v="CA-2012-135853"/>
    <x v="1"/>
    <x v="555"/>
    <d v="2012-12-14T00:00:00"/>
    <x v="2"/>
    <s v="CA-12775"/>
    <x v="222"/>
    <x v="0"/>
    <s v="United States"/>
    <s v="Detroit"/>
    <x v="12"/>
    <n v="48205"/>
    <x v="2"/>
    <s v="TEC-AC-10004761"/>
    <x v="2"/>
    <x v="11"/>
    <x v="778"/>
    <x v="5483"/>
    <n v="11"/>
    <n v="0"/>
    <n v="61.330500000000001"/>
  </r>
  <r>
    <n v="8510"/>
    <s v="CA-2012-135853"/>
    <x v="1"/>
    <x v="555"/>
    <d v="2012-12-14T00:00:00"/>
    <x v="2"/>
    <s v="CA-12775"/>
    <x v="222"/>
    <x v="0"/>
    <s v="United States"/>
    <s v="Detroit"/>
    <x v="12"/>
    <n v="48205"/>
    <x v="2"/>
    <s v="TEC-PH-10003691"/>
    <x v="2"/>
    <x v="7"/>
    <x v="1398"/>
    <x v="4874"/>
    <n v="1"/>
    <n v="0"/>
    <n v="31.497500000000002"/>
  </r>
  <r>
    <n v="8511"/>
    <s v="CA-2012-135853"/>
    <x v="1"/>
    <x v="555"/>
    <d v="2012-12-14T00:00:00"/>
    <x v="2"/>
    <s v="CA-12775"/>
    <x v="222"/>
    <x v="0"/>
    <s v="United States"/>
    <s v="Detroit"/>
    <x v="12"/>
    <n v="48205"/>
    <x v="2"/>
    <s v="OFF-BI-10004965"/>
    <x v="1"/>
    <x v="8"/>
    <x v="1005"/>
    <x v="5484"/>
    <n v="2"/>
    <n v="0"/>
    <n v="10.35"/>
  </r>
  <r>
    <n v="8512"/>
    <s v="CA-2013-103359"/>
    <x v="0"/>
    <x v="596"/>
    <d v="2013-12-27T00:00:00"/>
    <x v="1"/>
    <s v="LC-16885"/>
    <x v="62"/>
    <x v="0"/>
    <s v="United States"/>
    <s v="New York City"/>
    <x v="15"/>
    <n v="10035"/>
    <x v="3"/>
    <s v="OFF-BI-10004233"/>
    <x v="1"/>
    <x v="8"/>
    <x v="1377"/>
    <x v="2212"/>
    <n v="2"/>
    <n v="0.2"/>
    <n v="8.9543999999999997"/>
  </r>
  <r>
    <n v="8513"/>
    <s v="CA-2013-144645"/>
    <x v="0"/>
    <x v="1056"/>
    <d v="2013-02-08T00:00:00"/>
    <x v="1"/>
    <s v="NS-18640"/>
    <x v="374"/>
    <x v="1"/>
    <s v="United States"/>
    <s v="Houston"/>
    <x v="5"/>
    <n v="77041"/>
    <x v="2"/>
    <s v="FUR-FU-10003601"/>
    <x v="0"/>
    <x v="5"/>
    <x v="729"/>
    <x v="5485"/>
    <n v="2"/>
    <n v="0.6"/>
    <n v="-77.473200000000006"/>
  </r>
  <r>
    <n v="8514"/>
    <s v="CA-2014-141614"/>
    <x v="3"/>
    <x v="929"/>
    <d v="2014-06-10T00:00:00"/>
    <x v="1"/>
    <s v="NS-18640"/>
    <x v="374"/>
    <x v="1"/>
    <s v="United States"/>
    <s v="Orlando"/>
    <x v="2"/>
    <n v="32839"/>
    <x v="0"/>
    <s v="OFF-PA-10002787"/>
    <x v="1"/>
    <x v="10"/>
    <x v="1267"/>
    <x v="561"/>
    <n v="4"/>
    <n v="0.2"/>
    <n v="7.2576000000000001"/>
  </r>
  <r>
    <n v="8515"/>
    <s v="CA-2012-122168"/>
    <x v="1"/>
    <x v="291"/>
    <d v="2012-08-26T00:00:00"/>
    <x v="1"/>
    <s v="HG-14965"/>
    <x v="428"/>
    <x v="1"/>
    <s v="United States"/>
    <s v="Florence"/>
    <x v="0"/>
    <n v="41042"/>
    <x v="0"/>
    <s v="OFF-AR-10003602"/>
    <x v="1"/>
    <x v="6"/>
    <x v="239"/>
    <x v="255"/>
    <n v="3"/>
    <n v="0"/>
    <n v="8.2343999999999991"/>
  </r>
  <r>
    <n v="8516"/>
    <s v="CA-2012-122168"/>
    <x v="1"/>
    <x v="291"/>
    <d v="2012-08-26T00:00:00"/>
    <x v="1"/>
    <s v="HG-14965"/>
    <x v="428"/>
    <x v="1"/>
    <s v="United States"/>
    <s v="Florence"/>
    <x v="0"/>
    <n v="41042"/>
    <x v="0"/>
    <s v="OFF-AR-10002053"/>
    <x v="1"/>
    <x v="6"/>
    <x v="79"/>
    <x v="5486"/>
    <n v="12"/>
    <n v="0"/>
    <n v="10.0128"/>
  </r>
  <r>
    <n v="8517"/>
    <s v="CA-2013-132899"/>
    <x v="0"/>
    <x v="281"/>
    <d v="2013-04-12T00:00:00"/>
    <x v="1"/>
    <s v="SF-20200"/>
    <x v="227"/>
    <x v="0"/>
    <s v="United States"/>
    <s v="New York City"/>
    <x v="15"/>
    <n v="10009"/>
    <x v="3"/>
    <s v="OFF-AR-10002833"/>
    <x v="1"/>
    <x v="6"/>
    <x v="6"/>
    <x v="1034"/>
    <n v="2"/>
    <n v="0"/>
    <n v="0.98280000000000012"/>
  </r>
  <r>
    <n v="8518"/>
    <s v="CA-2014-149720"/>
    <x v="3"/>
    <x v="400"/>
    <d v="2014-06-08T00:00:00"/>
    <x v="0"/>
    <s v="EM-14065"/>
    <x v="191"/>
    <x v="0"/>
    <s v="United States"/>
    <s v="Frisco"/>
    <x v="5"/>
    <n v="75034"/>
    <x v="2"/>
    <s v="FUR-FU-10002501"/>
    <x v="0"/>
    <x v="5"/>
    <x v="1284"/>
    <x v="5487"/>
    <n v="6"/>
    <n v="0.6"/>
    <n v="-17.443199999999997"/>
  </r>
  <r>
    <n v="8519"/>
    <s v="CA-2014-118003"/>
    <x v="3"/>
    <x v="769"/>
    <d v="2014-12-11T00:00:00"/>
    <x v="1"/>
    <s v="DO-13645"/>
    <x v="770"/>
    <x v="0"/>
    <s v="United States"/>
    <s v="Paterson"/>
    <x v="30"/>
    <n v="7501"/>
    <x v="3"/>
    <s v="FUR-FU-10002506"/>
    <x v="0"/>
    <x v="5"/>
    <x v="1802"/>
    <x v="2441"/>
    <n v="1"/>
    <n v="0"/>
    <n v="1.5587999999999997"/>
  </r>
  <r>
    <n v="8520"/>
    <s v="CA-2014-118003"/>
    <x v="3"/>
    <x v="769"/>
    <d v="2014-12-11T00:00:00"/>
    <x v="1"/>
    <s v="DO-13645"/>
    <x v="770"/>
    <x v="0"/>
    <s v="United States"/>
    <s v="Paterson"/>
    <x v="30"/>
    <n v="7501"/>
    <x v="3"/>
    <s v="FUR-CH-10003817"/>
    <x v="0"/>
    <x v="1"/>
    <x v="162"/>
    <x v="5488"/>
    <n v="3"/>
    <n v="0"/>
    <n v="45.555000000000007"/>
  </r>
  <r>
    <n v="8521"/>
    <s v="CA-2014-118003"/>
    <x v="3"/>
    <x v="769"/>
    <d v="2014-12-11T00:00:00"/>
    <x v="1"/>
    <s v="DO-13645"/>
    <x v="770"/>
    <x v="0"/>
    <s v="United States"/>
    <s v="Paterson"/>
    <x v="30"/>
    <n v="7501"/>
    <x v="3"/>
    <s v="FUR-CH-10004860"/>
    <x v="0"/>
    <x v="1"/>
    <x v="210"/>
    <x v="3367"/>
    <n v="3"/>
    <n v="0"/>
    <n v="18.176399999999973"/>
  </r>
  <r>
    <n v="8522"/>
    <s v="CA-2013-141887"/>
    <x v="0"/>
    <x v="383"/>
    <d v="2013-01-15T00:00:00"/>
    <x v="1"/>
    <s v="MP-17470"/>
    <x v="88"/>
    <x v="2"/>
    <s v="United States"/>
    <s v="Columbus"/>
    <x v="24"/>
    <n v="43229"/>
    <x v="3"/>
    <s v="FUR-FU-10002268"/>
    <x v="0"/>
    <x v="5"/>
    <x v="860"/>
    <x v="5489"/>
    <n v="14"/>
    <n v="0.2"/>
    <n v="8.9361999999999959"/>
  </r>
  <r>
    <n v="8523"/>
    <s v="US-2013-160206"/>
    <x v="0"/>
    <x v="178"/>
    <d v="2013-04-08T00:00:00"/>
    <x v="1"/>
    <s v="MY-18295"/>
    <x v="501"/>
    <x v="1"/>
    <s v="United States"/>
    <s v="Milwaukee"/>
    <x v="6"/>
    <n v="53209"/>
    <x v="2"/>
    <s v="TEC-PH-10000148"/>
    <x v="2"/>
    <x v="7"/>
    <x v="771"/>
    <x v="2441"/>
    <n v="1"/>
    <n v="0"/>
    <n v="0.25980000000000025"/>
  </r>
  <r>
    <n v="8524"/>
    <s v="CA-2014-133074"/>
    <x v="3"/>
    <x v="296"/>
    <d v="2014-09-26T00:00:00"/>
    <x v="1"/>
    <s v="DB-13615"/>
    <x v="140"/>
    <x v="0"/>
    <s v="United States"/>
    <s v="San Francisco"/>
    <x v="1"/>
    <n v="94109"/>
    <x v="1"/>
    <s v="OFF-PA-10004082"/>
    <x v="1"/>
    <x v="10"/>
    <x v="224"/>
    <x v="5490"/>
    <n v="7"/>
    <n v="0"/>
    <n v="27.93"/>
  </r>
  <r>
    <n v="8525"/>
    <s v="CA-2014-161172"/>
    <x v="3"/>
    <x v="633"/>
    <d v="2014-03-17T00:00:00"/>
    <x v="3"/>
    <s v="SP-20920"/>
    <x v="727"/>
    <x v="0"/>
    <s v="United States"/>
    <s v="Columbus"/>
    <x v="24"/>
    <n v="43229"/>
    <x v="3"/>
    <s v="TEC-PH-10004348"/>
    <x v="2"/>
    <x v="7"/>
    <x v="978"/>
    <x v="5491"/>
    <n v="2"/>
    <n v="0.4"/>
    <n v="-7.3960000000000043"/>
  </r>
  <r>
    <n v="8526"/>
    <s v="CA-2014-161172"/>
    <x v="3"/>
    <x v="633"/>
    <d v="2014-03-17T00:00:00"/>
    <x v="3"/>
    <s v="SP-20920"/>
    <x v="727"/>
    <x v="0"/>
    <s v="United States"/>
    <s v="Columbus"/>
    <x v="24"/>
    <n v="43229"/>
    <x v="3"/>
    <s v="FUR-FU-10003424"/>
    <x v="0"/>
    <x v="5"/>
    <x v="1659"/>
    <x v="5492"/>
    <n v="6"/>
    <n v="0.2"/>
    <n v="7.6895999999999933"/>
  </r>
  <r>
    <n v="8527"/>
    <s v="CA-2014-161172"/>
    <x v="3"/>
    <x v="633"/>
    <d v="2014-03-17T00:00:00"/>
    <x v="3"/>
    <s v="SP-20920"/>
    <x v="727"/>
    <x v="0"/>
    <s v="United States"/>
    <s v="Columbus"/>
    <x v="24"/>
    <n v="43229"/>
    <x v="3"/>
    <s v="OFF-BI-10004654"/>
    <x v="1"/>
    <x v="8"/>
    <x v="68"/>
    <x v="5493"/>
    <n v="3"/>
    <n v="0.7"/>
    <n v="-3.4619999999999997"/>
  </r>
  <r>
    <n v="8528"/>
    <s v="CA-2014-161172"/>
    <x v="3"/>
    <x v="633"/>
    <d v="2014-03-17T00:00:00"/>
    <x v="3"/>
    <s v="SP-20920"/>
    <x v="727"/>
    <x v="0"/>
    <s v="United States"/>
    <s v="Columbus"/>
    <x v="24"/>
    <n v="43229"/>
    <x v="3"/>
    <s v="TEC-AC-10004571"/>
    <x v="2"/>
    <x v="11"/>
    <x v="404"/>
    <x v="1305"/>
    <n v="2"/>
    <n v="0.2"/>
    <n v="43.995600000000003"/>
  </r>
  <r>
    <n v="8529"/>
    <s v="CA-2014-161172"/>
    <x v="3"/>
    <x v="633"/>
    <d v="2014-03-17T00:00:00"/>
    <x v="3"/>
    <s v="SP-20920"/>
    <x v="727"/>
    <x v="0"/>
    <s v="United States"/>
    <s v="Columbus"/>
    <x v="24"/>
    <n v="43229"/>
    <x v="3"/>
    <s v="OFF-ST-10000675"/>
    <x v="1"/>
    <x v="4"/>
    <x v="295"/>
    <x v="316"/>
    <n v="2"/>
    <n v="0.2"/>
    <n v="3.3889999999999993"/>
  </r>
  <r>
    <n v="8530"/>
    <s v="CA-2014-137624"/>
    <x v="3"/>
    <x v="468"/>
    <d v="2014-11-18T00:00:00"/>
    <x v="1"/>
    <s v="ME-17320"/>
    <x v="467"/>
    <x v="2"/>
    <s v="United States"/>
    <s v="Los Angeles"/>
    <x v="1"/>
    <n v="90008"/>
    <x v="1"/>
    <s v="FUR-CH-10001714"/>
    <x v="0"/>
    <x v="1"/>
    <x v="1295"/>
    <x v="5494"/>
    <n v="2"/>
    <n v="0.2"/>
    <n v="-36.213599999999985"/>
  </r>
  <r>
    <n v="8531"/>
    <s v="CA-2013-156748"/>
    <x v="0"/>
    <x v="885"/>
    <d v="2013-12-07T00:00:00"/>
    <x v="1"/>
    <s v="BS-11755"/>
    <x v="94"/>
    <x v="0"/>
    <s v="United States"/>
    <s v="Detroit"/>
    <x v="12"/>
    <n v="48227"/>
    <x v="2"/>
    <s v="OFF-PA-10000380"/>
    <x v="1"/>
    <x v="10"/>
    <x v="1281"/>
    <x v="1735"/>
    <n v="4"/>
    <n v="0"/>
    <n v="16.68"/>
  </r>
  <r>
    <n v="8532"/>
    <s v="CA-2013-156748"/>
    <x v="0"/>
    <x v="885"/>
    <d v="2013-12-07T00:00:00"/>
    <x v="1"/>
    <s v="BS-11755"/>
    <x v="94"/>
    <x v="0"/>
    <s v="United States"/>
    <s v="Detroit"/>
    <x v="12"/>
    <n v="48227"/>
    <x v="2"/>
    <s v="OFF-PA-10002713"/>
    <x v="1"/>
    <x v="10"/>
    <x v="317"/>
    <x v="1288"/>
    <n v="2"/>
    <n v="0"/>
    <n v="6.3295999999999992"/>
  </r>
  <r>
    <n v="8533"/>
    <s v="CA-2013-156748"/>
    <x v="0"/>
    <x v="885"/>
    <d v="2013-12-07T00:00:00"/>
    <x v="1"/>
    <s v="BS-11755"/>
    <x v="94"/>
    <x v="0"/>
    <s v="United States"/>
    <s v="Detroit"/>
    <x v="12"/>
    <n v="48227"/>
    <x v="2"/>
    <s v="OFF-ST-10001370"/>
    <x v="1"/>
    <x v="4"/>
    <x v="1023"/>
    <x v="5495"/>
    <n v="7"/>
    <n v="0"/>
    <n v="24.842999999999947"/>
  </r>
  <r>
    <n v="8534"/>
    <s v="CA-2013-156748"/>
    <x v="0"/>
    <x v="885"/>
    <d v="2013-12-07T00:00:00"/>
    <x v="1"/>
    <s v="BS-11755"/>
    <x v="94"/>
    <x v="0"/>
    <s v="United States"/>
    <s v="Detroit"/>
    <x v="12"/>
    <n v="48227"/>
    <x v="2"/>
    <s v="FUR-CH-10000513"/>
    <x v="0"/>
    <x v="1"/>
    <x v="70"/>
    <x v="1948"/>
    <n v="3"/>
    <n v="0"/>
    <n v="35.097300000000004"/>
  </r>
  <r>
    <n v="8535"/>
    <s v="CA-2012-169677"/>
    <x v="1"/>
    <x v="1004"/>
    <d v="2012-01-15T00:00:00"/>
    <x v="0"/>
    <s v="KS-16300"/>
    <x v="754"/>
    <x v="1"/>
    <s v="United States"/>
    <s v="Columbus"/>
    <x v="32"/>
    <n v="31907"/>
    <x v="0"/>
    <s v="OFF-LA-10003223"/>
    <x v="1"/>
    <x v="2"/>
    <x v="602"/>
    <x v="765"/>
    <n v="2"/>
    <n v="0"/>
    <n v="4.8117999999999999"/>
  </r>
  <r>
    <n v="8536"/>
    <s v="US-2011-163146"/>
    <x v="2"/>
    <x v="1174"/>
    <d v="2011-05-20T00:00:00"/>
    <x v="1"/>
    <s v="CC-12475"/>
    <x v="693"/>
    <x v="0"/>
    <s v="United States"/>
    <s v="San Francisco"/>
    <x v="1"/>
    <n v="94122"/>
    <x v="1"/>
    <s v="TEC-AC-10002217"/>
    <x v="2"/>
    <x v="11"/>
    <x v="1178"/>
    <x v="5496"/>
    <n v="3"/>
    <n v="0"/>
    <n v="3.3840000000000003"/>
  </r>
  <r>
    <n v="8537"/>
    <s v="CA-2012-157343"/>
    <x v="1"/>
    <x v="722"/>
    <d v="2012-06-11T00:00:00"/>
    <x v="1"/>
    <s v="HD-14785"/>
    <x v="787"/>
    <x v="2"/>
    <s v="United States"/>
    <s v="Philadelphia"/>
    <x v="9"/>
    <n v="19143"/>
    <x v="3"/>
    <s v="OFF-BI-10003707"/>
    <x v="1"/>
    <x v="8"/>
    <x v="776"/>
    <x v="4654"/>
    <n v="4"/>
    <n v="0.7"/>
    <n v="-12.207999999999995"/>
  </r>
  <r>
    <n v="8538"/>
    <s v="CA-2012-157343"/>
    <x v="1"/>
    <x v="722"/>
    <d v="2012-06-11T00:00:00"/>
    <x v="1"/>
    <s v="HD-14785"/>
    <x v="787"/>
    <x v="2"/>
    <s v="United States"/>
    <s v="Philadelphia"/>
    <x v="9"/>
    <n v="19143"/>
    <x v="3"/>
    <s v="OFF-PA-10000552"/>
    <x v="1"/>
    <x v="10"/>
    <x v="1532"/>
    <x v="233"/>
    <n v="5"/>
    <n v="0.2"/>
    <n v="9.0719999999999992"/>
  </r>
  <r>
    <n v="8539"/>
    <s v="CA-2012-157343"/>
    <x v="1"/>
    <x v="722"/>
    <d v="2012-06-11T00:00:00"/>
    <x v="1"/>
    <s v="HD-14785"/>
    <x v="787"/>
    <x v="2"/>
    <s v="United States"/>
    <s v="Philadelphia"/>
    <x v="9"/>
    <n v="19143"/>
    <x v="3"/>
    <s v="OFF-AR-10003183"/>
    <x v="1"/>
    <x v="6"/>
    <x v="1390"/>
    <x v="2245"/>
    <n v="3"/>
    <n v="0.2"/>
    <n v="1.0019999999999993"/>
  </r>
  <r>
    <n v="8540"/>
    <s v="CA-2014-147354"/>
    <x v="3"/>
    <x v="631"/>
    <d v="2014-03-14T00:00:00"/>
    <x v="1"/>
    <s v="KB-16315"/>
    <x v="41"/>
    <x v="0"/>
    <s v="United States"/>
    <s v="Los Angeles"/>
    <x v="1"/>
    <n v="90008"/>
    <x v="1"/>
    <s v="TEC-CO-10000971"/>
    <x v="2"/>
    <x v="16"/>
    <x v="1304"/>
    <x v="2006"/>
    <n v="2"/>
    <n v="0.2"/>
    <n v="59.997999999999962"/>
  </r>
  <r>
    <n v="8541"/>
    <s v="CA-2014-147354"/>
    <x v="3"/>
    <x v="631"/>
    <d v="2014-03-14T00:00:00"/>
    <x v="1"/>
    <s v="KB-16315"/>
    <x v="41"/>
    <x v="0"/>
    <s v="United States"/>
    <s v="Los Angeles"/>
    <x v="1"/>
    <n v="90008"/>
    <x v="1"/>
    <s v="OFF-BI-10003910"/>
    <x v="1"/>
    <x v="8"/>
    <x v="8"/>
    <x v="117"/>
    <n v="5"/>
    <n v="0.2"/>
    <n v="9.6374999999999993"/>
  </r>
  <r>
    <n v="8542"/>
    <s v="CA-2012-157287"/>
    <x v="1"/>
    <x v="937"/>
    <d v="2012-12-23T00:00:00"/>
    <x v="2"/>
    <s v="HR-14830"/>
    <x v="403"/>
    <x v="1"/>
    <s v="United States"/>
    <s v="Philadelphia"/>
    <x v="9"/>
    <n v="19140"/>
    <x v="3"/>
    <s v="OFF-ST-10001172"/>
    <x v="1"/>
    <x v="4"/>
    <x v="1197"/>
    <x v="3295"/>
    <n v="2"/>
    <n v="0.2"/>
    <n v="1.6783999999999981"/>
  </r>
  <r>
    <n v="8543"/>
    <s v="CA-2012-157287"/>
    <x v="1"/>
    <x v="937"/>
    <d v="2012-12-23T00:00:00"/>
    <x v="2"/>
    <s v="HR-14830"/>
    <x v="403"/>
    <x v="1"/>
    <s v="United States"/>
    <s v="Philadelphia"/>
    <x v="9"/>
    <n v="19140"/>
    <x v="3"/>
    <s v="FUR-CH-10001270"/>
    <x v="0"/>
    <x v="1"/>
    <x v="851"/>
    <x v="5497"/>
    <n v="7"/>
    <n v="0.3"/>
    <n v="0"/>
  </r>
  <r>
    <n v="8544"/>
    <s v="CA-2011-137575"/>
    <x v="2"/>
    <x v="908"/>
    <d v="2011-08-11T00:00:00"/>
    <x v="1"/>
    <s v="TB-21625"/>
    <x v="577"/>
    <x v="0"/>
    <s v="United States"/>
    <s v="New York City"/>
    <x v="15"/>
    <n v="10035"/>
    <x v="3"/>
    <s v="TEC-AC-10004571"/>
    <x v="2"/>
    <x v="11"/>
    <x v="404"/>
    <x v="1664"/>
    <n v="2"/>
    <n v="0"/>
    <n v="83.991600000000005"/>
  </r>
  <r>
    <n v="8545"/>
    <s v="CA-2013-119074"/>
    <x v="0"/>
    <x v="1196"/>
    <d v="2013-04-01T00:00:00"/>
    <x v="1"/>
    <s v="DS-13180"/>
    <x v="103"/>
    <x v="1"/>
    <s v="United States"/>
    <s v="Columbus"/>
    <x v="32"/>
    <n v="31907"/>
    <x v="0"/>
    <s v="FUR-FU-10004053"/>
    <x v="0"/>
    <x v="5"/>
    <x v="1633"/>
    <x v="4895"/>
    <n v="1"/>
    <n v="0"/>
    <n v="8.7032000000000007"/>
  </r>
  <r>
    <n v="8546"/>
    <s v="CA-2013-119074"/>
    <x v="0"/>
    <x v="1196"/>
    <d v="2013-04-01T00:00:00"/>
    <x v="1"/>
    <s v="DS-13180"/>
    <x v="103"/>
    <x v="1"/>
    <s v="United States"/>
    <s v="Columbus"/>
    <x v="32"/>
    <n v="31907"/>
    <x v="0"/>
    <s v="FUR-FU-10003731"/>
    <x v="0"/>
    <x v="5"/>
    <x v="1593"/>
    <x v="3089"/>
    <n v="4"/>
    <n v="0"/>
    <n v="11.177600000000002"/>
  </r>
  <r>
    <n v="8547"/>
    <s v="CA-2013-119074"/>
    <x v="0"/>
    <x v="1196"/>
    <d v="2013-04-01T00:00:00"/>
    <x v="1"/>
    <s v="DS-13180"/>
    <x v="103"/>
    <x v="1"/>
    <s v="United States"/>
    <s v="Columbus"/>
    <x v="32"/>
    <n v="31907"/>
    <x v="0"/>
    <s v="OFF-BI-10000962"/>
    <x v="1"/>
    <x v="8"/>
    <x v="1504"/>
    <x v="2942"/>
    <n v="2"/>
    <n v="0"/>
    <n v="15.944599999999998"/>
  </r>
  <r>
    <n v="8548"/>
    <s v="CA-2012-149566"/>
    <x v="1"/>
    <x v="901"/>
    <d v="2012-12-10T00:00:00"/>
    <x v="1"/>
    <s v="GB-14530"/>
    <x v="334"/>
    <x v="1"/>
    <s v="United States"/>
    <s v="Los Angeles"/>
    <x v="1"/>
    <n v="90049"/>
    <x v="1"/>
    <s v="TEC-AC-10001266"/>
    <x v="2"/>
    <x v="11"/>
    <x v="196"/>
    <x v="3926"/>
    <n v="3"/>
    <n v="0"/>
    <n v="17.549999999999997"/>
  </r>
  <r>
    <n v="8549"/>
    <s v="CA-2012-149566"/>
    <x v="1"/>
    <x v="901"/>
    <d v="2012-12-10T00:00:00"/>
    <x v="1"/>
    <s v="GB-14530"/>
    <x v="334"/>
    <x v="1"/>
    <s v="United States"/>
    <s v="Los Angeles"/>
    <x v="1"/>
    <n v="90049"/>
    <x v="1"/>
    <s v="OFF-LA-10000452"/>
    <x v="1"/>
    <x v="2"/>
    <x v="804"/>
    <x v="2380"/>
    <n v="4"/>
    <n v="0"/>
    <n v="6.048"/>
  </r>
  <r>
    <n v="8550"/>
    <s v="CA-2012-126186"/>
    <x v="1"/>
    <x v="861"/>
    <d v="2012-09-12T00:00:00"/>
    <x v="2"/>
    <s v="GB-14530"/>
    <x v="334"/>
    <x v="1"/>
    <s v="United States"/>
    <s v="Aurora"/>
    <x v="22"/>
    <n v="80013"/>
    <x v="1"/>
    <s v="FUR-FU-10000073"/>
    <x v="0"/>
    <x v="5"/>
    <x v="437"/>
    <x v="4443"/>
    <n v="4"/>
    <n v="0.2"/>
    <n v="4.0039999999999978"/>
  </r>
  <r>
    <n v="8551"/>
    <s v="CA-2012-121132"/>
    <x v="1"/>
    <x v="789"/>
    <d v="2012-07-24T00:00:00"/>
    <x v="1"/>
    <s v="VB-21745"/>
    <x v="146"/>
    <x v="1"/>
    <s v="United States"/>
    <s v="Houston"/>
    <x v="5"/>
    <n v="77041"/>
    <x v="2"/>
    <s v="OFF-LA-10002368"/>
    <x v="1"/>
    <x v="2"/>
    <x v="1777"/>
    <x v="303"/>
    <n v="3"/>
    <n v="0.2"/>
    <n v="2.0358000000000001"/>
  </r>
  <r>
    <n v="8552"/>
    <s v="CA-2012-121132"/>
    <x v="1"/>
    <x v="789"/>
    <d v="2012-07-24T00:00:00"/>
    <x v="1"/>
    <s v="VB-21745"/>
    <x v="146"/>
    <x v="1"/>
    <s v="United States"/>
    <s v="Houston"/>
    <x v="5"/>
    <n v="77041"/>
    <x v="2"/>
    <s v="OFF-FA-10004248"/>
    <x v="1"/>
    <x v="13"/>
    <x v="480"/>
    <x v="5498"/>
    <n v="4"/>
    <n v="0.2"/>
    <n v="3.4276000000000004"/>
  </r>
  <r>
    <n v="8553"/>
    <s v="CA-2011-140473"/>
    <x v="2"/>
    <x v="992"/>
    <d v="2011-06-03T00:00:00"/>
    <x v="1"/>
    <s v="MC-17425"/>
    <x v="466"/>
    <x v="1"/>
    <s v="United States"/>
    <s v="Chicago"/>
    <x v="10"/>
    <n v="60623"/>
    <x v="2"/>
    <s v="TEC-CO-10004202"/>
    <x v="2"/>
    <x v="16"/>
    <x v="836"/>
    <x v="5499"/>
    <n v="3"/>
    <n v="0.2"/>
    <n v="134.99549999999999"/>
  </r>
  <r>
    <n v="8554"/>
    <s v="US-2014-102904"/>
    <x v="3"/>
    <x v="38"/>
    <d v="2014-11-21T00:00:00"/>
    <x v="1"/>
    <s v="CB-12025"/>
    <x v="90"/>
    <x v="0"/>
    <s v="United States"/>
    <s v="Decatur"/>
    <x v="19"/>
    <n v="35601"/>
    <x v="0"/>
    <s v="TEC-AC-10000927"/>
    <x v="2"/>
    <x v="11"/>
    <x v="694"/>
    <x v="5500"/>
    <n v="8"/>
    <n v="0"/>
    <n v="23.99199999999999"/>
  </r>
  <r>
    <n v="8555"/>
    <s v="CA-2013-102092"/>
    <x v="0"/>
    <x v="10"/>
    <d v="2013-12-12T00:00:00"/>
    <x v="2"/>
    <s v="PM-18940"/>
    <x v="400"/>
    <x v="0"/>
    <s v="United States"/>
    <s v="Springfield"/>
    <x v="17"/>
    <n v="22153"/>
    <x v="0"/>
    <s v="FUR-TA-10002530"/>
    <x v="0"/>
    <x v="3"/>
    <x v="983"/>
    <x v="2993"/>
    <n v="7"/>
    <n v="0"/>
    <n v="158.52899999999994"/>
  </r>
  <r>
    <n v="8556"/>
    <s v="CA-2012-117884"/>
    <x v="1"/>
    <x v="204"/>
    <d v="2012-03-22T00:00:00"/>
    <x v="3"/>
    <s v="DC-13285"/>
    <x v="290"/>
    <x v="0"/>
    <s v="United States"/>
    <s v="Plantation"/>
    <x v="2"/>
    <n v="33317"/>
    <x v="0"/>
    <s v="TEC-AC-10002567"/>
    <x v="2"/>
    <x v="11"/>
    <x v="423"/>
    <x v="3020"/>
    <n v="7"/>
    <n v="0.2"/>
    <n v="89.588799999999992"/>
  </r>
  <r>
    <n v="8557"/>
    <s v="CA-2012-117884"/>
    <x v="1"/>
    <x v="204"/>
    <d v="2012-03-22T00:00:00"/>
    <x v="3"/>
    <s v="DC-13285"/>
    <x v="290"/>
    <x v="0"/>
    <s v="United States"/>
    <s v="Plantation"/>
    <x v="2"/>
    <n v="33317"/>
    <x v="0"/>
    <s v="OFF-ST-10002182"/>
    <x v="1"/>
    <x v="4"/>
    <x v="1732"/>
    <x v="5501"/>
    <n v="9"/>
    <n v="0.2"/>
    <n v="-33.841799999999999"/>
  </r>
  <r>
    <n v="8558"/>
    <s v="CA-2013-132829"/>
    <x v="0"/>
    <x v="443"/>
    <d v="2013-12-27T00:00:00"/>
    <x v="0"/>
    <s v="LA-16780"/>
    <x v="156"/>
    <x v="1"/>
    <s v="United States"/>
    <s v="Houston"/>
    <x v="5"/>
    <n v="77041"/>
    <x v="2"/>
    <s v="TEC-PH-10004539"/>
    <x v="2"/>
    <x v="7"/>
    <x v="852"/>
    <x v="1384"/>
    <n v="3"/>
    <n v="0.2"/>
    <n v="39.687899999999985"/>
  </r>
  <r>
    <n v="8559"/>
    <s v="CA-2013-132829"/>
    <x v="0"/>
    <x v="443"/>
    <d v="2013-12-27T00:00:00"/>
    <x v="0"/>
    <s v="LA-16780"/>
    <x v="156"/>
    <x v="1"/>
    <s v="United States"/>
    <s v="Houston"/>
    <x v="5"/>
    <n v="77041"/>
    <x v="2"/>
    <s v="OFF-LA-10002945"/>
    <x v="1"/>
    <x v="2"/>
    <x v="1603"/>
    <x v="1568"/>
    <n v="9"/>
    <n v="0.2"/>
    <n v="14.741999999999997"/>
  </r>
  <r>
    <n v="8560"/>
    <s v="CA-2013-132829"/>
    <x v="0"/>
    <x v="443"/>
    <d v="2013-12-27T00:00:00"/>
    <x v="0"/>
    <s v="LA-16780"/>
    <x v="156"/>
    <x v="1"/>
    <s v="United States"/>
    <s v="Houston"/>
    <x v="5"/>
    <n v="77041"/>
    <x v="2"/>
    <s v="TEC-PH-10004345"/>
    <x v="2"/>
    <x v="7"/>
    <x v="1167"/>
    <x v="4246"/>
    <n v="3"/>
    <n v="0.2"/>
    <n v="35.984999999999999"/>
  </r>
  <r>
    <n v="8561"/>
    <s v="CA-2013-132829"/>
    <x v="0"/>
    <x v="443"/>
    <d v="2013-12-27T00:00:00"/>
    <x v="0"/>
    <s v="LA-16780"/>
    <x v="156"/>
    <x v="1"/>
    <s v="United States"/>
    <s v="Houston"/>
    <x v="5"/>
    <n v="77041"/>
    <x v="2"/>
    <s v="TEC-PH-10004912"/>
    <x v="2"/>
    <x v="7"/>
    <x v="1492"/>
    <x v="5502"/>
    <n v="3"/>
    <n v="0.2"/>
    <n v="14.836499999999987"/>
  </r>
  <r>
    <n v="8562"/>
    <s v="CA-2013-132829"/>
    <x v="0"/>
    <x v="443"/>
    <d v="2013-12-27T00:00:00"/>
    <x v="0"/>
    <s v="LA-16780"/>
    <x v="156"/>
    <x v="1"/>
    <s v="United States"/>
    <s v="Houston"/>
    <x v="5"/>
    <n v="77041"/>
    <x v="2"/>
    <s v="FUR-FU-10000206"/>
    <x v="0"/>
    <x v="5"/>
    <x v="392"/>
    <x v="998"/>
    <n v="2"/>
    <n v="0.6"/>
    <n v="-0.75660000000000016"/>
  </r>
  <r>
    <n v="8563"/>
    <s v="CA-2013-123540"/>
    <x v="0"/>
    <x v="1197"/>
    <d v="2013-04-07T00:00:00"/>
    <x v="0"/>
    <s v="DJ-13420"/>
    <x v="249"/>
    <x v="1"/>
    <s v="United States"/>
    <s v="Milwaukee"/>
    <x v="6"/>
    <n v="53209"/>
    <x v="2"/>
    <s v="FUR-CH-10000847"/>
    <x v="0"/>
    <x v="1"/>
    <x v="986"/>
    <x v="5503"/>
    <n v="5"/>
    <n v="0"/>
    <n v="378.274"/>
  </r>
  <r>
    <n v="8564"/>
    <s v="US-2014-108315"/>
    <x v="3"/>
    <x v="504"/>
    <d v="2014-05-05T00:00:00"/>
    <x v="1"/>
    <s v="MH-18115"/>
    <x v="414"/>
    <x v="2"/>
    <s v="United States"/>
    <s v="Sanford"/>
    <x v="2"/>
    <n v="32771"/>
    <x v="0"/>
    <s v="OFF-BI-10000822"/>
    <x v="1"/>
    <x v="8"/>
    <x v="958"/>
    <x v="5155"/>
    <n v="3"/>
    <n v="0.7"/>
    <n v="-3.5507999999999988"/>
  </r>
  <r>
    <n v="8565"/>
    <s v="US-2014-108315"/>
    <x v="3"/>
    <x v="504"/>
    <d v="2014-05-05T00:00:00"/>
    <x v="1"/>
    <s v="MH-18115"/>
    <x v="414"/>
    <x v="2"/>
    <s v="United States"/>
    <s v="Sanford"/>
    <x v="2"/>
    <n v="32771"/>
    <x v="0"/>
    <s v="FUR-FU-10000747"/>
    <x v="0"/>
    <x v="5"/>
    <x v="1742"/>
    <x v="5504"/>
    <n v="6"/>
    <n v="0.2"/>
    <n v="-8.2764000000000379"/>
  </r>
  <r>
    <n v="8566"/>
    <s v="CA-2013-134110"/>
    <x v="0"/>
    <x v="1019"/>
    <d v="2013-11-19T00:00:00"/>
    <x v="2"/>
    <s v="BG-11035"/>
    <x v="767"/>
    <x v="0"/>
    <s v="United States"/>
    <s v="The Colony"/>
    <x v="5"/>
    <n v="75056"/>
    <x v="2"/>
    <s v="TEC-PH-10002350"/>
    <x v="2"/>
    <x v="7"/>
    <x v="1458"/>
    <x v="5505"/>
    <n v="3"/>
    <n v="0.2"/>
    <n v="6.7175999999999974"/>
  </r>
  <r>
    <n v="8567"/>
    <s v="CA-2013-134110"/>
    <x v="0"/>
    <x v="1019"/>
    <d v="2013-11-19T00:00:00"/>
    <x v="2"/>
    <s v="BG-11035"/>
    <x v="767"/>
    <x v="0"/>
    <s v="United States"/>
    <s v="The Colony"/>
    <x v="5"/>
    <n v="75056"/>
    <x v="2"/>
    <s v="OFF-PA-10000697"/>
    <x v="1"/>
    <x v="10"/>
    <x v="1370"/>
    <x v="302"/>
    <n v="4"/>
    <n v="0.2"/>
    <n v="5.5215999999999994"/>
  </r>
  <r>
    <n v="8568"/>
    <s v="US-2013-136581"/>
    <x v="0"/>
    <x v="338"/>
    <d v="2013-11-13T00:00:00"/>
    <x v="2"/>
    <s v="SV-20365"/>
    <x v="277"/>
    <x v="0"/>
    <s v="United States"/>
    <s v="Troy"/>
    <x v="24"/>
    <n v="45373"/>
    <x v="3"/>
    <s v="OFF-PA-10002787"/>
    <x v="1"/>
    <x v="10"/>
    <x v="1267"/>
    <x v="277"/>
    <n v="6"/>
    <n v="0.2"/>
    <n v="10.8864"/>
  </r>
  <r>
    <n v="8569"/>
    <s v="CA-2013-162390"/>
    <x v="0"/>
    <x v="409"/>
    <d v="2013-12-13T00:00:00"/>
    <x v="1"/>
    <s v="DP-13105"/>
    <x v="317"/>
    <x v="1"/>
    <s v="United States"/>
    <s v="Hempstead"/>
    <x v="15"/>
    <n v="11550"/>
    <x v="3"/>
    <s v="OFF-BI-10004318"/>
    <x v="1"/>
    <x v="8"/>
    <x v="1574"/>
    <x v="5506"/>
    <n v="7"/>
    <n v="0.2"/>
    <n v="314.84180000000003"/>
  </r>
  <r>
    <n v="8570"/>
    <s v="CA-2013-162390"/>
    <x v="0"/>
    <x v="409"/>
    <d v="2013-12-13T00:00:00"/>
    <x v="1"/>
    <s v="DP-13105"/>
    <x v="317"/>
    <x v="1"/>
    <s v="United States"/>
    <s v="Hempstead"/>
    <x v="15"/>
    <n v="11550"/>
    <x v="3"/>
    <s v="OFF-BI-10001721"/>
    <x v="1"/>
    <x v="8"/>
    <x v="94"/>
    <x v="5507"/>
    <n v="13"/>
    <n v="0.2"/>
    <n v="77.823200000000014"/>
  </r>
  <r>
    <n v="8571"/>
    <s v="CA-2013-162390"/>
    <x v="0"/>
    <x v="409"/>
    <d v="2013-12-13T00:00:00"/>
    <x v="1"/>
    <s v="DP-13105"/>
    <x v="317"/>
    <x v="1"/>
    <s v="United States"/>
    <s v="Hempstead"/>
    <x v="15"/>
    <n v="11550"/>
    <x v="3"/>
    <s v="TEC-CO-10004202"/>
    <x v="2"/>
    <x v="16"/>
    <x v="836"/>
    <x v="2006"/>
    <n v="2"/>
    <n v="0.2"/>
    <n v="89.996999999999986"/>
  </r>
  <r>
    <n v="8572"/>
    <s v="CA-2013-162222"/>
    <x v="0"/>
    <x v="1015"/>
    <d v="2013-04-04T00:00:00"/>
    <x v="3"/>
    <s v="SR-20740"/>
    <x v="256"/>
    <x v="2"/>
    <s v="United States"/>
    <s v="Dallas"/>
    <x v="5"/>
    <n v="75081"/>
    <x v="2"/>
    <s v="OFF-PA-10003893"/>
    <x v="1"/>
    <x v="10"/>
    <x v="1096"/>
    <x v="1518"/>
    <n v="3"/>
    <n v="0.2"/>
    <n v="3.2099999999999982"/>
  </r>
  <r>
    <n v="8573"/>
    <s v="CA-2011-121629"/>
    <x v="2"/>
    <x v="683"/>
    <d v="2011-12-02T00:00:00"/>
    <x v="1"/>
    <s v="BT-11680"/>
    <x v="537"/>
    <x v="0"/>
    <s v="United States"/>
    <s v="Houston"/>
    <x v="5"/>
    <n v="77041"/>
    <x v="2"/>
    <s v="TEC-MA-10004679"/>
    <x v="2"/>
    <x v="15"/>
    <x v="1074"/>
    <x v="5508"/>
    <n v="5"/>
    <n v="0.4"/>
    <n v="-199.7700000000001"/>
  </r>
  <r>
    <n v="8574"/>
    <s v="CA-2012-164623"/>
    <x v="1"/>
    <x v="1182"/>
    <d v="2012-10-22T00:00:00"/>
    <x v="2"/>
    <s v="MS-17770"/>
    <x v="474"/>
    <x v="0"/>
    <s v="United States"/>
    <s v="New York City"/>
    <x v="15"/>
    <n v="10035"/>
    <x v="3"/>
    <s v="OFF-PA-10000249"/>
    <x v="1"/>
    <x v="10"/>
    <x v="33"/>
    <x v="335"/>
    <n v="2"/>
    <n v="0"/>
    <n v="11.543199999999999"/>
  </r>
  <r>
    <n v="8575"/>
    <s v="CA-2011-159849"/>
    <x v="2"/>
    <x v="111"/>
    <d v="2011-09-19T00:00:00"/>
    <x v="3"/>
    <s v="JK-15640"/>
    <x v="82"/>
    <x v="2"/>
    <s v="United States"/>
    <s v="San Francisco"/>
    <x v="1"/>
    <n v="94110"/>
    <x v="1"/>
    <s v="OFF-FA-10000053"/>
    <x v="1"/>
    <x v="13"/>
    <x v="953"/>
    <x v="1995"/>
    <n v="3"/>
    <n v="0"/>
    <n v="0.11340000000000017"/>
  </r>
  <r>
    <n v="8576"/>
    <s v="CA-2014-101273"/>
    <x v="3"/>
    <x v="151"/>
    <d v="2014-08-31T00:00:00"/>
    <x v="0"/>
    <s v="ST-20530"/>
    <x v="461"/>
    <x v="0"/>
    <s v="United States"/>
    <s v="Port Saint Lucie"/>
    <x v="2"/>
    <n v="34952"/>
    <x v="0"/>
    <s v="OFF-AP-10000804"/>
    <x v="1"/>
    <x v="9"/>
    <x v="561"/>
    <x v="5509"/>
    <n v="4"/>
    <n v="0.2"/>
    <n v="0.89599999999999991"/>
  </r>
  <r>
    <n v="8577"/>
    <s v="CA-2014-106747"/>
    <x v="3"/>
    <x v="445"/>
    <d v="2014-07-05T00:00:00"/>
    <x v="2"/>
    <s v="TS-21505"/>
    <x v="700"/>
    <x v="0"/>
    <s v="United States"/>
    <s v="Concord"/>
    <x v="38"/>
    <n v="3301"/>
    <x v="3"/>
    <s v="FUR-FU-10004188"/>
    <x v="0"/>
    <x v="5"/>
    <x v="734"/>
    <x v="5510"/>
    <n v="1"/>
    <n v="0"/>
    <n v="26.597999999999999"/>
  </r>
  <r>
    <n v="8578"/>
    <s v="CA-2014-146164"/>
    <x v="3"/>
    <x v="66"/>
    <d v="2014-12-27T00:00:00"/>
    <x v="1"/>
    <s v="CM-12190"/>
    <x v="496"/>
    <x v="0"/>
    <s v="United States"/>
    <s v="Rochester"/>
    <x v="11"/>
    <n v="55901"/>
    <x v="2"/>
    <s v="FUR-TA-10004915"/>
    <x v="0"/>
    <x v="3"/>
    <x v="331"/>
    <x v="5511"/>
    <n v="2"/>
    <n v="0"/>
    <n v="97.203200000000038"/>
  </r>
  <r>
    <n v="8579"/>
    <s v="CA-2014-146164"/>
    <x v="3"/>
    <x v="66"/>
    <d v="2014-12-27T00:00:00"/>
    <x v="1"/>
    <s v="CM-12190"/>
    <x v="496"/>
    <x v="0"/>
    <s v="United States"/>
    <s v="Rochester"/>
    <x v="11"/>
    <n v="55901"/>
    <x v="2"/>
    <s v="OFF-ST-10001228"/>
    <x v="1"/>
    <x v="4"/>
    <x v="445"/>
    <x v="5512"/>
    <n v="2"/>
    <n v="0"/>
    <n v="7.7899999999999991"/>
  </r>
  <r>
    <n v="8580"/>
    <s v="CA-2013-111605"/>
    <x v="0"/>
    <x v="797"/>
    <d v="2014-01-03T00:00:00"/>
    <x v="1"/>
    <s v="JW-15955"/>
    <x v="527"/>
    <x v="0"/>
    <s v="United States"/>
    <s v="Louisville"/>
    <x v="0"/>
    <n v="40214"/>
    <x v="0"/>
    <s v="OFF-LA-10002368"/>
    <x v="1"/>
    <x v="2"/>
    <x v="1777"/>
    <x v="537"/>
    <n v="1"/>
    <n v="0"/>
    <n v="1.2005999999999999"/>
  </r>
  <r>
    <n v="8581"/>
    <s v="CA-2011-130673"/>
    <x v="2"/>
    <x v="671"/>
    <d v="2011-05-22T00:00:00"/>
    <x v="0"/>
    <s v="MC-17590"/>
    <x v="565"/>
    <x v="1"/>
    <s v="United States"/>
    <s v="San Marcos"/>
    <x v="5"/>
    <n v="78666"/>
    <x v="2"/>
    <s v="FUR-FU-10003489"/>
    <x v="0"/>
    <x v="5"/>
    <x v="1762"/>
    <x v="5513"/>
    <n v="3"/>
    <n v="0.6"/>
    <n v="-5.9408999999999992"/>
  </r>
  <r>
    <n v="8582"/>
    <s v="CA-2011-130673"/>
    <x v="2"/>
    <x v="671"/>
    <d v="2011-05-22T00:00:00"/>
    <x v="0"/>
    <s v="MC-17590"/>
    <x v="565"/>
    <x v="1"/>
    <s v="United States"/>
    <s v="San Marcos"/>
    <x v="5"/>
    <n v="78666"/>
    <x v="2"/>
    <s v="OFF-PA-10000289"/>
    <x v="1"/>
    <x v="10"/>
    <x v="722"/>
    <x v="563"/>
    <n v="2"/>
    <n v="0.2"/>
    <n v="3.6288"/>
  </r>
  <r>
    <n v="8583"/>
    <s v="CA-2011-130673"/>
    <x v="2"/>
    <x v="671"/>
    <d v="2011-05-22T00:00:00"/>
    <x v="0"/>
    <s v="MC-17590"/>
    <x v="565"/>
    <x v="1"/>
    <s v="United States"/>
    <s v="San Marcos"/>
    <x v="5"/>
    <n v="78666"/>
    <x v="2"/>
    <s v="TEC-AC-10004227"/>
    <x v="2"/>
    <x v="11"/>
    <x v="1400"/>
    <x v="4383"/>
    <n v="2"/>
    <n v="0.2"/>
    <n v="-3.6372000000000027"/>
  </r>
  <r>
    <n v="8584"/>
    <s v="CA-2011-130673"/>
    <x v="2"/>
    <x v="671"/>
    <d v="2011-05-22T00:00:00"/>
    <x v="0"/>
    <s v="MC-17590"/>
    <x v="565"/>
    <x v="1"/>
    <s v="United States"/>
    <s v="San Marcos"/>
    <x v="5"/>
    <n v="78666"/>
    <x v="2"/>
    <s v="OFF-ST-10000636"/>
    <x v="1"/>
    <x v="4"/>
    <x v="1744"/>
    <x v="5224"/>
    <n v="5"/>
    <n v="0.2"/>
    <n v="-13.392000000000003"/>
  </r>
  <r>
    <n v="8585"/>
    <s v="CA-2011-104808"/>
    <x v="2"/>
    <x v="519"/>
    <d v="2011-02-09T00:00:00"/>
    <x v="0"/>
    <s v="MH-17440"/>
    <x v="775"/>
    <x v="1"/>
    <s v="United States"/>
    <s v="Escondido"/>
    <x v="1"/>
    <n v="92025"/>
    <x v="1"/>
    <s v="OFF-BI-10003676"/>
    <x v="1"/>
    <x v="8"/>
    <x v="816"/>
    <x v="3075"/>
    <n v="2"/>
    <n v="0.2"/>
    <n v="6.0367999999999986"/>
  </r>
  <r>
    <n v="8586"/>
    <s v="US-2014-132927"/>
    <x v="3"/>
    <x v="34"/>
    <d v="2014-12-16T00:00:00"/>
    <x v="1"/>
    <s v="RD-19720"/>
    <x v="742"/>
    <x v="0"/>
    <s v="United States"/>
    <s v="Philadelphia"/>
    <x v="9"/>
    <n v="19134"/>
    <x v="3"/>
    <s v="OFF-BI-10001116"/>
    <x v="1"/>
    <x v="8"/>
    <x v="1066"/>
    <x v="2227"/>
    <n v="7"/>
    <n v="0.7"/>
    <n v="-8.1311999999999998"/>
  </r>
  <r>
    <n v="8587"/>
    <s v="CA-2014-162012"/>
    <x v="3"/>
    <x v="497"/>
    <d v="2014-07-19T00:00:00"/>
    <x v="1"/>
    <s v="KB-16240"/>
    <x v="208"/>
    <x v="1"/>
    <s v="United States"/>
    <s v="Los Angeles"/>
    <x v="1"/>
    <n v="90049"/>
    <x v="1"/>
    <s v="TEC-AC-10003832"/>
    <x v="2"/>
    <x v="11"/>
    <x v="216"/>
    <x v="2694"/>
    <n v="5"/>
    <n v="0"/>
    <n v="244.61549999999988"/>
  </r>
  <r>
    <n v="8588"/>
    <s v="CA-2014-162012"/>
    <x v="3"/>
    <x v="497"/>
    <d v="2014-07-19T00:00:00"/>
    <x v="1"/>
    <s v="KB-16240"/>
    <x v="208"/>
    <x v="1"/>
    <s v="United States"/>
    <s v="Los Angeles"/>
    <x v="1"/>
    <n v="90049"/>
    <x v="1"/>
    <s v="OFF-AP-10003040"/>
    <x v="1"/>
    <x v="9"/>
    <x v="723"/>
    <x v="4660"/>
    <n v="5"/>
    <n v="0"/>
    <n v="43.705999999999996"/>
  </r>
  <r>
    <n v="8589"/>
    <s v="CA-2012-138492"/>
    <x v="1"/>
    <x v="1060"/>
    <d v="2012-05-22T00:00:00"/>
    <x v="1"/>
    <s v="FC-14335"/>
    <x v="712"/>
    <x v="1"/>
    <s v="United States"/>
    <s v="Philadelphia"/>
    <x v="9"/>
    <n v="19140"/>
    <x v="3"/>
    <s v="OFF-ST-10002583"/>
    <x v="1"/>
    <x v="4"/>
    <x v="566"/>
    <x v="3518"/>
    <n v="2"/>
    <n v="0.2"/>
    <n v="-10.393600000000001"/>
  </r>
  <r>
    <n v="8590"/>
    <s v="CA-2014-145338"/>
    <x v="3"/>
    <x v="926"/>
    <d v="2014-02-02T00:00:00"/>
    <x v="2"/>
    <s v="BD-11770"/>
    <x v="420"/>
    <x v="0"/>
    <s v="United States"/>
    <s v="Philadelphia"/>
    <x v="9"/>
    <n v="19120"/>
    <x v="3"/>
    <s v="OFF-AR-10002053"/>
    <x v="1"/>
    <x v="6"/>
    <x v="79"/>
    <x v="411"/>
    <n v="2"/>
    <n v="0.2"/>
    <n v="0.47680000000000011"/>
  </r>
  <r>
    <n v="8591"/>
    <s v="CA-2014-126676"/>
    <x v="3"/>
    <x v="365"/>
    <d v="2014-10-02T00:00:00"/>
    <x v="2"/>
    <s v="FH-14365"/>
    <x v="92"/>
    <x v="1"/>
    <s v="United States"/>
    <s v="Hempstead"/>
    <x v="15"/>
    <n v="11550"/>
    <x v="3"/>
    <s v="OFF-EN-10004846"/>
    <x v="1"/>
    <x v="12"/>
    <x v="1488"/>
    <x v="3373"/>
    <n v="3"/>
    <n v="0"/>
    <n v="3.9102000000000006"/>
  </r>
  <r>
    <n v="8592"/>
    <s v="CA-2014-101700"/>
    <x v="3"/>
    <x v="756"/>
    <d v="2014-04-27T00:00:00"/>
    <x v="2"/>
    <s v="SO-20335"/>
    <x v="2"/>
    <x v="0"/>
    <s v="United States"/>
    <s v="Greeley"/>
    <x v="22"/>
    <n v="80634"/>
    <x v="1"/>
    <s v="OFF-EN-10003134"/>
    <x v="1"/>
    <x v="12"/>
    <x v="33"/>
    <x v="4061"/>
    <n v="2"/>
    <n v="0.2"/>
    <n v="7.008"/>
  </r>
  <r>
    <n v="8593"/>
    <s v="CA-2014-101700"/>
    <x v="3"/>
    <x v="756"/>
    <d v="2014-04-27T00:00:00"/>
    <x v="2"/>
    <s v="SO-20335"/>
    <x v="2"/>
    <x v="0"/>
    <s v="United States"/>
    <s v="Greeley"/>
    <x v="22"/>
    <n v="80634"/>
    <x v="1"/>
    <s v="FUR-FU-10001025"/>
    <x v="0"/>
    <x v="5"/>
    <x v="1699"/>
    <x v="5514"/>
    <n v="3"/>
    <n v="0.2"/>
    <n v="3.3534000000000006"/>
  </r>
  <r>
    <n v="8594"/>
    <s v="CA-2014-159667"/>
    <x v="3"/>
    <x v="45"/>
    <d v="2014-11-14T00:00:00"/>
    <x v="1"/>
    <s v="PM-19135"/>
    <x v="327"/>
    <x v="2"/>
    <s v="United States"/>
    <s v="Jacksonville"/>
    <x v="2"/>
    <n v="32216"/>
    <x v="0"/>
    <s v="TEC-AC-10002567"/>
    <x v="2"/>
    <x v="11"/>
    <x v="423"/>
    <x v="1837"/>
    <n v="3"/>
    <n v="0.2"/>
    <n v="38.395199999999988"/>
  </r>
  <r>
    <n v="8595"/>
    <s v="CA-2014-159667"/>
    <x v="3"/>
    <x v="45"/>
    <d v="2014-11-14T00:00:00"/>
    <x v="1"/>
    <s v="PM-19135"/>
    <x v="327"/>
    <x v="2"/>
    <s v="United States"/>
    <s v="Jacksonville"/>
    <x v="2"/>
    <n v="32216"/>
    <x v="0"/>
    <s v="TEC-PH-10004094"/>
    <x v="2"/>
    <x v="7"/>
    <x v="1788"/>
    <x v="5515"/>
    <n v="4"/>
    <n v="0.2"/>
    <n v="31.197999999999993"/>
  </r>
  <r>
    <n v="8596"/>
    <s v="CA-2011-111934"/>
    <x v="2"/>
    <x v="952"/>
    <d v="2011-05-07T00:00:00"/>
    <x v="2"/>
    <s v="GD-14590"/>
    <x v="241"/>
    <x v="1"/>
    <s v="United States"/>
    <s v="Arlington"/>
    <x v="17"/>
    <n v="22204"/>
    <x v="0"/>
    <s v="OFF-BI-10004364"/>
    <x v="1"/>
    <x v="8"/>
    <x v="302"/>
    <x v="5516"/>
    <n v="2"/>
    <n v="0"/>
    <n v="5.3460000000000001"/>
  </r>
  <r>
    <n v="8597"/>
    <s v="CA-2011-111934"/>
    <x v="2"/>
    <x v="952"/>
    <d v="2011-05-07T00:00:00"/>
    <x v="2"/>
    <s v="GD-14590"/>
    <x v="241"/>
    <x v="1"/>
    <s v="United States"/>
    <s v="Arlington"/>
    <x v="17"/>
    <n v="22204"/>
    <x v="0"/>
    <s v="OFF-PA-10000474"/>
    <x v="1"/>
    <x v="10"/>
    <x v="33"/>
    <x v="131"/>
    <n v="1"/>
    <n v="0"/>
    <n v="16.656799999999997"/>
  </r>
  <r>
    <n v="8598"/>
    <s v="US-2013-117387"/>
    <x v="0"/>
    <x v="189"/>
    <d v="2013-11-01T00:00:00"/>
    <x v="1"/>
    <s v="PA-19060"/>
    <x v="50"/>
    <x v="2"/>
    <s v="United States"/>
    <s v="San Francisco"/>
    <x v="1"/>
    <n v="94122"/>
    <x v="1"/>
    <s v="OFF-BI-10004308"/>
    <x v="1"/>
    <x v="8"/>
    <x v="1767"/>
    <x v="1743"/>
    <n v="4"/>
    <n v="0.2"/>
    <n v="25.175999999999998"/>
  </r>
  <r>
    <n v="8599"/>
    <s v="CA-2011-141110"/>
    <x v="2"/>
    <x v="35"/>
    <d v="2011-12-01T00:00:00"/>
    <x v="1"/>
    <s v="LS-17200"/>
    <x v="624"/>
    <x v="1"/>
    <s v="United States"/>
    <s v="Fresno"/>
    <x v="1"/>
    <n v="93727"/>
    <x v="1"/>
    <s v="OFF-BI-10002012"/>
    <x v="1"/>
    <x v="8"/>
    <x v="742"/>
    <x v="5517"/>
    <n v="3"/>
    <n v="0.2"/>
    <n v="1.512"/>
  </r>
  <r>
    <n v="8600"/>
    <s v="CA-2011-141110"/>
    <x v="2"/>
    <x v="35"/>
    <d v="2011-12-01T00:00:00"/>
    <x v="1"/>
    <s v="LS-17200"/>
    <x v="624"/>
    <x v="1"/>
    <s v="United States"/>
    <s v="Fresno"/>
    <x v="1"/>
    <n v="93727"/>
    <x v="1"/>
    <s v="OFF-PA-10002586"/>
    <x v="1"/>
    <x v="10"/>
    <x v="1007"/>
    <x v="1830"/>
    <n v="3"/>
    <n v="0"/>
    <n v="7.0218000000000007"/>
  </r>
  <r>
    <n v="8601"/>
    <s v="CA-2011-141110"/>
    <x v="2"/>
    <x v="35"/>
    <d v="2011-12-01T00:00:00"/>
    <x v="1"/>
    <s v="LS-17200"/>
    <x v="624"/>
    <x v="1"/>
    <s v="United States"/>
    <s v="Fresno"/>
    <x v="1"/>
    <n v="93727"/>
    <x v="1"/>
    <s v="OFF-AP-10000692"/>
    <x v="1"/>
    <x v="9"/>
    <x v="1241"/>
    <x v="5518"/>
    <n v="2"/>
    <n v="0"/>
    <n v="11.351200000000002"/>
  </r>
  <r>
    <n v="8602"/>
    <s v="CA-2011-141110"/>
    <x v="2"/>
    <x v="35"/>
    <d v="2011-12-01T00:00:00"/>
    <x v="1"/>
    <s v="LS-17200"/>
    <x v="624"/>
    <x v="1"/>
    <s v="United States"/>
    <s v="Fresno"/>
    <x v="1"/>
    <n v="93727"/>
    <x v="1"/>
    <s v="OFF-BI-10001553"/>
    <x v="1"/>
    <x v="8"/>
    <x v="1293"/>
    <x v="1775"/>
    <n v="1"/>
    <n v="0.2"/>
    <n v="2.5591999999999997"/>
  </r>
  <r>
    <n v="8603"/>
    <s v="US-2011-133949"/>
    <x v="2"/>
    <x v="520"/>
    <d v="2011-12-31T00:00:00"/>
    <x v="3"/>
    <s v="JL-15175"/>
    <x v="311"/>
    <x v="2"/>
    <s v="United States"/>
    <s v="Reno"/>
    <x v="33"/>
    <n v="89502"/>
    <x v="1"/>
    <s v="TEC-PH-10004908"/>
    <x v="2"/>
    <x v="7"/>
    <x v="1474"/>
    <x v="5519"/>
    <n v="7"/>
    <n v="0.2"/>
    <n v="59.492999999999952"/>
  </r>
  <r>
    <n v="8604"/>
    <s v="US-2013-116365"/>
    <x v="0"/>
    <x v="835"/>
    <d v="2013-01-08T00:00:00"/>
    <x v="1"/>
    <s v="CA-12310"/>
    <x v="119"/>
    <x v="1"/>
    <s v="United States"/>
    <s v="San Antonio"/>
    <x v="5"/>
    <n v="78207"/>
    <x v="2"/>
    <s v="TEC-AC-10002217"/>
    <x v="2"/>
    <x v="11"/>
    <x v="1178"/>
    <x v="5520"/>
    <n v="2"/>
    <n v="0.2"/>
    <n v="-5.2640000000000002"/>
  </r>
  <r>
    <n v="8605"/>
    <s v="US-2013-116365"/>
    <x v="0"/>
    <x v="835"/>
    <d v="2013-01-08T00:00:00"/>
    <x v="1"/>
    <s v="CA-12310"/>
    <x v="119"/>
    <x v="1"/>
    <s v="United States"/>
    <s v="San Antonio"/>
    <x v="5"/>
    <n v="78207"/>
    <x v="2"/>
    <s v="TEC-AC-10002942"/>
    <x v="2"/>
    <x v="11"/>
    <x v="1597"/>
    <x v="5441"/>
    <n v="3"/>
    <n v="0.2"/>
    <n v="-6.2100000000000151"/>
  </r>
  <r>
    <n v="8606"/>
    <s v="US-2013-116365"/>
    <x v="0"/>
    <x v="835"/>
    <d v="2013-01-08T00:00:00"/>
    <x v="1"/>
    <s v="CA-12310"/>
    <x v="119"/>
    <x v="1"/>
    <s v="United States"/>
    <s v="San Antonio"/>
    <x v="5"/>
    <n v="78207"/>
    <x v="2"/>
    <s v="TEC-PH-10002890"/>
    <x v="2"/>
    <x v="7"/>
    <x v="1387"/>
    <x v="2171"/>
    <n v="5"/>
    <n v="0.2"/>
    <n v="13.571999999999996"/>
  </r>
  <r>
    <n v="8607"/>
    <s v="CA-2014-162936"/>
    <x v="3"/>
    <x v="238"/>
    <d v="2014-08-23T00:00:00"/>
    <x v="1"/>
    <s v="CM-12160"/>
    <x v="380"/>
    <x v="0"/>
    <s v="United States"/>
    <s v="New Bedford"/>
    <x v="31"/>
    <n v="2740"/>
    <x v="3"/>
    <s v="TEC-AC-10003614"/>
    <x v="2"/>
    <x v="11"/>
    <x v="562"/>
    <x v="5521"/>
    <n v="2"/>
    <n v="0"/>
    <n v="7.6493999999999982"/>
  </r>
  <r>
    <n v="8608"/>
    <s v="CA-2011-151946"/>
    <x v="2"/>
    <x v="611"/>
    <d v="2011-06-09T00:00:00"/>
    <x v="1"/>
    <s v="BT-11440"/>
    <x v="590"/>
    <x v="0"/>
    <s v="United States"/>
    <s v="New York City"/>
    <x v="15"/>
    <n v="10035"/>
    <x v="3"/>
    <s v="FUR-FU-10002878"/>
    <x v="0"/>
    <x v="5"/>
    <x v="1125"/>
    <x v="5522"/>
    <n v="2"/>
    <n v="0"/>
    <n v="21.075200000000002"/>
  </r>
  <r>
    <n v="8609"/>
    <s v="CA-2011-151946"/>
    <x v="2"/>
    <x v="611"/>
    <d v="2011-06-09T00:00:00"/>
    <x v="1"/>
    <s v="BT-11440"/>
    <x v="590"/>
    <x v="0"/>
    <s v="United States"/>
    <s v="New York City"/>
    <x v="15"/>
    <n v="10035"/>
    <x v="3"/>
    <s v="OFF-AP-10001626"/>
    <x v="1"/>
    <x v="9"/>
    <x v="1016"/>
    <x v="2560"/>
    <n v="4"/>
    <n v="0"/>
    <n v="4.0456000000000003"/>
  </r>
  <r>
    <n v="8610"/>
    <s v="CA-2011-151946"/>
    <x v="2"/>
    <x v="611"/>
    <d v="2011-06-09T00:00:00"/>
    <x v="1"/>
    <s v="BT-11440"/>
    <x v="590"/>
    <x v="0"/>
    <s v="United States"/>
    <s v="New York City"/>
    <x v="15"/>
    <n v="10035"/>
    <x v="3"/>
    <s v="FUR-BO-10003272"/>
    <x v="0"/>
    <x v="0"/>
    <x v="582"/>
    <x v="3832"/>
    <n v="2"/>
    <n v="0.2"/>
    <n v="-44.196000000000026"/>
  </r>
  <r>
    <n v="8611"/>
    <s v="CA-2011-151946"/>
    <x v="2"/>
    <x v="611"/>
    <d v="2011-06-09T00:00:00"/>
    <x v="1"/>
    <s v="BT-11440"/>
    <x v="590"/>
    <x v="0"/>
    <s v="United States"/>
    <s v="New York City"/>
    <x v="15"/>
    <n v="10035"/>
    <x v="3"/>
    <s v="FUR-FU-10002191"/>
    <x v="0"/>
    <x v="5"/>
    <x v="762"/>
    <x v="544"/>
    <n v="2"/>
    <n v="0"/>
    <n v="6.7008000000000001"/>
  </r>
  <r>
    <n v="8612"/>
    <s v="CA-2014-123624"/>
    <x v="3"/>
    <x v="38"/>
    <d v="2014-11-18T00:00:00"/>
    <x v="0"/>
    <s v="SE-20110"/>
    <x v="339"/>
    <x v="0"/>
    <s v="United States"/>
    <s v="Oxnard"/>
    <x v="1"/>
    <n v="93030"/>
    <x v="1"/>
    <s v="TEC-AC-10000682"/>
    <x v="2"/>
    <x v="11"/>
    <x v="1327"/>
    <x v="2076"/>
    <n v="5"/>
    <n v="0"/>
    <n v="29.032499999999999"/>
  </r>
  <r>
    <n v="8613"/>
    <s v="CA-2013-146437"/>
    <x v="0"/>
    <x v="1198"/>
    <d v="2013-02-01T00:00:00"/>
    <x v="0"/>
    <s v="HG-14965"/>
    <x v="428"/>
    <x v="1"/>
    <s v="United States"/>
    <s v="Los Angeles"/>
    <x v="1"/>
    <n v="90036"/>
    <x v="1"/>
    <s v="OFF-AR-10000588"/>
    <x v="1"/>
    <x v="6"/>
    <x v="393"/>
    <x v="2010"/>
    <n v="2"/>
    <n v="0"/>
    <n v="10.316800000000001"/>
  </r>
  <r>
    <n v="8614"/>
    <s v="CA-2013-138233"/>
    <x v="0"/>
    <x v="1199"/>
    <d v="2013-11-15T00:00:00"/>
    <x v="1"/>
    <s v="PF-19165"/>
    <x v="58"/>
    <x v="0"/>
    <s v="United States"/>
    <s v="Oakland"/>
    <x v="1"/>
    <n v="94601"/>
    <x v="1"/>
    <s v="TEC-AC-10002001"/>
    <x v="2"/>
    <x v="11"/>
    <x v="262"/>
    <x v="651"/>
    <n v="3"/>
    <n v="0"/>
    <n v="177.58890000000002"/>
  </r>
  <r>
    <n v="8615"/>
    <s v="CA-2013-165918"/>
    <x v="0"/>
    <x v="545"/>
    <d v="2013-09-15T00:00:00"/>
    <x v="1"/>
    <s v="BD-11770"/>
    <x v="420"/>
    <x v="0"/>
    <s v="United States"/>
    <s v="Edmonds"/>
    <x v="4"/>
    <n v="98026"/>
    <x v="1"/>
    <s v="OFF-LA-10003720"/>
    <x v="1"/>
    <x v="2"/>
    <x v="1627"/>
    <x v="1576"/>
    <n v="2"/>
    <n v="0"/>
    <n v="3.4685999999999999"/>
  </r>
  <r>
    <n v="8616"/>
    <s v="CA-2013-165918"/>
    <x v="0"/>
    <x v="545"/>
    <d v="2013-09-15T00:00:00"/>
    <x v="1"/>
    <s v="BD-11770"/>
    <x v="420"/>
    <x v="0"/>
    <s v="United States"/>
    <s v="Edmonds"/>
    <x v="4"/>
    <n v="98026"/>
    <x v="1"/>
    <s v="OFF-BI-10004364"/>
    <x v="1"/>
    <x v="8"/>
    <x v="302"/>
    <x v="5523"/>
    <n v="3"/>
    <n v="0.2"/>
    <n v="4.4550000000000001"/>
  </r>
  <r>
    <n v="8617"/>
    <s v="CA-2013-165918"/>
    <x v="0"/>
    <x v="545"/>
    <d v="2013-09-15T00:00:00"/>
    <x v="1"/>
    <s v="BD-11770"/>
    <x v="420"/>
    <x v="0"/>
    <s v="United States"/>
    <s v="Edmonds"/>
    <x v="4"/>
    <n v="98026"/>
    <x v="1"/>
    <s v="OFF-PA-10000100"/>
    <x v="1"/>
    <x v="10"/>
    <x v="825"/>
    <x v="2658"/>
    <n v="2"/>
    <n v="0"/>
    <n v="40.170200000000001"/>
  </r>
  <r>
    <n v="8618"/>
    <s v="CA-2013-165918"/>
    <x v="0"/>
    <x v="545"/>
    <d v="2013-09-15T00:00:00"/>
    <x v="1"/>
    <s v="BD-11770"/>
    <x v="420"/>
    <x v="0"/>
    <s v="United States"/>
    <s v="Edmonds"/>
    <x v="4"/>
    <n v="98026"/>
    <x v="1"/>
    <s v="OFF-BI-10004826"/>
    <x v="1"/>
    <x v="8"/>
    <x v="721"/>
    <x v="5524"/>
    <n v="3"/>
    <n v="0.2"/>
    <n v="13.868400000000001"/>
  </r>
  <r>
    <n v="8619"/>
    <s v="CA-2014-117513"/>
    <x v="3"/>
    <x v="448"/>
    <d v="2014-03-09T00:00:00"/>
    <x v="1"/>
    <s v="BT-11395"/>
    <x v="387"/>
    <x v="1"/>
    <s v="United States"/>
    <s v="Los Angeles"/>
    <x v="1"/>
    <n v="90004"/>
    <x v="1"/>
    <s v="FUR-TA-10001520"/>
    <x v="0"/>
    <x v="3"/>
    <x v="711"/>
    <x v="3860"/>
    <n v="7"/>
    <n v="0.2"/>
    <n v="-14.987700000000061"/>
  </r>
  <r>
    <n v="8620"/>
    <s v="CA-2014-132437"/>
    <x v="3"/>
    <x v="565"/>
    <d v="2014-09-14T00:00:00"/>
    <x v="0"/>
    <s v="EM-14095"/>
    <x v="313"/>
    <x v="1"/>
    <s v="United States"/>
    <s v="New York City"/>
    <x v="15"/>
    <n v="10024"/>
    <x v="3"/>
    <s v="OFF-ST-10001031"/>
    <x v="1"/>
    <x v="4"/>
    <x v="1551"/>
    <x v="5525"/>
    <n v="4"/>
    <n v="0"/>
    <n v="16.931200000000004"/>
  </r>
  <r>
    <n v="8621"/>
    <s v="US-2014-119319"/>
    <x v="3"/>
    <x v="44"/>
    <d v="2014-11-10T00:00:00"/>
    <x v="0"/>
    <s v="LC-17050"/>
    <x v="702"/>
    <x v="0"/>
    <s v="United States"/>
    <s v="Dallas"/>
    <x v="5"/>
    <n v="75217"/>
    <x v="2"/>
    <s v="FUR-FU-10003878"/>
    <x v="0"/>
    <x v="5"/>
    <x v="671"/>
    <x v="5526"/>
    <n v="5"/>
    <n v="0.6"/>
    <n v="-19.863999999999997"/>
  </r>
  <r>
    <n v="8622"/>
    <s v="CA-2014-104318"/>
    <x v="3"/>
    <x v="726"/>
    <d v="2014-05-19T00:00:00"/>
    <x v="1"/>
    <s v="FH-14275"/>
    <x v="395"/>
    <x v="1"/>
    <s v="United States"/>
    <s v="Franklin"/>
    <x v="18"/>
    <n v="37064"/>
    <x v="0"/>
    <s v="OFF-AP-10000358"/>
    <x v="1"/>
    <x v="9"/>
    <x v="95"/>
    <x v="5527"/>
    <n v="2"/>
    <n v="0.2"/>
    <n v="2.3363999999999976"/>
  </r>
  <r>
    <n v="8623"/>
    <s v="US-2013-114230"/>
    <x v="0"/>
    <x v="581"/>
    <d v="2013-12-02T00:00:00"/>
    <x v="1"/>
    <s v="CM-12235"/>
    <x v="632"/>
    <x v="0"/>
    <s v="United States"/>
    <s v="Phoenix"/>
    <x v="16"/>
    <n v="85023"/>
    <x v="1"/>
    <s v="OFF-ST-10000876"/>
    <x v="1"/>
    <x v="4"/>
    <x v="251"/>
    <x v="5528"/>
    <n v="4"/>
    <n v="0.2"/>
    <n v="3.9808000000000003"/>
  </r>
  <r>
    <n v="8624"/>
    <s v="CA-2012-136147"/>
    <x v="1"/>
    <x v="50"/>
    <d v="2012-11-18T00:00:00"/>
    <x v="1"/>
    <s v="FM-14380"/>
    <x v="248"/>
    <x v="0"/>
    <s v="United States"/>
    <s v="Miami"/>
    <x v="2"/>
    <n v="33178"/>
    <x v="0"/>
    <s v="OFF-BI-10004224"/>
    <x v="1"/>
    <x v="8"/>
    <x v="1061"/>
    <x v="1444"/>
    <n v="6"/>
    <n v="0.7"/>
    <n v="-100.91999999999999"/>
  </r>
  <r>
    <n v="8625"/>
    <s v="CA-2012-136147"/>
    <x v="1"/>
    <x v="50"/>
    <d v="2012-11-18T00:00:00"/>
    <x v="1"/>
    <s v="FM-14380"/>
    <x v="248"/>
    <x v="0"/>
    <s v="United States"/>
    <s v="Miami"/>
    <x v="2"/>
    <n v="33178"/>
    <x v="0"/>
    <s v="TEC-AC-10004568"/>
    <x v="2"/>
    <x v="11"/>
    <x v="1109"/>
    <x v="1375"/>
    <n v="5"/>
    <n v="0.2"/>
    <n v="-1.3995000000000104"/>
  </r>
  <r>
    <n v="8626"/>
    <s v="CA-2012-156118"/>
    <x v="1"/>
    <x v="575"/>
    <d v="2012-12-12T00:00:00"/>
    <x v="1"/>
    <s v="HG-14965"/>
    <x v="428"/>
    <x v="1"/>
    <s v="United States"/>
    <s v="Colorado Springs"/>
    <x v="22"/>
    <n v="80906"/>
    <x v="1"/>
    <s v="OFF-PA-10000533"/>
    <x v="1"/>
    <x v="10"/>
    <x v="1196"/>
    <x v="937"/>
    <n v="3"/>
    <n v="0.2"/>
    <n v="5.1011999999999995"/>
  </r>
  <r>
    <n v="8627"/>
    <s v="CA-2012-164084"/>
    <x v="1"/>
    <x v="67"/>
    <d v="2012-09-12T00:00:00"/>
    <x v="1"/>
    <s v="AG-10525"/>
    <x v="132"/>
    <x v="1"/>
    <s v="United States"/>
    <s v="New York City"/>
    <x v="15"/>
    <n v="10011"/>
    <x v="3"/>
    <s v="OFF-ST-10003638"/>
    <x v="1"/>
    <x v="4"/>
    <x v="1222"/>
    <x v="3824"/>
    <n v="3"/>
    <n v="0"/>
    <n v="18.970199999999998"/>
  </r>
  <r>
    <n v="8628"/>
    <s v="CA-2012-164084"/>
    <x v="1"/>
    <x v="67"/>
    <d v="2012-09-12T00:00:00"/>
    <x v="1"/>
    <s v="AG-10525"/>
    <x v="132"/>
    <x v="1"/>
    <s v="United States"/>
    <s v="New York City"/>
    <x v="15"/>
    <n v="10011"/>
    <x v="3"/>
    <s v="TEC-AC-10002305"/>
    <x v="2"/>
    <x v="11"/>
    <x v="1521"/>
    <x v="2597"/>
    <n v="5"/>
    <n v="0"/>
    <n v="16.199999999999992"/>
  </r>
  <r>
    <n v="8629"/>
    <s v="CA-2012-164084"/>
    <x v="1"/>
    <x v="67"/>
    <d v="2012-09-12T00:00:00"/>
    <x v="1"/>
    <s v="AG-10525"/>
    <x v="132"/>
    <x v="1"/>
    <s v="United States"/>
    <s v="New York City"/>
    <x v="15"/>
    <n v="10011"/>
    <x v="3"/>
    <s v="OFF-BI-10000605"/>
    <x v="1"/>
    <x v="8"/>
    <x v="531"/>
    <x v="861"/>
    <n v="2"/>
    <n v="0.2"/>
    <n v="2.0573999999999995"/>
  </r>
  <r>
    <n v="8630"/>
    <s v="CA-2012-164084"/>
    <x v="1"/>
    <x v="67"/>
    <d v="2012-09-12T00:00:00"/>
    <x v="1"/>
    <s v="AG-10525"/>
    <x v="132"/>
    <x v="1"/>
    <s v="United States"/>
    <s v="New York City"/>
    <x v="15"/>
    <n v="10011"/>
    <x v="3"/>
    <s v="FUR-TA-10003569"/>
    <x v="0"/>
    <x v="3"/>
    <x v="1358"/>
    <x v="5529"/>
    <n v="2"/>
    <n v="0.4"/>
    <n v="-120.29400000000004"/>
  </r>
  <r>
    <n v="8631"/>
    <s v="CA-2012-164084"/>
    <x v="1"/>
    <x v="67"/>
    <d v="2012-09-12T00:00:00"/>
    <x v="1"/>
    <s v="AG-10525"/>
    <x v="132"/>
    <x v="1"/>
    <s v="United States"/>
    <s v="New York City"/>
    <x v="15"/>
    <n v="10011"/>
    <x v="3"/>
    <s v="OFF-FA-10003059"/>
    <x v="1"/>
    <x v="13"/>
    <x v="794"/>
    <x v="5530"/>
    <n v="4"/>
    <n v="0"/>
    <n v="2.3891999999999998"/>
  </r>
  <r>
    <n v="8632"/>
    <s v="CA-2013-107783"/>
    <x v="0"/>
    <x v="1062"/>
    <d v="2013-07-30T00:00:00"/>
    <x v="2"/>
    <s v="OT-18730"/>
    <x v="220"/>
    <x v="0"/>
    <s v="United States"/>
    <s v="Bethlehem"/>
    <x v="9"/>
    <n v="18018"/>
    <x v="3"/>
    <s v="FUR-BO-10004409"/>
    <x v="0"/>
    <x v="0"/>
    <x v="625"/>
    <x v="5531"/>
    <n v="5"/>
    <n v="0.5"/>
    <n v="-78.078000000000003"/>
  </r>
  <r>
    <n v="8633"/>
    <s v="CA-2013-107783"/>
    <x v="0"/>
    <x v="1062"/>
    <d v="2013-07-30T00:00:00"/>
    <x v="2"/>
    <s v="OT-18730"/>
    <x v="220"/>
    <x v="0"/>
    <s v="United States"/>
    <s v="Bethlehem"/>
    <x v="9"/>
    <n v="18018"/>
    <x v="3"/>
    <s v="OFF-BI-10000545"/>
    <x v="1"/>
    <x v="8"/>
    <x v="685"/>
    <x v="5341"/>
    <n v="6"/>
    <n v="0.7"/>
    <n v="-913.17599999999993"/>
  </r>
  <r>
    <n v="8634"/>
    <s v="CA-2013-107783"/>
    <x v="0"/>
    <x v="1062"/>
    <d v="2013-07-30T00:00:00"/>
    <x v="2"/>
    <s v="OT-18730"/>
    <x v="220"/>
    <x v="0"/>
    <s v="United States"/>
    <s v="Bethlehem"/>
    <x v="9"/>
    <n v="18018"/>
    <x v="3"/>
    <s v="OFF-AP-10004052"/>
    <x v="1"/>
    <x v="9"/>
    <x v="1662"/>
    <x v="5408"/>
    <n v="3"/>
    <n v="0.2"/>
    <n v="0.7110000000000003"/>
  </r>
  <r>
    <n v="8635"/>
    <s v="CA-2014-159793"/>
    <x v="3"/>
    <x v="326"/>
    <d v="2014-08-30T00:00:00"/>
    <x v="1"/>
    <s v="SV-20365"/>
    <x v="277"/>
    <x v="0"/>
    <s v="United States"/>
    <s v="Philadelphia"/>
    <x v="9"/>
    <n v="19140"/>
    <x v="3"/>
    <s v="FUR-BO-10001798"/>
    <x v="0"/>
    <x v="0"/>
    <x v="0"/>
    <x v="5532"/>
    <n v="2"/>
    <n v="0.5"/>
    <n v="-89.066399999999987"/>
  </r>
  <r>
    <n v="8636"/>
    <s v="CA-2011-160094"/>
    <x v="2"/>
    <x v="1013"/>
    <d v="2011-05-02T00:00:00"/>
    <x v="2"/>
    <s v="JM-16195"/>
    <x v="594"/>
    <x v="0"/>
    <s v="United States"/>
    <s v="Louisville"/>
    <x v="0"/>
    <n v="40214"/>
    <x v="0"/>
    <s v="OFF-AR-10004010"/>
    <x v="1"/>
    <x v="6"/>
    <x v="1734"/>
    <x v="5368"/>
    <n v="5"/>
    <n v="0"/>
    <n v="45.487000000000002"/>
  </r>
  <r>
    <n v="8637"/>
    <s v="CA-2011-160094"/>
    <x v="2"/>
    <x v="1013"/>
    <d v="2011-05-02T00:00:00"/>
    <x v="2"/>
    <s v="JM-16195"/>
    <x v="594"/>
    <x v="0"/>
    <s v="United States"/>
    <s v="Louisville"/>
    <x v="0"/>
    <n v="40214"/>
    <x v="0"/>
    <s v="OFF-ST-10000585"/>
    <x v="1"/>
    <x v="4"/>
    <x v="541"/>
    <x v="5533"/>
    <n v="5"/>
    <n v="0"/>
    <n v="214.76"/>
  </r>
  <r>
    <n v="8638"/>
    <s v="CA-2014-151281"/>
    <x v="3"/>
    <x v="842"/>
    <d v="2014-05-03T00:00:00"/>
    <x v="1"/>
    <s v="HM-14980"/>
    <x v="31"/>
    <x v="0"/>
    <s v="United States"/>
    <s v="Seattle"/>
    <x v="4"/>
    <n v="98105"/>
    <x v="1"/>
    <s v="FUR-FU-10000397"/>
    <x v="0"/>
    <x v="5"/>
    <x v="63"/>
    <x v="5534"/>
    <n v="7"/>
    <n v="0"/>
    <n v="39.082400000000007"/>
  </r>
  <r>
    <n v="8639"/>
    <s v="CA-2014-118346"/>
    <x v="3"/>
    <x v="283"/>
    <d v="2014-07-25T00:00:00"/>
    <x v="2"/>
    <s v="PO-19180"/>
    <x v="178"/>
    <x v="2"/>
    <s v="United States"/>
    <s v="Kenosha"/>
    <x v="6"/>
    <n v="53142"/>
    <x v="2"/>
    <s v="TEC-AC-10000736"/>
    <x v="2"/>
    <x v="11"/>
    <x v="1085"/>
    <x v="4516"/>
    <n v="5"/>
    <n v="0"/>
    <n v="143.982"/>
  </r>
  <r>
    <n v="8640"/>
    <s v="CA-2011-129819"/>
    <x v="2"/>
    <x v="736"/>
    <d v="2011-12-15T00:00:00"/>
    <x v="0"/>
    <s v="KC-16675"/>
    <x v="169"/>
    <x v="1"/>
    <s v="United States"/>
    <s v="Henderson"/>
    <x v="0"/>
    <n v="42420"/>
    <x v="0"/>
    <s v="OFF-BI-10004970"/>
    <x v="1"/>
    <x v="8"/>
    <x v="908"/>
    <x v="714"/>
    <n v="3"/>
    <n v="0"/>
    <n v="5.8232999999999997"/>
  </r>
  <r>
    <n v="8641"/>
    <s v="US-2014-148551"/>
    <x v="3"/>
    <x v="602"/>
    <d v="2014-01-17T00:00:00"/>
    <x v="1"/>
    <s v="DB-13120"/>
    <x v="106"/>
    <x v="1"/>
    <s v="United States"/>
    <s v="Dallas"/>
    <x v="5"/>
    <n v="75217"/>
    <x v="2"/>
    <s v="OFF-BI-10000545"/>
    <x v="1"/>
    <x v="8"/>
    <x v="685"/>
    <x v="5535"/>
    <n v="5"/>
    <n v="0.8"/>
    <n v="-1141.47"/>
  </r>
  <r>
    <n v="8642"/>
    <s v="CA-2014-147767"/>
    <x v="3"/>
    <x v="574"/>
    <d v="2014-12-03T00:00:00"/>
    <x v="3"/>
    <s v="SV-20935"/>
    <x v="603"/>
    <x v="0"/>
    <s v="United States"/>
    <s v="Peoria"/>
    <x v="16"/>
    <n v="85345"/>
    <x v="1"/>
    <s v="OFF-BI-10001670"/>
    <x v="1"/>
    <x v="8"/>
    <x v="438"/>
    <x v="5536"/>
    <n v="6"/>
    <n v="0.7"/>
    <n v="-45.239999999999995"/>
  </r>
  <r>
    <n v="8643"/>
    <s v="CA-2012-108259"/>
    <x v="1"/>
    <x v="627"/>
    <d v="2012-11-15T00:00:00"/>
    <x v="1"/>
    <s v="NS-18640"/>
    <x v="374"/>
    <x v="1"/>
    <s v="United States"/>
    <s v="Jacksonville"/>
    <x v="3"/>
    <n v="28540"/>
    <x v="0"/>
    <s v="OFF-FA-10000624"/>
    <x v="1"/>
    <x v="13"/>
    <x v="291"/>
    <x v="5305"/>
    <n v="11"/>
    <n v="0.2"/>
    <n v="11.814"/>
  </r>
  <r>
    <n v="8644"/>
    <s v="CA-2012-108259"/>
    <x v="1"/>
    <x v="627"/>
    <d v="2012-11-15T00:00:00"/>
    <x v="1"/>
    <s v="NS-18640"/>
    <x v="374"/>
    <x v="1"/>
    <s v="United States"/>
    <s v="Jacksonville"/>
    <x v="3"/>
    <n v="28540"/>
    <x v="0"/>
    <s v="OFF-LA-10002945"/>
    <x v="1"/>
    <x v="2"/>
    <x v="1603"/>
    <x v="1325"/>
    <n v="1"/>
    <n v="0.2"/>
    <n v="1.6379999999999997"/>
  </r>
  <r>
    <n v="8645"/>
    <s v="CA-2012-108259"/>
    <x v="1"/>
    <x v="627"/>
    <d v="2012-11-15T00:00:00"/>
    <x v="1"/>
    <s v="NS-18640"/>
    <x v="374"/>
    <x v="1"/>
    <s v="United States"/>
    <s v="Jacksonville"/>
    <x v="3"/>
    <n v="28540"/>
    <x v="0"/>
    <s v="OFF-BI-10000315"/>
    <x v="1"/>
    <x v="8"/>
    <x v="407"/>
    <x v="5537"/>
    <n v="7"/>
    <n v="0.7"/>
    <n v="-29.244599999999991"/>
  </r>
  <r>
    <n v="8646"/>
    <s v="CA-2012-108259"/>
    <x v="1"/>
    <x v="627"/>
    <d v="2012-11-15T00:00:00"/>
    <x v="1"/>
    <s v="NS-18640"/>
    <x v="374"/>
    <x v="1"/>
    <s v="United States"/>
    <s v="Jacksonville"/>
    <x v="3"/>
    <n v="28540"/>
    <x v="0"/>
    <s v="FUR-FU-10000023"/>
    <x v="0"/>
    <x v="5"/>
    <x v="322"/>
    <x v="5364"/>
    <n v="1"/>
    <n v="0.2"/>
    <n v="1.4136000000000002"/>
  </r>
  <r>
    <n v="8647"/>
    <s v="CA-2013-113341"/>
    <x v="0"/>
    <x v="881"/>
    <d v="2013-11-30T00:00:00"/>
    <x v="1"/>
    <s v="MH-17455"/>
    <x v="708"/>
    <x v="0"/>
    <s v="United States"/>
    <s v="Los Angeles"/>
    <x v="1"/>
    <n v="90032"/>
    <x v="1"/>
    <s v="FUR-CH-10004698"/>
    <x v="0"/>
    <x v="1"/>
    <x v="166"/>
    <x v="4934"/>
    <n v="3"/>
    <n v="0.2"/>
    <n v="19.435200000000009"/>
  </r>
  <r>
    <n v="8648"/>
    <s v="US-2012-131842"/>
    <x v="1"/>
    <x v="901"/>
    <d v="2012-12-08T00:00:00"/>
    <x v="2"/>
    <s v="RR-19525"/>
    <x v="645"/>
    <x v="1"/>
    <s v="United States"/>
    <s v="Nashville"/>
    <x v="18"/>
    <n v="37211"/>
    <x v="0"/>
    <s v="FUR-CH-10004477"/>
    <x v="0"/>
    <x v="1"/>
    <x v="211"/>
    <x v="5538"/>
    <n v="2"/>
    <n v="0.2"/>
    <n v="10.960199999999993"/>
  </r>
  <r>
    <n v="8649"/>
    <s v="CA-2013-164574"/>
    <x v="0"/>
    <x v="875"/>
    <d v="2013-08-04T00:00:00"/>
    <x v="1"/>
    <s v="RH-19555"/>
    <x v="653"/>
    <x v="0"/>
    <s v="United States"/>
    <s v="Charlotte"/>
    <x v="3"/>
    <n v="28205"/>
    <x v="0"/>
    <s v="OFF-ST-10003816"/>
    <x v="1"/>
    <x v="4"/>
    <x v="710"/>
    <x v="3327"/>
    <n v="5"/>
    <n v="0.2"/>
    <n v="26.428499999999957"/>
  </r>
  <r>
    <n v="8650"/>
    <s v="CA-2013-164574"/>
    <x v="0"/>
    <x v="875"/>
    <d v="2013-08-04T00:00:00"/>
    <x v="1"/>
    <s v="RH-19555"/>
    <x v="653"/>
    <x v="0"/>
    <s v="United States"/>
    <s v="Charlotte"/>
    <x v="3"/>
    <n v="28205"/>
    <x v="0"/>
    <s v="OFF-BI-10002429"/>
    <x v="1"/>
    <x v="8"/>
    <x v="467"/>
    <x v="5539"/>
    <n v="3"/>
    <n v="0.7"/>
    <n v="-20.090399999999995"/>
  </r>
  <r>
    <n v="8651"/>
    <s v="CA-2011-142769"/>
    <x v="2"/>
    <x v="103"/>
    <d v="2011-09-13T00:00:00"/>
    <x v="3"/>
    <s v="RP-19390"/>
    <x v="261"/>
    <x v="0"/>
    <s v="United States"/>
    <s v="Seattle"/>
    <x v="4"/>
    <n v="98103"/>
    <x v="1"/>
    <s v="OFF-FA-10000840"/>
    <x v="1"/>
    <x v="13"/>
    <x v="1685"/>
    <x v="5540"/>
    <n v="5"/>
    <n v="0"/>
    <n v="2.6789999999999998"/>
  </r>
  <r>
    <n v="8652"/>
    <s v="CA-2011-142769"/>
    <x v="2"/>
    <x v="103"/>
    <d v="2011-09-13T00:00:00"/>
    <x v="3"/>
    <s v="RP-19390"/>
    <x v="261"/>
    <x v="0"/>
    <s v="United States"/>
    <s v="Seattle"/>
    <x v="4"/>
    <n v="98103"/>
    <x v="1"/>
    <s v="FUR-FU-10001918"/>
    <x v="0"/>
    <x v="5"/>
    <x v="280"/>
    <x v="5541"/>
    <n v="3"/>
    <n v="0"/>
    <n v="5.5341000000000014"/>
  </r>
  <r>
    <n v="8653"/>
    <s v="CA-2011-142769"/>
    <x v="2"/>
    <x v="103"/>
    <d v="2011-09-13T00:00:00"/>
    <x v="3"/>
    <s v="RP-19390"/>
    <x v="261"/>
    <x v="0"/>
    <s v="United States"/>
    <s v="Seattle"/>
    <x v="4"/>
    <n v="98103"/>
    <x v="1"/>
    <s v="OFF-SU-10001574"/>
    <x v="1"/>
    <x v="14"/>
    <x v="498"/>
    <x v="549"/>
    <n v="2"/>
    <n v="0"/>
    <n v="2.1899999999999995"/>
  </r>
  <r>
    <n v="8654"/>
    <s v="CA-2011-142769"/>
    <x v="2"/>
    <x v="103"/>
    <d v="2011-09-13T00:00:00"/>
    <x v="3"/>
    <s v="RP-19390"/>
    <x v="261"/>
    <x v="0"/>
    <s v="United States"/>
    <s v="Seattle"/>
    <x v="4"/>
    <n v="98103"/>
    <x v="1"/>
    <s v="TEC-AC-10001606"/>
    <x v="2"/>
    <x v="11"/>
    <x v="585"/>
    <x v="1664"/>
    <n v="2"/>
    <n v="0"/>
    <n v="75.992400000000004"/>
  </r>
  <r>
    <n v="8655"/>
    <s v="CA-2011-142769"/>
    <x v="2"/>
    <x v="103"/>
    <d v="2011-09-13T00:00:00"/>
    <x v="3"/>
    <s v="RP-19390"/>
    <x v="261"/>
    <x v="0"/>
    <s v="United States"/>
    <s v="Seattle"/>
    <x v="4"/>
    <n v="98103"/>
    <x v="1"/>
    <s v="TEC-AC-10003399"/>
    <x v="2"/>
    <x v="11"/>
    <x v="1497"/>
    <x v="5542"/>
    <n v="4"/>
    <n v="0"/>
    <n v="60.883200000000002"/>
  </r>
  <r>
    <n v="8656"/>
    <s v="CA-2011-142769"/>
    <x v="2"/>
    <x v="103"/>
    <d v="2011-09-13T00:00:00"/>
    <x v="3"/>
    <s v="RP-19390"/>
    <x v="261"/>
    <x v="0"/>
    <s v="United States"/>
    <s v="Seattle"/>
    <x v="4"/>
    <n v="98103"/>
    <x v="1"/>
    <s v="TEC-AC-10000865"/>
    <x v="2"/>
    <x v="11"/>
    <x v="996"/>
    <x v="5543"/>
    <n v="2"/>
    <n v="0"/>
    <n v="20.059999999999988"/>
  </r>
  <r>
    <n v="8657"/>
    <s v="CA-2011-142769"/>
    <x v="2"/>
    <x v="103"/>
    <d v="2011-09-13T00:00:00"/>
    <x v="3"/>
    <s v="RP-19390"/>
    <x v="261"/>
    <x v="0"/>
    <s v="United States"/>
    <s v="Seattle"/>
    <x v="4"/>
    <n v="98103"/>
    <x v="1"/>
    <s v="OFF-PA-10002923"/>
    <x v="1"/>
    <x v="10"/>
    <x v="1417"/>
    <x v="1553"/>
    <n v="1"/>
    <n v="0"/>
    <n v="24.47"/>
  </r>
  <r>
    <n v="8658"/>
    <s v="CA-2011-142769"/>
    <x v="2"/>
    <x v="103"/>
    <d v="2011-09-13T00:00:00"/>
    <x v="3"/>
    <s v="RP-19390"/>
    <x v="261"/>
    <x v="0"/>
    <s v="United States"/>
    <s v="Seattle"/>
    <x v="4"/>
    <n v="98103"/>
    <x v="1"/>
    <s v="OFF-AP-10004785"/>
    <x v="1"/>
    <x v="9"/>
    <x v="1177"/>
    <x v="5544"/>
    <n v="2"/>
    <n v="0"/>
    <n v="9.743800000000002"/>
  </r>
  <r>
    <n v="8659"/>
    <s v="CA-2013-168361"/>
    <x v="0"/>
    <x v="1028"/>
    <d v="2013-06-26T00:00:00"/>
    <x v="1"/>
    <s v="KB-16600"/>
    <x v="33"/>
    <x v="1"/>
    <s v="United States"/>
    <s v="Chicago"/>
    <x v="10"/>
    <n v="60623"/>
    <x v="2"/>
    <s v="OFF-BI-10003727"/>
    <x v="1"/>
    <x v="8"/>
    <x v="797"/>
    <x v="5545"/>
    <n v="1"/>
    <n v="0.8"/>
    <n v="-1.3376000000000001"/>
  </r>
  <r>
    <n v="8660"/>
    <s v="CA-2013-153185"/>
    <x v="0"/>
    <x v="323"/>
    <d v="2013-09-09T00:00:00"/>
    <x v="1"/>
    <s v="MH-17620"/>
    <x v="588"/>
    <x v="1"/>
    <s v="United States"/>
    <s v="Cincinnati"/>
    <x v="24"/>
    <n v="45231"/>
    <x v="3"/>
    <s v="OFF-PA-10002246"/>
    <x v="1"/>
    <x v="10"/>
    <x v="1386"/>
    <x v="2733"/>
    <n v="6"/>
    <n v="0.2"/>
    <n v="11.223000000000001"/>
  </r>
  <r>
    <n v="8661"/>
    <s v="CA-2014-124765"/>
    <x v="3"/>
    <x v="920"/>
    <d v="2014-12-01T00:00:00"/>
    <x v="1"/>
    <s v="HZ-14950"/>
    <x v="521"/>
    <x v="0"/>
    <s v="United States"/>
    <s v="Fort Lauderdale"/>
    <x v="2"/>
    <n v="33311"/>
    <x v="0"/>
    <s v="FUR-BO-10003965"/>
    <x v="0"/>
    <x v="0"/>
    <x v="1083"/>
    <x v="1937"/>
    <n v="5"/>
    <n v="0.2"/>
    <n v="-81.440999999999946"/>
  </r>
  <r>
    <n v="8662"/>
    <s v="CA-2012-131856"/>
    <x v="1"/>
    <x v="793"/>
    <d v="2012-05-17T00:00:00"/>
    <x v="1"/>
    <s v="JG-15160"/>
    <x v="506"/>
    <x v="0"/>
    <s v="United States"/>
    <s v="Houston"/>
    <x v="5"/>
    <n v="77041"/>
    <x v="2"/>
    <s v="FUR-FU-10000175"/>
    <x v="0"/>
    <x v="5"/>
    <x v="1629"/>
    <x v="5546"/>
    <n v="4"/>
    <n v="0.6"/>
    <n v="-15.9268"/>
  </r>
  <r>
    <n v="8663"/>
    <s v="CA-2012-131856"/>
    <x v="1"/>
    <x v="793"/>
    <d v="2012-05-17T00:00:00"/>
    <x v="1"/>
    <s v="JG-15160"/>
    <x v="506"/>
    <x v="0"/>
    <s v="United States"/>
    <s v="Houston"/>
    <x v="5"/>
    <n v="77041"/>
    <x v="2"/>
    <s v="TEC-PH-10001336"/>
    <x v="2"/>
    <x v="7"/>
    <x v="941"/>
    <x v="5547"/>
    <n v="6"/>
    <n v="0.2"/>
    <n v="69.654599999999988"/>
  </r>
  <r>
    <n v="8664"/>
    <s v="CA-2012-131856"/>
    <x v="1"/>
    <x v="793"/>
    <d v="2012-05-17T00:00:00"/>
    <x v="1"/>
    <s v="JG-15160"/>
    <x v="506"/>
    <x v="0"/>
    <s v="United States"/>
    <s v="Houston"/>
    <x v="5"/>
    <n v="77041"/>
    <x v="2"/>
    <s v="OFF-PA-10001954"/>
    <x v="1"/>
    <x v="10"/>
    <x v="595"/>
    <x v="5548"/>
    <n v="7"/>
    <n v="0.2"/>
    <n v="41.568799999999996"/>
  </r>
  <r>
    <n v="8665"/>
    <s v="CA-2014-126634"/>
    <x v="3"/>
    <x v="983"/>
    <d v="2014-04-02T00:00:00"/>
    <x v="0"/>
    <s v="AB-10165"/>
    <x v="269"/>
    <x v="0"/>
    <s v="United States"/>
    <s v="Lakewood"/>
    <x v="1"/>
    <n v="90712"/>
    <x v="1"/>
    <s v="FUR-FU-10004973"/>
    <x v="0"/>
    <x v="5"/>
    <x v="1134"/>
    <x v="5549"/>
    <n v="5"/>
    <n v="0"/>
    <n v="39.564000000000007"/>
  </r>
  <r>
    <n v="8666"/>
    <s v="CA-2013-118500"/>
    <x v="0"/>
    <x v="1019"/>
    <d v="2013-11-19T00:00:00"/>
    <x v="2"/>
    <s v="HJ-14875"/>
    <x v="707"/>
    <x v="2"/>
    <s v="United States"/>
    <s v="San Francisco"/>
    <x v="1"/>
    <n v="94122"/>
    <x v="1"/>
    <s v="OFF-SU-10004231"/>
    <x v="1"/>
    <x v="14"/>
    <x v="552"/>
    <x v="5550"/>
    <n v="5"/>
    <n v="0"/>
    <n v="13.365"/>
  </r>
  <r>
    <n v="8667"/>
    <s v="CA-2013-163951"/>
    <x v="0"/>
    <x v="945"/>
    <d v="2014-01-03T00:00:00"/>
    <x v="2"/>
    <s v="CJ-11875"/>
    <x v="788"/>
    <x v="1"/>
    <s v="United States"/>
    <s v="Philadelphia"/>
    <x v="9"/>
    <n v="19140"/>
    <x v="3"/>
    <s v="OFF-AR-10004269"/>
    <x v="1"/>
    <x v="6"/>
    <x v="1541"/>
    <x v="1053"/>
    <n v="5"/>
    <n v="0.2"/>
    <n v="1.6519999999999992"/>
  </r>
  <r>
    <n v="8668"/>
    <s v="CA-2013-149916"/>
    <x v="0"/>
    <x v="596"/>
    <d v="2013-12-25T00:00:00"/>
    <x v="0"/>
    <s v="ED-13885"/>
    <x v="525"/>
    <x v="2"/>
    <s v="United States"/>
    <s v="Seattle"/>
    <x v="4"/>
    <n v="98115"/>
    <x v="1"/>
    <s v="OFF-BI-10004002"/>
    <x v="1"/>
    <x v="8"/>
    <x v="152"/>
    <x v="2444"/>
    <n v="4"/>
    <n v="0.2"/>
    <n v="19.375999999999998"/>
  </r>
  <r>
    <n v="8669"/>
    <s v="CA-2013-149916"/>
    <x v="0"/>
    <x v="596"/>
    <d v="2013-12-25T00:00:00"/>
    <x v="0"/>
    <s v="ED-13885"/>
    <x v="525"/>
    <x v="2"/>
    <s v="United States"/>
    <s v="Seattle"/>
    <x v="4"/>
    <n v="98115"/>
    <x v="1"/>
    <s v="TEC-MA-10000752"/>
    <x v="2"/>
    <x v="15"/>
    <x v="1683"/>
    <x v="1057"/>
    <n v="1"/>
    <n v="0.2"/>
    <n v="3.7569999999999992"/>
  </r>
  <r>
    <n v="8670"/>
    <s v="CA-2012-158918"/>
    <x v="1"/>
    <x v="139"/>
    <d v="2012-12-25T00:00:00"/>
    <x v="0"/>
    <s v="AI-10855"/>
    <x v="482"/>
    <x v="0"/>
    <s v="United States"/>
    <s v="Los Angeles"/>
    <x v="1"/>
    <n v="90036"/>
    <x v="1"/>
    <s v="OFF-PA-10004947"/>
    <x v="1"/>
    <x v="10"/>
    <x v="33"/>
    <x v="860"/>
    <n v="4"/>
    <n v="0"/>
    <n v="7.7039999999999988"/>
  </r>
  <r>
    <n v="8671"/>
    <s v="US-2011-159611"/>
    <x v="2"/>
    <x v="422"/>
    <d v="2012-01-01T00:00:00"/>
    <x v="0"/>
    <s v="KB-16315"/>
    <x v="41"/>
    <x v="0"/>
    <s v="United States"/>
    <s v="Cleveland"/>
    <x v="24"/>
    <n v="44105"/>
    <x v="3"/>
    <s v="FUR-FU-10004904"/>
    <x v="0"/>
    <x v="5"/>
    <x v="1580"/>
    <x v="5551"/>
    <n v="3"/>
    <n v="0.2"/>
    <n v="-18.23520000000002"/>
  </r>
  <r>
    <n v="8672"/>
    <s v="US-2011-159611"/>
    <x v="2"/>
    <x v="422"/>
    <d v="2012-01-01T00:00:00"/>
    <x v="0"/>
    <s v="KB-16315"/>
    <x v="41"/>
    <x v="0"/>
    <s v="United States"/>
    <s v="Cleveland"/>
    <x v="24"/>
    <n v="44105"/>
    <x v="3"/>
    <s v="OFF-ST-10002790"/>
    <x v="1"/>
    <x v="4"/>
    <x v="233"/>
    <x v="5092"/>
    <n v="2"/>
    <n v="0.2"/>
    <n v="-25.108999999999988"/>
  </r>
  <r>
    <n v="8673"/>
    <s v="CA-2014-163265"/>
    <x v="3"/>
    <x v="911"/>
    <d v="2014-02-22T00:00:00"/>
    <x v="1"/>
    <s v="JS-16030"/>
    <x v="559"/>
    <x v="0"/>
    <s v="United States"/>
    <s v="Decatur"/>
    <x v="10"/>
    <n v="62521"/>
    <x v="2"/>
    <s v="OFF-FA-10004854"/>
    <x v="1"/>
    <x v="13"/>
    <x v="268"/>
    <x v="5385"/>
    <n v="2"/>
    <n v="0.2"/>
    <n v="6.1991999999999994"/>
  </r>
  <r>
    <n v="8674"/>
    <s v="CA-2014-163265"/>
    <x v="3"/>
    <x v="911"/>
    <d v="2014-02-22T00:00:00"/>
    <x v="1"/>
    <s v="JS-16030"/>
    <x v="559"/>
    <x v="0"/>
    <s v="United States"/>
    <s v="Decatur"/>
    <x v="10"/>
    <n v="62521"/>
    <x v="2"/>
    <s v="FUR-CH-10004063"/>
    <x v="0"/>
    <x v="1"/>
    <x v="120"/>
    <x v="121"/>
    <n v="3"/>
    <n v="0.3"/>
    <n v="-8.5794000000000779"/>
  </r>
  <r>
    <n v="8675"/>
    <s v="CA-2014-163265"/>
    <x v="3"/>
    <x v="911"/>
    <d v="2014-02-22T00:00:00"/>
    <x v="1"/>
    <s v="JS-16030"/>
    <x v="559"/>
    <x v="0"/>
    <s v="United States"/>
    <s v="Decatur"/>
    <x v="10"/>
    <n v="62521"/>
    <x v="2"/>
    <s v="OFF-ST-10000642"/>
    <x v="1"/>
    <x v="4"/>
    <x v="192"/>
    <x v="4503"/>
    <n v="3"/>
    <n v="0.2"/>
    <n v="-8.1822000000000052"/>
  </r>
  <r>
    <n v="8676"/>
    <s v="CA-2014-163265"/>
    <x v="3"/>
    <x v="911"/>
    <d v="2014-02-22T00:00:00"/>
    <x v="1"/>
    <s v="JS-16030"/>
    <x v="559"/>
    <x v="0"/>
    <s v="United States"/>
    <s v="Decatur"/>
    <x v="10"/>
    <n v="62521"/>
    <x v="2"/>
    <s v="OFF-AR-10004078"/>
    <x v="1"/>
    <x v="6"/>
    <x v="507"/>
    <x v="5552"/>
    <n v="6"/>
    <n v="0.2"/>
    <n v="3.5039999999999996"/>
  </r>
  <r>
    <n v="8677"/>
    <s v="CA-2014-163265"/>
    <x v="3"/>
    <x v="911"/>
    <d v="2014-02-22T00:00:00"/>
    <x v="1"/>
    <s v="JS-16030"/>
    <x v="559"/>
    <x v="0"/>
    <s v="United States"/>
    <s v="Decatur"/>
    <x v="10"/>
    <n v="62521"/>
    <x v="2"/>
    <s v="FUR-FU-10004270"/>
    <x v="0"/>
    <x v="5"/>
    <x v="1372"/>
    <x v="5553"/>
    <n v="1"/>
    <n v="0.6"/>
    <n v="-3.6536999999999988"/>
  </r>
  <r>
    <n v="8678"/>
    <s v="CA-2014-141705"/>
    <x v="3"/>
    <x v="1200"/>
    <d v="2014-10-27T00:00:00"/>
    <x v="2"/>
    <s v="PO-18850"/>
    <x v="138"/>
    <x v="0"/>
    <s v="United States"/>
    <s v="Mansfield"/>
    <x v="5"/>
    <n v="76063"/>
    <x v="2"/>
    <s v="FUR-TA-10004607"/>
    <x v="0"/>
    <x v="3"/>
    <x v="1095"/>
    <x v="5554"/>
    <n v="5"/>
    <n v="0.3"/>
    <n v="-81.306500000000028"/>
  </r>
  <r>
    <n v="8679"/>
    <s v="CA-2013-112739"/>
    <x v="0"/>
    <x v="476"/>
    <d v="2013-09-08T00:00:00"/>
    <x v="0"/>
    <s v="RD-19810"/>
    <x v="279"/>
    <x v="2"/>
    <s v="United States"/>
    <s v="Houston"/>
    <x v="5"/>
    <n v="77070"/>
    <x v="2"/>
    <s v="OFF-BI-10001132"/>
    <x v="1"/>
    <x v="8"/>
    <x v="630"/>
    <x v="5555"/>
    <n v="8"/>
    <n v="0.8"/>
    <n v="-13.342400000000001"/>
  </r>
  <r>
    <n v="8680"/>
    <s v="CA-2013-112739"/>
    <x v="0"/>
    <x v="476"/>
    <d v="2013-09-08T00:00:00"/>
    <x v="0"/>
    <s v="RD-19810"/>
    <x v="279"/>
    <x v="2"/>
    <s v="United States"/>
    <s v="Houston"/>
    <x v="5"/>
    <n v="77070"/>
    <x v="2"/>
    <s v="TEC-AC-10001714"/>
    <x v="2"/>
    <x v="11"/>
    <x v="678"/>
    <x v="4703"/>
    <n v="5"/>
    <n v="0.2"/>
    <n v="33.906499999999994"/>
  </r>
  <r>
    <n v="8681"/>
    <s v="CA-2013-143805"/>
    <x v="0"/>
    <x v="49"/>
    <d v="2013-12-04T00:00:00"/>
    <x v="0"/>
    <s v="JD-15895"/>
    <x v="63"/>
    <x v="1"/>
    <s v="United States"/>
    <s v="Richmond"/>
    <x v="17"/>
    <n v="23223"/>
    <x v="0"/>
    <s v="OFF-AP-10002945"/>
    <x v="1"/>
    <x v="9"/>
    <x v="225"/>
    <x v="5556"/>
    <n v="7"/>
    <n v="0"/>
    <n v="694.50149999999985"/>
  </r>
  <r>
    <n v="8682"/>
    <s v="CA-2013-143805"/>
    <x v="0"/>
    <x v="49"/>
    <d v="2013-12-04T00:00:00"/>
    <x v="0"/>
    <s v="JD-15895"/>
    <x v="63"/>
    <x v="1"/>
    <s v="United States"/>
    <s v="Richmond"/>
    <x v="17"/>
    <n v="23223"/>
    <x v="0"/>
    <s v="OFF-SU-10004664"/>
    <x v="1"/>
    <x v="14"/>
    <x v="592"/>
    <x v="5557"/>
    <n v="5"/>
    <n v="0"/>
    <n v="11.802999999999999"/>
  </r>
  <r>
    <n v="8683"/>
    <s v="CA-2011-133634"/>
    <x v="2"/>
    <x v="1127"/>
    <d v="2011-11-10T00:00:00"/>
    <x v="1"/>
    <s v="SR-20740"/>
    <x v="256"/>
    <x v="2"/>
    <s v="United States"/>
    <s v="Arlington"/>
    <x v="17"/>
    <n v="22204"/>
    <x v="0"/>
    <s v="TEC-AC-10002550"/>
    <x v="2"/>
    <x v="11"/>
    <x v="1342"/>
    <x v="3706"/>
    <n v="3"/>
    <n v="0"/>
    <n v="16.2486"/>
  </r>
  <r>
    <n v="8684"/>
    <s v="CA-2014-101665"/>
    <x v="3"/>
    <x v="920"/>
    <d v="2014-12-02T00:00:00"/>
    <x v="1"/>
    <s v="TZ-21580"/>
    <x v="356"/>
    <x v="0"/>
    <s v="United States"/>
    <s v="San Francisco"/>
    <x v="1"/>
    <n v="94122"/>
    <x v="1"/>
    <s v="OFF-AR-10002335"/>
    <x v="1"/>
    <x v="6"/>
    <x v="673"/>
    <x v="788"/>
    <n v="2"/>
    <n v="0"/>
    <n v="1.3416000000000001"/>
  </r>
  <r>
    <n v="8685"/>
    <s v="CA-2013-155446"/>
    <x v="0"/>
    <x v="186"/>
    <d v="2013-12-24T00:00:00"/>
    <x v="1"/>
    <s v="TN-21040"/>
    <x v="184"/>
    <x v="2"/>
    <s v="United States"/>
    <s v="San Diego"/>
    <x v="1"/>
    <n v="92024"/>
    <x v="1"/>
    <s v="TEC-AC-10001445"/>
    <x v="2"/>
    <x v="11"/>
    <x v="422"/>
    <x v="5558"/>
    <n v="7"/>
    <n v="0"/>
    <n v="4.4540999999999986"/>
  </r>
  <r>
    <n v="8686"/>
    <s v="CA-2014-137323"/>
    <x v="3"/>
    <x v="237"/>
    <d v="2014-11-19T00:00:00"/>
    <x v="0"/>
    <s v="PW-19030"/>
    <x v="463"/>
    <x v="1"/>
    <s v="United States"/>
    <s v="Watertown"/>
    <x v="15"/>
    <n v="13601"/>
    <x v="3"/>
    <s v="OFF-ST-10003996"/>
    <x v="1"/>
    <x v="4"/>
    <x v="1203"/>
    <x v="5559"/>
    <n v="6"/>
    <n v="0"/>
    <n v="25.053599999999996"/>
  </r>
  <r>
    <n v="8687"/>
    <s v="CA-2013-144015"/>
    <x v="0"/>
    <x v="190"/>
    <d v="2013-06-27T00:00:00"/>
    <x v="3"/>
    <s v="AH-10075"/>
    <x v="340"/>
    <x v="1"/>
    <s v="United States"/>
    <s v="Los Angeles"/>
    <x v="1"/>
    <n v="90036"/>
    <x v="1"/>
    <s v="OFF-SU-10003505"/>
    <x v="1"/>
    <x v="14"/>
    <x v="408"/>
    <x v="4540"/>
    <n v="2"/>
    <n v="0"/>
    <n v="11.585999999999984"/>
  </r>
  <r>
    <n v="8688"/>
    <s v="CA-2013-144015"/>
    <x v="0"/>
    <x v="190"/>
    <d v="2013-06-27T00:00:00"/>
    <x v="3"/>
    <s v="AH-10075"/>
    <x v="340"/>
    <x v="1"/>
    <s v="United States"/>
    <s v="Los Angeles"/>
    <x v="1"/>
    <n v="90036"/>
    <x v="1"/>
    <s v="OFF-FA-10000624"/>
    <x v="1"/>
    <x v="13"/>
    <x v="291"/>
    <x v="1511"/>
    <n v="5"/>
    <n v="0"/>
    <n v="8.9499999999999993"/>
  </r>
  <r>
    <n v="8689"/>
    <s v="CA-2013-144015"/>
    <x v="0"/>
    <x v="190"/>
    <d v="2013-06-27T00:00:00"/>
    <x v="3"/>
    <s v="AH-10075"/>
    <x v="340"/>
    <x v="1"/>
    <s v="United States"/>
    <s v="Los Angeles"/>
    <x v="1"/>
    <n v="90036"/>
    <x v="1"/>
    <s v="OFF-PA-10002870"/>
    <x v="1"/>
    <x v="10"/>
    <x v="893"/>
    <x v="1140"/>
    <n v="2"/>
    <n v="0"/>
    <n v="5.6159999999999997"/>
  </r>
  <r>
    <n v="8690"/>
    <s v="CA-2011-101427"/>
    <x v="2"/>
    <x v="58"/>
    <d v="2011-12-30T00:00:00"/>
    <x v="1"/>
    <s v="AY-10555"/>
    <x v="672"/>
    <x v="1"/>
    <s v="United States"/>
    <s v="Philadelphia"/>
    <x v="9"/>
    <n v="19140"/>
    <x v="3"/>
    <s v="OFF-AR-10002257"/>
    <x v="1"/>
    <x v="6"/>
    <x v="1191"/>
    <x v="2245"/>
    <n v="3"/>
    <n v="0.2"/>
    <n v="1.102199999999999"/>
  </r>
  <r>
    <n v="8691"/>
    <s v="CA-2013-136770"/>
    <x v="0"/>
    <x v="1041"/>
    <d v="2013-08-19T00:00:00"/>
    <x v="1"/>
    <s v="SP-20650"/>
    <x v="70"/>
    <x v="1"/>
    <s v="United States"/>
    <s v="Akron"/>
    <x v="24"/>
    <n v="44312"/>
    <x v="3"/>
    <s v="TEC-PH-10003580"/>
    <x v="2"/>
    <x v="7"/>
    <x v="997"/>
    <x v="4688"/>
    <n v="2"/>
    <n v="0.4"/>
    <n v="-56.310799999999972"/>
  </r>
  <r>
    <n v="8692"/>
    <s v="CA-2013-136770"/>
    <x v="0"/>
    <x v="1041"/>
    <d v="2013-08-19T00:00:00"/>
    <x v="1"/>
    <s v="SP-20650"/>
    <x v="70"/>
    <x v="1"/>
    <s v="United States"/>
    <s v="Akron"/>
    <x v="24"/>
    <n v="44312"/>
    <x v="3"/>
    <s v="TEC-PH-10001530"/>
    <x v="2"/>
    <x v="7"/>
    <x v="752"/>
    <x v="5560"/>
    <n v="2"/>
    <n v="0.4"/>
    <n v="-49.437600000000032"/>
  </r>
  <r>
    <n v="8693"/>
    <s v="CA-2013-136770"/>
    <x v="0"/>
    <x v="1041"/>
    <d v="2013-08-19T00:00:00"/>
    <x v="1"/>
    <s v="SP-20650"/>
    <x v="70"/>
    <x v="1"/>
    <s v="United States"/>
    <s v="Akron"/>
    <x v="24"/>
    <n v="44312"/>
    <x v="3"/>
    <s v="TEC-AC-10000420"/>
    <x v="2"/>
    <x v="11"/>
    <x v="1487"/>
    <x v="463"/>
    <n v="5"/>
    <n v="0.2"/>
    <n v="48.992999999999995"/>
  </r>
  <r>
    <n v="8694"/>
    <s v="CA-2013-118311"/>
    <x v="0"/>
    <x v="1057"/>
    <d v="2013-10-29T00:00:00"/>
    <x v="1"/>
    <s v="ED-13885"/>
    <x v="525"/>
    <x v="2"/>
    <s v="United States"/>
    <s v="San Francisco"/>
    <x v="1"/>
    <n v="94110"/>
    <x v="1"/>
    <s v="TEC-AC-10000892"/>
    <x v="2"/>
    <x v="11"/>
    <x v="290"/>
    <x v="5561"/>
    <n v="5"/>
    <n v="0"/>
    <n v="162"/>
  </r>
  <r>
    <n v="8695"/>
    <s v="US-2011-112795"/>
    <x v="2"/>
    <x v="709"/>
    <d v="2011-08-28T00:00:00"/>
    <x v="0"/>
    <s v="CR-12625"/>
    <x v="128"/>
    <x v="2"/>
    <s v="United States"/>
    <s v="Grand Rapids"/>
    <x v="12"/>
    <n v="49505"/>
    <x v="2"/>
    <s v="OFF-PA-10001934"/>
    <x v="1"/>
    <x v="10"/>
    <x v="543"/>
    <x v="541"/>
    <n v="3"/>
    <n v="0"/>
    <n v="9.5256000000000007"/>
  </r>
  <r>
    <n v="8696"/>
    <s v="CA-2014-127096"/>
    <x v="3"/>
    <x v="175"/>
    <d v="2014-09-18T00:00:00"/>
    <x v="0"/>
    <s v="CS-12400"/>
    <x v="37"/>
    <x v="2"/>
    <s v="United States"/>
    <s v="San Francisco"/>
    <x v="1"/>
    <n v="94109"/>
    <x v="1"/>
    <s v="FUR-TA-10003473"/>
    <x v="0"/>
    <x v="3"/>
    <x v="214"/>
    <x v="1216"/>
    <n v="1"/>
    <n v="0.2"/>
    <n v="11.283900000000017"/>
  </r>
  <r>
    <n v="8697"/>
    <s v="CA-2014-119284"/>
    <x v="3"/>
    <x v="140"/>
    <d v="2014-06-21T00:00:00"/>
    <x v="1"/>
    <s v="TS-21205"/>
    <x v="131"/>
    <x v="1"/>
    <s v="United States"/>
    <s v="Nashville"/>
    <x v="18"/>
    <n v="37211"/>
    <x v="0"/>
    <s v="TEC-PH-10001051"/>
    <x v="2"/>
    <x v="7"/>
    <x v="1254"/>
    <x v="1977"/>
    <n v="3"/>
    <n v="0.2"/>
    <n v="26.997299999999967"/>
  </r>
  <r>
    <n v="8698"/>
    <s v="CA-2014-119284"/>
    <x v="3"/>
    <x v="140"/>
    <d v="2014-06-21T00:00:00"/>
    <x v="1"/>
    <s v="TS-21205"/>
    <x v="131"/>
    <x v="1"/>
    <s v="United States"/>
    <s v="Nashville"/>
    <x v="18"/>
    <n v="37211"/>
    <x v="0"/>
    <s v="FUR-FU-10004351"/>
    <x v="0"/>
    <x v="5"/>
    <x v="33"/>
    <x v="5562"/>
    <n v="4"/>
    <n v="0.2"/>
    <n v="9.3504000000000005"/>
  </r>
  <r>
    <n v="8699"/>
    <s v="CA-2014-119284"/>
    <x v="3"/>
    <x v="140"/>
    <d v="2014-06-21T00:00:00"/>
    <x v="1"/>
    <s v="TS-21205"/>
    <x v="131"/>
    <x v="1"/>
    <s v="United States"/>
    <s v="Nashville"/>
    <x v="18"/>
    <n v="37211"/>
    <x v="0"/>
    <s v="FUR-TA-10004152"/>
    <x v="0"/>
    <x v="3"/>
    <x v="1507"/>
    <x v="5563"/>
    <n v="2"/>
    <n v="0.4"/>
    <n v="-28.224000000000004"/>
  </r>
  <r>
    <n v="8700"/>
    <s v="CA-2014-119284"/>
    <x v="3"/>
    <x v="140"/>
    <d v="2014-06-21T00:00:00"/>
    <x v="1"/>
    <s v="TS-21205"/>
    <x v="131"/>
    <x v="1"/>
    <s v="United States"/>
    <s v="Nashville"/>
    <x v="18"/>
    <n v="37211"/>
    <x v="0"/>
    <s v="TEC-PH-10000560"/>
    <x v="2"/>
    <x v="7"/>
    <x v="745"/>
    <x v="5564"/>
    <n v="8"/>
    <n v="0.2"/>
    <n v="223.99360000000013"/>
  </r>
  <r>
    <n v="8701"/>
    <s v="CA-2014-119284"/>
    <x v="3"/>
    <x v="140"/>
    <d v="2014-06-21T00:00:00"/>
    <x v="1"/>
    <s v="TS-21205"/>
    <x v="131"/>
    <x v="1"/>
    <s v="United States"/>
    <s v="Nashville"/>
    <x v="18"/>
    <n v="37211"/>
    <x v="0"/>
    <s v="OFF-AP-10004249"/>
    <x v="1"/>
    <x v="9"/>
    <x v="33"/>
    <x v="5565"/>
    <n v="8"/>
    <n v="0.2"/>
    <n v="6.7031999999999954"/>
  </r>
  <r>
    <n v="8702"/>
    <s v="CA-2014-119284"/>
    <x v="3"/>
    <x v="140"/>
    <d v="2014-06-21T00:00:00"/>
    <x v="1"/>
    <s v="TS-21205"/>
    <x v="131"/>
    <x v="1"/>
    <s v="United States"/>
    <s v="Nashville"/>
    <x v="18"/>
    <n v="37211"/>
    <x v="0"/>
    <s v="OFF-ST-10001490"/>
    <x v="1"/>
    <x v="4"/>
    <x v="513"/>
    <x v="573"/>
    <n v="1"/>
    <n v="0.2"/>
    <n v="17.84699999999998"/>
  </r>
  <r>
    <n v="8703"/>
    <s v="CA-2014-119284"/>
    <x v="3"/>
    <x v="140"/>
    <d v="2014-06-21T00:00:00"/>
    <x v="1"/>
    <s v="TS-21205"/>
    <x v="131"/>
    <x v="1"/>
    <s v="United States"/>
    <s v="Nashville"/>
    <x v="18"/>
    <n v="37211"/>
    <x v="0"/>
    <s v="OFF-PA-10000312"/>
    <x v="1"/>
    <x v="10"/>
    <x v="1820"/>
    <x v="5566"/>
    <n v="5"/>
    <n v="0.2"/>
    <n v="29.691999999999993"/>
  </r>
  <r>
    <n v="8704"/>
    <s v="CA-2012-133494"/>
    <x v="1"/>
    <x v="1201"/>
    <d v="2012-03-05T00:00:00"/>
    <x v="1"/>
    <s v="RP-19390"/>
    <x v="261"/>
    <x v="0"/>
    <s v="United States"/>
    <s v="Philadelphia"/>
    <x v="9"/>
    <n v="19120"/>
    <x v="3"/>
    <s v="OFF-AP-10002906"/>
    <x v="1"/>
    <x v="9"/>
    <x v="1088"/>
    <x v="1503"/>
    <n v="2"/>
    <n v="0.2"/>
    <n v="0.44399999999999973"/>
  </r>
  <r>
    <n v="8705"/>
    <s v="CA-2013-111318"/>
    <x v="0"/>
    <x v="310"/>
    <d v="2013-07-27T00:00:00"/>
    <x v="2"/>
    <s v="IL-15100"/>
    <x v="582"/>
    <x v="0"/>
    <s v="United States"/>
    <s v="Houston"/>
    <x v="5"/>
    <n v="77041"/>
    <x v="2"/>
    <s v="TEC-PH-10004100"/>
    <x v="2"/>
    <x v="7"/>
    <x v="1743"/>
    <x v="5567"/>
    <n v="8"/>
    <n v="0.2"/>
    <n v="11.513600000000004"/>
  </r>
  <r>
    <n v="8706"/>
    <s v="US-2011-132745"/>
    <x v="2"/>
    <x v="1202"/>
    <d v="2011-10-05T00:00:00"/>
    <x v="1"/>
    <s v="NF-18475"/>
    <x v="739"/>
    <x v="2"/>
    <s v="United States"/>
    <s v="Reno"/>
    <x v="33"/>
    <n v="89502"/>
    <x v="1"/>
    <s v="OFF-FA-10000254"/>
    <x v="1"/>
    <x v="13"/>
    <x v="1814"/>
    <x v="5568"/>
    <n v="1"/>
    <n v="0"/>
    <n v="0"/>
  </r>
  <r>
    <n v="8707"/>
    <s v="CA-2011-146815"/>
    <x v="2"/>
    <x v="78"/>
    <d v="2011-09-13T00:00:00"/>
    <x v="1"/>
    <s v="PP-18955"/>
    <x v="452"/>
    <x v="2"/>
    <s v="United States"/>
    <s v="New York City"/>
    <x v="15"/>
    <n v="10009"/>
    <x v="3"/>
    <s v="FUR-CH-10004289"/>
    <x v="0"/>
    <x v="1"/>
    <x v="975"/>
    <x v="3140"/>
    <n v="2"/>
    <n v="0.1"/>
    <n v="13.437199999999986"/>
  </r>
  <r>
    <n v="8708"/>
    <s v="CA-2011-146815"/>
    <x v="2"/>
    <x v="78"/>
    <d v="2011-09-13T00:00:00"/>
    <x v="1"/>
    <s v="PP-18955"/>
    <x v="452"/>
    <x v="2"/>
    <s v="United States"/>
    <s v="New York City"/>
    <x v="15"/>
    <n v="10009"/>
    <x v="3"/>
    <s v="OFF-AR-10003469"/>
    <x v="1"/>
    <x v="6"/>
    <x v="1249"/>
    <x v="2872"/>
    <n v="2"/>
    <n v="0"/>
    <n v="1.6896"/>
  </r>
  <r>
    <n v="8709"/>
    <s v="CA-2011-119144"/>
    <x v="2"/>
    <x v="912"/>
    <d v="2011-11-18T00:00:00"/>
    <x v="2"/>
    <s v="JD-16150"/>
    <x v="251"/>
    <x v="1"/>
    <s v="United States"/>
    <s v="Los Angeles"/>
    <x v="1"/>
    <n v="90008"/>
    <x v="1"/>
    <s v="TEC-PH-10004188"/>
    <x v="2"/>
    <x v="7"/>
    <x v="763"/>
    <x v="5569"/>
    <n v="4"/>
    <n v="0.2"/>
    <n v="-17.992799999999999"/>
  </r>
  <r>
    <n v="8710"/>
    <s v="CA-2011-119144"/>
    <x v="2"/>
    <x v="912"/>
    <d v="2011-11-18T00:00:00"/>
    <x v="2"/>
    <s v="JD-16150"/>
    <x v="251"/>
    <x v="1"/>
    <s v="United States"/>
    <s v="Los Angeles"/>
    <x v="1"/>
    <n v="90008"/>
    <x v="1"/>
    <s v="FUR-BO-10004015"/>
    <x v="0"/>
    <x v="0"/>
    <x v="569"/>
    <x v="5570"/>
    <n v="3"/>
    <n v="0.15"/>
    <n v="25.197899999999969"/>
  </r>
  <r>
    <n v="8711"/>
    <s v="CA-2011-119144"/>
    <x v="2"/>
    <x v="912"/>
    <d v="2011-11-18T00:00:00"/>
    <x v="2"/>
    <s v="JD-16150"/>
    <x v="251"/>
    <x v="1"/>
    <s v="United States"/>
    <s v="Los Angeles"/>
    <x v="1"/>
    <n v="90008"/>
    <x v="1"/>
    <s v="OFF-ST-10000991"/>
    <x v="1"/>
    <x v="4"/>
    <x v="155"/>
    <x v="3216"/>
    <n v="3"/>
    <n v="0"/>
    <n v="10.347300000000004"/>
  </r>
  <r>
    <n v="8712"/>
    <s v="CA-2011-105648"/>
    <x v="2"/>
    <x v="223"/>
    <d v="2011-03-07T00:00:00"/>
    <x v="1"/>
    <s v="EJ-14155"/>
    <x v="412"/>
    <x v="0"/>
    <s v="United States"/>
    <s v="San Diego"/>
    <x v="1"/>
    <n v="92037"/>
    <x v="1"/>
    <s v="FUR-TA-10002958"/>
    <x v="0"/>
    <x v="3"/>
    <x v="956"/>
    <x v="188"/>
    <n v="3"/>
    <n v="0.2"/>
    <n v="-23.488200000000091"/>
  </r>
  <r>
    <n v="8713"/>
    <s v="US-2012-145422"/>
    <x v="1"/>
    <x v="155"/>
    <d v="2012-12-07T00:00:00"/>
    <x v="1"/>
    <s v="PW-19240"/>
    <x v="617"/>
    <x v="0"/>
    <s v="United States"/>
    <s v="San Francisco"/>
    <x v="1"/>
    <n v="94110"/>
    <x v="1"/>
    <s v="FUR-BO-10002213"/>
    <x v="0"/>
    <x v="0"/>
    <x v="1325"/>
    <x v="3754"/>
    <n v="3"/>
    <n v="0.15"/>
    <n v="-29.605799999999981"/>
  </r>
  <r>
    <n v="8714"/>
    <s v="CA-2014-136623"/>
    <x v="3"/>
    <x v="497"/>
    <d v="2014-07-17T00:00:00"/>
    <x v="1"/>
    <s v="TS-21430"/>
    <x v="747"/>
    <x v="1"/>
    <s v="United States"/>
    <s v="San Diego"/>
    <x v="1"/>
    <n v="92105"/>
    <x v="1"/>
    <s v="TEC-PH-10000004"/>
    <x v="2"/>
    <x v="7"/>
    <x v="606"/>
    <x v="5571"/>
    <n v="6"/>
    <n v="0.2"/>
    <n v="5.3963999999999963"/>
  </r>
  <r>
    <n v="8715"/>
    <s v="CA-2014-136623"/>
    <x v="3"/>
    <x v="497"/>
    <d v="2014-07-17T00:00:00"/>
    <x v="1"/>
    <s v="TS-21430"/>
    <x v="747"/>
    <x v="1"/>
    <s v="United States"/>
    <s v="San Diego"/>
    <x v="1"/>
    <n v="92105"/>
    <x v="1"/>
    <s v="OFF-BI-10003708"/>
    <x v="1"/>
    <x v="8"/>
    <x v="969"/>
    <x v="1278"/>
    <n v="5"/>
    <n v="0.2"/>
    <n v="9.3124999999999982"/>
  </r>
  <r>
    <n v="8716"/>
    <s v="CA-2014-121678"/>
    <x v="3"/>
    <x v="673"/>
    <d v="2014-11-21T00:00:00"/>
    <x v="0"/>
    <s v="BM-11650"/>
    <x v="312"/>
    <x v="1"/>
    <s v="United States"/>
    <s v="Elyria"/>
    <x v="24"/>
    <n v="44035"/>
    <x v="3"/>
    <s v="OFF-BI-10002949"/>
    <x v="1"/>
    <x v="8"/>
    <x v="520"/>
    <x v="5572"/>
    <n v="1"/>
    <n v="0.7"/>
    <n v="-1.3983999999999996"/>
  </r>
  <r>
    <n v="8717"/>
    <s v="CA-2013-120824"/>
    <x v="0"/>
    <x v="1"/>
    <d v="2013-06-17T00:00:00"/>
    <x v="0"/>
    <s v="AW-10930"/>
    <x v="585"/>
    <x v="2"/>
    <s v="United States"/>
    <s v="Houston"/>
    <x v="5"/>
    <n v="77070"/>
    <x v="2"/>
    <s v="OFF-AP-10001242"/>
    <x v="1"/>
    <x v="9"/>
    <x v="1408"/>
    <x v="5573"/>
    <n v="4"/>
    <n v="0.8"/>
    <n v="-160.96"/>
  </r>
  <r>
    <n v="8718"/>
    <s v="CA-2013-120824"/>
    <x v="0"/>
    <x v="1"/>
    <d v="2013-06-17T00:00:00"/>
    <x v="0"/>
    <s v="AW-10930"/>
    <x v="585"/>
    <x v="2"/>
    <s v="United States"/>
    <s v="Houston"/>
    <x v="5"/>
    <n v="77070"/>
    <x v="2"/>
    <s v="FUR-FU-10001424"/>
    <x v="0"/>
    <x v="5"/>
    <x v="691"/>
    <x v="1913"/>
    <n v="2"/>
    <n v="0.6"/>
    <n v="-4.5396000000000019"/>
  </r>
  <r>
    <n v="8719"/>
    <s v="CA-2013-120824"/>
    <x v="0"/>
    <x v="1"/>
    <d v="2013-06-17T00:00:00"/>
    <x v="0"/>
    <s v="AW-10930"/>
    <x v="585"/>
    <x v="2"/>
    <s v="United States"/>
    <s v="Houston"/>
    <x v="5"/>
    <n v="77070"/>
    <x v="2"/>
    <s v="OFF-AR-10003469"/>
    <x v="1"/>
    <x v="6"/>
    <x v="1249"/>
    <x v="2437"/>
    <n v="8"/>
    <n v="0.2"/>
    <n v="3.9423999999999997"/>
  </r>
  <r>
    <n v="8720"/>
    <s v="CA-2013-120824"/>
    <x v="0"/>
    <x v="1"/>
    <d v="2013-06-17T00:00:00"/>
    <x v="0"/>
    <s v="AW-10930"/>
    <x v="585"/>
    <x v="2"/>
    <s v="United States"/>
    <s v="Houston"/>
    <x v="5"/>
    <n v="77070"/>
    <x v="2"/>
    <s v="OFF-PA-10000232"/>
    <x v="1"/>
    <x v="10"/>
    <x v="1622"/>
    <x v="12"/>
    <n v="3"/>
    <n v="0.2"/>
    <n v="5.6375999999999999"/>
  </r>
  <r>
    <n v="8721"/>
    <s v="CA-2013-120824"/>
    <x v="0"/>
    <x v="1"/>
    <d v="2013-06-17T00:00:00"/>
    <x v="0"/>
    <s v="AW-10930"/>
    <x v="585"/>
    <x v="2"/>
    <s v="United States"/>
    <s v="Houston"/>
    <x v="5"/>
    <n v="77070"/>
    <x v="2"/>
    <s v="FUR-CH-10000229"/>
    <x v="0"/>
    <x v="1"/>
    <x v="1612"/>
    <x v="5574"/>
    <n v="2"/>
    <n v="0.3"/>
    <n v="-119.23120000000003"/>
  </r>
  <r>
    <n v="8722"/>
    <s v="CA-2013-120824"/>
    <x v="0"/>
    <x v="1"/>
    <d v="2013-06-17T00:00:00"/>
    <x v="0"/>
    <s v="AW-10930"/>
    <x v="585"/>
    <x v="2"/>
    <s v="United States"/>
    <s v="Houston"/>
    <x v="5"/>
    <n v="77070"/>
    <x v="2"/>
    <s v="OFF-ST-10002562"/>
    <x v="1"/>
    <x v="4"/>
    <x v="33"/>
    <x v="5575"/>
    <n v="9"/>
    <n v="0.2"/>
    <n v="6.7535999999999987"/>
  </r>
  <r>
    <n v="8723"/>
    <s v="CA-2013-120824"/>
    <x v="0"/>
    <x v="1"/>
    <d v="2013-06-17T00:00:00"/>
    <x v="0"/>
    <s v="AW-10930"/>
    <x v="585"/>
    <x v="2"/>
    <s v="United States"/>
    <s v="Houston"/>
    <x v="5"/>
    <n v="77070"/>
    <x v="2"/>
    <s v="OFF-BI-10001525"/>
    <x v="1"/>
    <x v="8"/>
    <x v="31"/>
    <x v="5576"/>
    <n v="2"/>
    <n v="0.8"/>
    <n v="-2.6670000000000007"/>
  </r>
  <r>
    <n v="8724"/>
    <s v="US-2013-135209"/>
    <x v="0"/>
    <x v="723"/>
    <d v="2014-01-01T00:00:00"/>
    <x v="0"/>
    <s v="MH-17290"/>
    <x v="762"/>
    <x v="2"/>
    <s v="United States"/>
    <s v="Miami"/>
    <x v="2"/>
    <n v="33178"/>
    <x v="0"/>
    <s v="OFF-PA-10002986"/>
    <x v="1"/>
    <x v="10"/>
    <x v="477"/>
    <x v="5577"/>
    <n v="7"/>
    <n v="0.2"/>
    <n v="13.0928"/>
  </r>
  <r>
    <n v="8725"/>
    <s v="US-2013-135209"/>
    <x v="0"/>
    <x v="723"/>
    <d v="2014-01-01T00:00:00"/>
    <x v="0"/>
    <s v="MH-17290"/>
    <x v="762"/>
    <x v="2"/>
    <s v="United States"/>
    <s v="Miami"/>
    <x v="2"/>
    <n v="33178"/>
    <x v="0"/>
    <s v="OFF-PA-10000143"/>
    <x v="1"/>
    <x v="10"/>
    <x v="1692"/>
    <x v="869"/>
    <n v="6"/>
    <n v="0.2"/>
    <n v="8.8704000000000018"/>
  </r>
  <r>
    <n v="8726"/>
    <s v="CA-2014-148145"/>
    <x v="3"/>
    <x v="257"/>
    <d v="2014-03-24T00:00:00"/>
    <x v="1"/>
    <s v="SW-20275"/>
    <x v="349"/>
    <x v="0"/>
    <s v="United States"/>
    <s v="Seattle"/>
    <x v="4"/>
    <n v="98115"/>
    <x v="1"/>
    <s v="OFF-AR-10003752"/>
    <x v="1"/>
    <x v="6"/>
    <x v="677"/>
    <x v="849"/>
    <n v="4"/>
    <n v="0"/>
    <n v="21.251999999999999"/>
  </r>
  <r>
    <n v="8727"/>
    <s v="CA-2012-103870"/>
    <x v="1"/>
    <x v="17"/>
    <d v="2012-12-31T00:00:00"/>
    <x v="1"/>
    <s v="SP-20860"/>
    <x v="133"/>
    <x v="1"/>
    <s v="United States"/>
    <s v="Murfreesboro"/>
    <x v="18"/>
    <n v="37130"/>
    <x v="0"/>
    <s v="TEC-AC-10002370"/>
    <x v="2"/>
    <x v="11"/>
    <x v="1816"/>
    <x v="5578"/>
    <n v="3"/>
    <n v="0.2"/>
    <n v="0.70919999999999961"/>
  </r>
  <r>
    <n v="8728"/>
    <s v="CA-2012-103870"/>
    <x v="1"/>
    <x v="17"/>
    <d v="2012-12-31T00:00:00"/>
    <x v="1"/>
    <s v="SP-20860"/>
    <x v="133"/>
    <x v="1"/>
    <s v="United States"/>
    <s v="Murfreesboro"/>
    <x v="18"/>
    <n v="37130"/>
    <x v="0"/>
    <s v="FUR-FU-10002030"/>
    <x v="0"/>
    <x v="5"/>
    <x v="1813"/>
    <x v="5579"/>
    <n v="3"/>
    <n v="0.2"/>
    <n v="16.005600000000005"/>
  </r>
  <r>
    <n v="8729"/>
    <s v="CA-2012-103870"/>
    <x v="1"/>
    <x v="17"/>
    <d v="2012-12-31T00:00:00"/>
    <x v="1"/>
    <s v="SP-20860"/>
    <x v="133"/>
    <x v="1"/>
    <s v="United States"/>
    <s v="Murfreesboro"/>
    <x v="18"/>
    <n v="37130"/>
    <x v="0"/>
    <s v="FUR-BO-10002853"/>
    <x v="0"/>
    <x v="0"/>
    <x v="1613"/>
    <x v="5580"/>
    <n v="2"/>
    <n v="0.2"/>
    <n v="8.1939999999999955"/>
  </r>
  <r>
    <n v="8730"/>
    <s v="CA-2012-103870"/>
    <x v="1"/>
    <x v="17"/>
    <d v="2012-12-31T00:00:00"/>
    <x v="1"/>
    <s v="SP-20860"/>
    <x v="133"/>
    <x v="1"/>
    <s v="United States"/>
    <s v="Murfreesboro"/>
    <x v="18"/>
    <n v="37130"/>
    <x v="0"/>
    <s v="OFF-ST-10002562"/>
    <x v="1"/>
    <x v="4"/>
    <x v="33"/>
    <x v="2752"/>
    <n v="3"/>
    <n v="0.2"/>
    <n v="2.2511999999999999"/>
  </r>
  <r>
    <n v="8731"/>
    <s v="CA-2012-103870"/>
    <x v="1"/>
    <x v="17"/>
    <d v="2012-12-31T00:00:00"/>
    <x v="1"/>
    <s v="SP-20860"/>
    <x v="133"/>
    <x v="1"/>
    <s v="United States"/>
    <s v="Murfreesboro"/>
    <x v="18"/>
    <n v="37130"/>
    <x v="0"/>
    <s v="TEC-AC-10004227"/>
    <x v="2"/>
    <x v="11"/>
    <x v="1400"/>
    <x v="3145"/>
    <n v="7"/>
    <n v="0.2"/>
    <n v="-12.730200000000011"/>
  </r>
  <r>
    <n v="8732"/>
    <s v="CA-2012-111017"/>
    <x v="1"/>
    <x v="374"/>
    <d v="2012-08-06T00:00:00"/>
    <x v="1"/>
    <s v="SC-20695"/>
    <x v="281"/>
    <x v="1"/>
    <s v="United States"/>
    <s v="Saint Louis"/>
    <x v="25"/>
    <n v="63116"/>
    <x v="2"/>
    <s v="OFF-SU-10002573"/>
    <x v="1"/>
    <x v="14"/>
    <x v="350"/>
    <x v="5581"/>
    <n v="3"/>
    <n v="0"/>
    <n v="15.776999999999996"/>
  </r>
  <r>
    <n v="8733"/>
    <s v="CA-2014-116988"/>
    <x v="3"/>
    <x v="818"/>
    <d v="2014-06-30T00:00:00"/>
    <x v="0"/>
    <s v="PW-19030"/>
    <x v="463"/>
    <x v="1"/>
    <s v="United States"/>
    <s v="Seattle"/>
    <x v="4"/>
    <n v="98105"/>
    <x v="1"/>
    <s v="OFF-PA-10003848"/>
    <x v="1"/>
    <x v="10"/>
    <x v="1442"/>
    <x v="541"/>
    <n v="3"/>
    <n v="0"/>
    <n v="9.3312000000000008"/>
  </r>
  <r>
    <n v="8734"/>
    <s v="CA-2014-116988"/>
    <x v="3"/>
    <x v="818"/>
    <d v="2014-06-30T00:00:00"/>
    <x v="0"/>
    <s v="PW-19030"/>
    <x v="463"/>
    <x v="1"/>
    <s v="United States"/>
    <s v="Seattle"/>
    <x v="4"/>
    <n v="98105"/>
    <x v="1"/>
    <s v="FUR-FU-10001290"/>
    <x v="0"/>
    <x v="5"/>
    <x v="447"/>
    <x v="487"/>
    <n v="3"/>
    <n v="0"/>
    <n v="40.415999999999997"/>
  </r>
  <r>
    <n v="8735"/>
    <s v="CA-2014-116988"/>
    <x v="3"/>
    <x v="818"/>
    <d v="2014-06-30T00:00:00"/>
    <x v="0"/>
    <s v="PW-19030"/>
    <x v="463"/>
    <x v="1"/>
    <s v="United States"/>
    <s v="Seattle"/>
    <x v="4"/>
    <n v="98105"/>
    <x v="1"/>
    <s v="TEC-AC-10003832"/>
    <x v="2"/>
    <x v="11"/>
    <x v="216"/>
    <x v="2694"/>
    <n v="5"/>
    <n v="0"/>
    <n v="244.61549999999988"/>
  </r>
  <r>
    <n v="8736"/>
    <s v="US-2011-169390"/>
    <x v="2"/>
    <x v="315"/>
    <d v="2011-02-11T00:00:00"/>
    <x v="0"/>
    <s v="CS-12250"/>
    <x v="294"/>
    <x v="1"/>
    <s v="United States"/>
    <s v="New York City"/>
    <x v="15"/>
    <n v="10024"/>
    <x v="3"/>
    <s v="OFF-ST-10001558"/>
    <x v="1"/>
    <x v="4"/>
    <x v="712"/>
    <x v="647"/>
    <n v="4"/>
    <n v="0"/>
    <n v="9.7439999999999998"/>
  </r>
  <r>
    <n v="8737"/>
    <s v="CA-2013-168774"/>
    <x v="0"/>
    <x v="913"/>
    <d v="2013-09-10T00:00:00"/>
    <x v="1"/>
    <s v="RP-19855"/>
    <x v="532"/>
    <x v="1"/>
    <s v="United States"/>
    <s v="Woodbury"/>
    <x v="11"/>
    <n v="55125"/>
    <x v="2"/>
    <s v="OFF-ST-10001490"/>
    <x v="1"/>
    <x v="4"/>
    <x v="513"/>
    <x v="3469"/>
    <n v="3"/>
    <n v="0"/>
    <n v="160.62299999999993"/>
  </r>
  <r>
    <n v="8738"/>
    <s v="CA-2014-161592"/>
    <x v="3"/>
    <x v="1191"/>
    <d v="2014-04-11T00:00:00"/>
    <x v="1"/>
    <s v="CS-12175"/>
    <x v="728"/>
    <x v="1"/>
    <s v="United States"/>
    <s v="Chattanooga"/>
    <x v="18"/>
    <n v="37421"/>
    <x v="0"/>
    <s v="OFF-BI-10003669"/>
    <x v="1"/>
    <x v="8"/>
    <x v="796"/>
    <x v="5582"/>
    <n v="5"/>
    <n v="0.7"/>
    <n v="-5.9399999999999977"/>
  </r>
  <r>
    <n v="8739"/>
    <s v="US-2014-131961"/>
    <x v="3"/>
    <x v="166"/>
    <d v="2014-12-12T00:00:00"/>
    <x v="2"/>
    <s v="MJ-17740"/>
    <x v="77"/>
    <x v="0"/>
    <s v="United States"/>
    <s v="Philadelphia"/>
    <x v="9"/>
    <n v="19140"/>
    <x v="3"/>
    <s v="OFF-AR-10004441"/>
    <x v="1"/>
    <x v="6"/>
    <x v="153"/>
    <x v="2153"/>
    <n v="4"/>
    <n v="0.2"/>
    <n v="3.6431999999999998"/>
  </r>
  <r>
    <n v="8740"/>
    <s v="US-2014-131961"/>
    <x v="3"/>
    <x v="166"/>
    <d v="2014-12-12T00:00:00"/>
    <x v="2"/>
    <s v="MJ-17740"/>
    <x v="77"/>
    <x v="0"/>
    <s v="United States"/>
    <s v="Philadelphia"/>
    <x v="9"/>
    <n v="19140"/>
    <x v="3"/>
    <s v="TEC-PH-10001924"/>
    <x v="2"/>
    <x v="7"/>
    <x v="426"/>
    <x v="5583"/>
    <n v="2"/>
    <n v="0.4"/>
    <n v="-20.996999999999993"/>
  </r>
  <r>
    <n v="8741"/>
    <s v="CA-2013-102498"/>
    <x v="0"/>
    <x v="1131"/>
    <d v="2013-07-26T00:00:00"/>
    <x v="2"/>
    <s v="JG-15160"/>
    <x v="506"/>
    <x v="0"/>
    <s v="United States"/>
    <s v="Lafayette"/>
    <x v="28"/>
    <n v="70506"/>
    <x v="0"/>
    <s v="OFF-AR-10004456"/>
    <x v="1"/>
    <x v="6"/>
    <x v="1044"/>
    <x v="1411"/>
    <n v="5"/>
    <n v="0"/>
    <n v="21.227999999999998"/>
  </r>
  <r>
    <n v="8742"/>
    <s v="CA-2012-113222"/>
    <x v="1"/>
    <x v="529"/>
    <d v="2012-11-09T00:00:00"/>
    <x v="3"/>
    <s v="AG-10765"/>
    <x v="326"/>
    <x v="2"/>
    <s v="United States"/>
    <s v="Lawrence"/>
    <x v="14"/>
    <n v="46226"/>
    <x v="2"/>
    <s v="OFF-BI-10001890"/>
    <x v="1"/>
    <x v="8"/>
    <x v="174"/>
    <x v="631"/>
    <n v="3"/>
    <n v="0"/>
    <n v="5.1551999999999998"/>
  </r>
  <r>
    <n v="8743"/>
    <s v="US-2012-144771"/>
    <x v="1"/>
    <x v="653"/>
    <d v="2012-10-04T00:00:00"/>
    <x v="2"/>
    <s v="CK-12205"/>
    <x v="237"/>
    <x v="0"/>
    <s v="United States"/>
    <s v="Hillsboro"/>
    <x v="21"/>
    <n v="97123"/>
    <x v="1"/>
    <s v="FUR-FU-10000629"/>
    <x v="0"/>
    <x v="5"/>
    <x v="93"/>
    <x v="5584"/>
    <n v="1"/>
    <n v="0.2"/>
    <n v="3.0338000000000003"/>
  </r>
  <r>
    <n v="8744"/>
    <s v="US-2012-144771"/>
    <x v="1"/>
    <x v="653"/>
    <d v="2012-10-04T00:00:00"/>
    <x v="2"/>
    <s v="CK-12205"/>
    <x v="237"/>
    <x v="0"/>
    <s v="United States"/>
    <s v="Hillsboro"/>
    <x v="21"/>
    <n v="97123"/>
    <x v="1"/>
    <s v="TEC-AC-10002323"/>
    <x v="2"/>
    <x v="11"/>
    <x v="175"/>
    <x v="4035"/>
    <n v="3"/>
    <n v="0.2"/>
    <n v="-4.6409999999999982"/>
  </r>
  <r>
    <n v="8745"/>
    <s v="CA-2012-162376"/>
    <x v="1"/>
    <x v="6"/>
    <d v="2012-11-25T00:00:00"/>
    <x v="0"/>
    <s v="HD-14785"/>
    <x v="787"/>
    <x v="2"/>
    <s v="United States"/>
    <s v="Cambridge"/>
    <x v="31"/>
    <n v="2138"/>
    <x v="3"/>
    <s v="OFF-AR-10003056"/>
    <x v="1"/>
    <x v="6"/>
    <x v="18"/>
    <x v="860"/>
    <n v="4"/>
    <n v="0"/>
    <n v="4.9647999999999985"/>
  </r>
  <r>
    <n v="8746"/>
    <s v="CA-2012-162376"/>
    <x v="1"/>
    <x v="6"/>
    <d v="2012-11-25T00:00:00"/>
    <x v="0"/>
    <s v="HD-14785"/>
    <x v="787"/>
    <x v="2"/>
    <s v="United States"/>
    <s v="Cambridge"/>
    <x v="31"/>
    <n v="2138"/>
    <x v="3"/>
    <s v="OFF-PA-10000300"/>
    <x v="1"/>
    <x v="10"/>
    <x v="1766"/>
    <x v="731"/>
    <n v="3"/>
    <n v="0"/>
    <n v="28.171799999999998"/>
  </r>
  <r>
    <n v="8747"/>
    <s v="CA-2014-128076"/>
    <x v="3"/>
    <x v="62"/>
    <d v="2014-02-08T00:00:00"/>
    <x v="1"/>
    <s v="BO-11350"/>
    <x v="635"/>
    <x v="1"/>
    <s v="United States"/>
    <s v="San Diego"/>
    <x v="1"/>
    <n v="92105"/>
    <x v="1"/>
    <s v="FUR-FU-10000293"/>
    <x v="0"/>
    <x v="5"/>
    <x v="783"/>
    <x v="5585"/>
    <n v="2"/>
    <n v="0"/>
    <n v="12.634799999999984"/>
  </r>
  <r>
    <n v="8748"/>
    <s v="CA-2014-128076"/>
    <x v="3"/>
    <x v="62"/>
    <d v="2014-02-08T00:00:00"/>
    <x v="1"/>
    <s v="BO-11350"/>
    <x v="635"/>
    <x v="1"/>
    <s v="United States"/>
    <s v="San Diego"/>
    <x v="1"/>
    <n v="92105"/>
    <x v="1"/>
    <s v="OFF-BI-10003638"/>
    <x v="1"/>
    <x v="8"/>
    <x v="607"/>
    <x v="5586"/>
    <n v="2"/>
    <n v="0.2"/>
    <n v="10.061999999999998"/>
  </r>
  <r>
    <n v="8749"/>
    <s v="CA-2014-128076"/>
    <x v="3"/>
    <x v="62"/>
    <d v="2014-02-08T00:00:00"/>
    <x v="1"/>
    <s v="BO-11350"/>
    <x v="635"/>
    <x v="1"/>
    <s v="United States"/>
    <s v="San Diego"/>
    <x v="1"/>
    <n v="92105"/>
    <x v="1"/>
    <s v="TEC-MA-10002109"/>
    <x v="2"/>
    <x v="15"/>
    <x v="1729"/>
    <x v="2562"/>
    <n v="2"/>
    <n v="0.2"/>
    <n v="38.997399999999971"/>
  </r>
  <r>
    <n v="8750"/>
    <s v="US-2012-163825"/>
    <x v="1"/>
    <x v="382"/>
    <d v="2012-06-19T00:00:00"/>
    <x v="2"/>
    <s v="LC-16885"/>
    <x v="62"/>
    <x v="0"/>
    <s v="United States"/>
    <s v="New York City"/>
    <x v="15"/>
    <n v="10009"/>
    <x v="3"/>
    <s v="OFF-BI-10003527"/>
    <x v="1"/>
    <x v="8"/>
    <x v="446"/>
    <x v="5587"/>
    <n v="3"/>
    <n v="0.2"/>
    <n v="1143.8910000000001"/>
  </r>
  <r>
    <n v="8751"/>
    <s v="US-2012-163825"/>
    <x v="1"/>
    <x v="382"/>
    <d v="2012-06-19T00:00:00"/>
    <x v="2"/>
    <s v="LC-16885"/>
    <x v="62"/>
    <x v="0"/>
    <s v="United States"/>
    <s v="New York City"/>
    <x v="15"/>
    <n v="10009"/>
    <x v="3"/>
    <s v="TEC-PH-10004922"/>
    <x v="2"/>
    <x v="7"/>
    <x v="1067"/>
    <x v="5588"/>
    <n v="2"/>
    <n v="0"/>
    <n v="33.495000000000005"/>
  </r>
  <r>
    <n v="8752"/>
    <s v="CA-2013-105662"/>
    <x v="0"/>
    <x v="465"/>
    <d v="2013-05-10T00:00:00"/>
    <x v="1"/>
    <s v="RB-19465"/>
    <x v="46"/>
    <x v="2"/>
    <s v="United States"/>
    <s v="Tallahassee"/>
    <x v="2"/>
    <n v="32303"/>
    <x v="0"/>
    <s v="OFF-PA-10001001"/>
    <x v="1"/>
    <x v="10"/>
    <x v="1821"/>
    <x v="5589"/>
    <n v="4"/>
    <n v="0.2"/>
    <n v="31.4712"/>
  </r>
  <r>
    <n v="8753"/>
    <s v="CA-2013-105662"/>
    <x v="0"/>
    <x v="465"/>
    <d v="2013-05-10T00:00:00"/>
    <x v="1"/>
    <s v="RB-19465"/>
    <x v="46"/>
    <x v="2"/>
    <s v="United States"/>
    <s v="Tallahassee"/>
    <x v="2"/>
    <n v="32303"/>
    <x v="0"/>
    <s v="TEC-PH-10001198"/>
    <x v="2"/>
    <x v="7"/>
    <x v="1168"/>
    <x v="1665"/>
    <n v="3"/>
    <n v="0.2"/>
    <n v="19.966499999999982"/>
  </r>
  <r>
    <n v="8754"/>
    <s v="CA-2014-152198"/>
    <x v="3"/>
    <x v="428"/>
    <d v="2014-09-11T00:00:00"/>
    <x v="2"/>
    <s v="JD-16015"/>
    <x v="557"/>
    <x v="0"/>
    <s v="United States"/>
    <s v="Toledo"/>
    <x v="24"/>
    <n v="43615"/>
    <x v="3"/>
    <s v="OFF-LA-10000443"/>
    <x v="1"/>
    <x v="2"/>
    <x v="1118"/>
    <x v="1173"/>
    <n v="6"/>
    <n v="0.2"/>
    <n v="5.9777999999999993"/>
  </r>
  <r>
    <n v="8755"/>
    <s v="CA-2014-152198"/>
    <x v="3"/>
    <x v="428"/>
    <d v="2014-09-11T00:00:00"/>
    <x v="2"/>
    <s v="JD-16015"/>
    <x v="557"/>
    <x v="0"/>
    <s v="United States"/>
    <s v="Toledo"/>
    <x v="24"/>
    <n v="43615"/>
    <x v="3"/>
    <s v="OFF-BI-10003669"/>
    <x v="1"/>
    <x v="8"/>
    <x v="796"/>
    <x v="5590"/>
    <n v="3"/>
    <n v="0.7"/>
    <n v="-3.5640000000000001"/>
  </r>
  <r>
    <n v="8756"/>
    <s v="CA-2014-152198"/>
    <x v="3"/>
    <x v="428"/>
    <d v="2014-09-11T00:00:00"/>
    <x v="2"/>
    <s v="JD-16015"/>
    <x v="557"/>
    <x v="0"/>
    <s v="United States"/>
    <s v="Toledo"/>
    <x v="24"/>
    <n v="43615"/>
    <x v="3"/>
    <s v="OFF-BI-10001628"/>
    <x v="1"/>
    <x v="8"/>
    <x v="1103"/>
    <x v="5591"/>
    <n v="2"/>
    <n v="0.7"/>
    <n v="-5.2149999999999999"/>
  </r>
  <r>
    <n v="8757"/>
    <s v="CA-2013-114307"/>
    <x v="0"/>
    <x v="405"/>
    <d v="2013-07-27T00:00:00"/>
    <x v="1"/>
    <s v="MF-17665"/>
    <x v="716"/>
    <x v="1"/>
    <s v="United States"/>
    <s v="Columbia"/>
    <x v="39"/>
    <n v="21044"/>
    <x v="3"/>
    <s v="OFF-AP-10002350"/>
    <x v="1"/>
    <x v="9"/>
    <x v="545"/>
    <x v="1023"/>
    <n v="2"/>
    <n v="0"/>
    <n v="10.5504"/>
  </r>
  <r>
    <n v="8758"/>
    <s v="CA-2013-114307"/>
    <x v="0"/>
    <x v="405"/>
    <d v="2013-07-27T00:00:00"/>
    <x v="1"/>
    <s v="MF-17665"/>
    <x v="716"/>
    <x v="1"/>
    <s v="United States"/>
    <s v="Columbia"/>
    <x v="39"/>
    <n v="21044"/>
    <x v="3"/>
    <s v="OFF-PA-10004100"/>
    <x v="1"/>
    <x v="10"/>
    <x v="257"/>
    <x v="187"/>
    <n v="8"/>
    <n v="0"/>
    <n v="24.883200000000002"/>
  </r>
  <r>
    <n v="8759"/>
    <s v="CA-2013-114307"/>
    <x v="0"/>
    <x v="405"/>
    <d v="2013-07-27T00:00:00"/>
    <x v="1"/>
    <s v="MF-17665"/>
    <x v="716"/>
    <x v="1"/>
    <s v="United States"/>
    <s v="Columbia"/>
    <x v="39"/>
    <n v="21044"/>
    <x v="3"/>
    <s v="FUR-FU-10000794"/>
    <x v="0"/>
    <x v="5"/>
    <x v="639"/>
    <x v="1877"/>
    <n v="3"/>
    <n v="0"/>
    <n v="9.3227999999999991"/>
  </r>
  <r>
    <n v="8760"/>
    <s v="CA-2013-114307"/>
    <x v="0"/>
    <x v="405"/>
    <d v="2013-07-27T00:00:00"/>
    <x v="1"/>
    <s v="MF-17665"/>
    <x v="716"/>
    <x v="1"/>
    <s v="United States"/>
    <s v="Columbia"/>
    <x v="39"/>
    <n v="21044"/>
    <x v="3"/>
    <s v="OFF-BI-10002012"/>
    <x v="1"/>
    <x v="8"/>
    <x v="742"/>
    <x v="5592"/>
    <n v="3"/>
    <n v="0"/>
    <n v="2.5920000000000001"/>
  </r>
  <r>
    <n v="8761"/>
    <s v="CA-2013-159891"/>
    <x v="0"/>
    <x v="1011"/>
    <d v="2013-02-06T00:00:00"/>
    <x v="1"/>
    <s v="BF-11170"/>
    <x v="408"/>
    <x v="2"/>
    <s v="United States"/>
    <s v="Atlanta"/>
    <x v="32"/>
    <n v="30318"/>
    <x v="0"/>
    <s v="OFF-BI-10003527"/>
    <x v="1"/>
    <x v="8"/>
    <x v="446"/>
    <x v="5593"/>
    <n v="1"/>
    <n v="0"/>
    <n v="635.495"/>
  </r>
  <r>
    <n v="8762"/>
    <s v="CA-2013-159891"/>
    <x v="0"/>
    <x v="1011"/>
    <d v="2013-02-06T00:00:00"/>
    <x v="1"/>
    <s v="BF-11170"/>
    <x v="408"/>
    <x v="2"/>
    <s v="United States"/>
    <s v="Atlanta"/>
    <x v="32"/>
    <n v="30318"/>
    <x v="0"/>
    <s v="OFF-EN-10004483"/>
    <x v="1"/>
    <x v="12"/>
    <x v="1335"/>
    <x v="5594"/>
    <n v="8"/>
    <n v="0"/>
    <n v="58.919199999999989"/>
  </r>
  <r>
    <n v="8763"/>
    <s v="CA-2013-112578"/>
    <x v="0"/>
    <x v="723"/>
    <d v="2014-01-03T00:00:00"/>
    <x v="1"/>
    <s v="FO-14305"/>
    <x v="383"/>
    <x v="0"/>
    <s v="United States"/>
    <s v="Sacramento"/>
    <x v="1"/>
    <n v="95823"/>
    <x v="1"/>
    <s v="OFF-ST-10003722"/>
    <x v="1"/>
    <x v="4"/>
    <x v="760"/>
    <x v="919"/>
    <n v="1"/>
    <n v="0"/>
    <n v="4.068699999999998"/>
  </r>
  <r>
    <n v="8764"/>
    <s v="CA-2013-112578"/>
    <x v="0"/>
    <x v="723"/>
    <d v="2014-01-03T00:00:00"/>
    <x v="1"/>
    <s v="FO-14305"/>
    <x v="383"/>
    <x v="0"/>
    <s v="United States"/>
    <s v="Sacramento"/>
    <x v="1"/>
    <n v="95823"/>
    <x v="1"/>
    <s v="OFF-SU-10002557"/>
    <x v="1"/>
    <x v="14"/>
    <x v="1329"/>
    <x v="5482"/>
    <n v="2"/>
    <n v="0"/>
    <n v="7.2696000000000005"/>
  </r>
  <r>
    <n v="8765"/>
    <s v="CA-2012-107083"/>
    <x v="1"/>
    <x v="82"/>
    <d v="2012-11-27T00:00:00"/>
    <x v="1"/>
    <s v="BB-11545"/>
    <x v="179"/>
    <x v="1"/>
    <s v="United States"/>
    <s v="Fort Worth"/>
    <x v="5"/>
    <n v="76106"/>
    <x v="2"/>
    <s v="OFF-AR-10002257"/>
    <x v="1"/>
    <x v="6"/>
    <x v="1191"/>
    <x v="758"/>
    <n v="2"/>
    <n v="0.2"/>
    <n v="0.73479999999999923"/>
  </r>
  <r>
    <n v="8766"/>
    <s v="CA-2012-107083"/>
    <x v="1"/>
    <x v="82"/>
    <d v="2012-11-27T00:00:00"/>
    <x v="1"/>
    <s v="BB-11545"/>
    <x v="179"/>
    <x v="1"/>
    <s v="United States"/>
    <s v="Fort Worth"/>
    <x v="5"/>
    <n v="76106"/>
    <x v="2"/>
    <s v="OFF-BI-10000756"/>
    <x v="1"/>
    <x v="8"/>
    <x v="15"/>
    <x v="5595"/>
    <n v="2"/>
    <n v="0.8"/>
    <n v="-2.5440000000000005"/>
  </r>
  <r>
    <n v="8767"/>
    <s v="CA-2012-107083"/>
    <x v="1"/>
    <x v="82"/>
    <d v="2012-11-27T00:00:00"/>
    <x v="1"/>
    <s v="BB-11545"/>
    <x v="179"/>
    <x v="1"/>
    <s v="United States"/>
    <s v="Fort Worth"/>
    <x v="5"/>
    <n v="76106"/>
    <x v="2"/>
    <s v="OFF-AP-10004136"/>
    <x v="1"/>
    <x v="9"/>
    <x v="1815"/>
    <x v="4396"/>
    <n v="3"/>
    <n v="0.8"/>
    <n v="-67.617000000000019"/>
  </r>
  <r>
    <n v="8768"/>
    <s v="CA-2012-107083"/>
    <x v="1"/>
    <x v="82"/>
    <d v="2012-11-27T00:00:00"/>
    <x v="1"/>
    <s v="BB-11545"/>
    <x v="179"/>
    <x v="1"/>
    <s v="United States"/>
    <s v="Fort Worth"/>
    <x v="5"/>
    <n v="76106"/>
    <x v="2"/>
    <s v="OFF-BI-10002194"/>
    <x v="1"/>
    <x v="8"/>
    <x v="411"/>
    <x v="5596"/>
    <n v="5"/>
    <n v="0.8"/>
    <n v="-13.167000000000002"/>
  </r>
  <r>
    <n v="8769"/>
    <s v="CA-2012-151722"/>
    <x v="1"/>
    <x v="348"/>
    <d v="2012-10-09T00:00:00"/>
    <x v="1"/>
    <s v="IL-15100"/>
    <x v="582"/>
    <x v="0"/>
    <s v="United States"/>
    <s v="Columbus"/>
    <x v="24"/>
    <n v="43229"/>
    <x v="3"/>
    <s v="TEC-AC-10000892"/>
    <x v="2"/>
    <x v="11"/>
    <x v="290"/>
    <x v="5597"/>
    <n v="4"/>
    <n v="0.2"/>
    <n v="57.599999999999994"/>
  </r>
  <r>
    <n v="8770"/>
    <s v="CA-2013-151148"/>
    <x v="0"/>
    <x v="126"/>
    <d v="2013-09-14T00:00:00"/>
    <x v="3"/>
    <s v="PO-19180"/>
    <x v="178"/>
    <x v="2"/>
    <s v="United States"/>
    <s v="Louisville"/>
    <x v="22"/>
    <n v="80027"/>
    <x v="1"/>
    <s v="TEC-PH-10001870"/>
    <x v="2"/>
    <x v="7"/>
    <x v="1731"/>
    <x v="5598"/>
    <n v="3"/>
    <n v="0.2"/>
    <n v="9.1844999999999928"/>
  </r>
  <r>
    <n v="8771"/>
    <s v="CA-2013-151148"/>
    <x v="0"/>
    <x v="126"/>
    <d v="2013-09-14T00:00:00"/>
    <x v="3"/>
    <s v="PO-19180"/>
    <x v="178"/>
    <x v="2"/>
    <s v="United States"/>
    <s v="Louisville"/>
    <x v="22"/>
    <n v="80027"/>
    <x v="1"/>
    <s v="FUR-CH-10002304"/>
    <x v="0"/>
    <x v="1"/>
    <x v="782"/>
    <x v="5599"/>
    <n v="4"/>
    <n v="0.2"/>
    <n v="5.1960000000000015"/>
  </r>
  <r>
    <n v="8772"/>
    <s v="CA-2014-115882"/>
    <x v="3"/>
    <x v="32"/>
    <d v="2014-09-18T00:00:00"/>
    <x v="2"/>
    <s v="DB-13555"/>
    <x v="587"/>
    <x v="1"/>
    <s v="United States"/>
    <s v="Raleigh"/>
    <x v="3"/>
    <n v="27604"/>
    <x v="0"/>
    <s v="OFF-AP-10002534"/>
    <x v="1"/>
    <x v="9"/>
    <x v="1193"/>
    <x v="5600"/>
    <n v="4"/>
    <n v="0.2"/>
    <n v="94.278400000000033"/>
  </r>
  <r>
    <n v="8773"/>
    <s v="CA-2014-115882"/>
    <x v="3"/>
    <x v="32"/>
    <d v="2014-09-18T00:00:00"/>
    <x v="2"/>
    <s v="DB-13555"/>
    <x v="587"/>
    <x v="1"/>
    <s v="United States"/>
    <s v="Raleigh"/>
    <x v="3"/>
    <n v="27604"/>
    <x v="0"/>
    <s v="OFF-PA-10001125"/>
    <x v="1"/>
    <x v="10"/>
    <x v="1012"/>
    <x v="1355"/>
    <n v="3"/>
    <n v="0.2"/>
    <n v="23.234999999999992"/>
  </r>
  <r>
    <n v="8774"/>
    <s v="CA-2012-132276"/>
    <x v="1"/>
    <x v="1203"/>
    <d v="2012-02-28T00:00:00"/>
    <x v="1"/>
    <s v="LC-16960"/>
    <x v="784"/>
    <x v="2"/>
    <s v="United States"/>
    <s v="New York City"/>
    <x v="15"/>
    <n v="10024"/>
    <x v="3"/>
    <s v="OFF-AP-10000804"/>
    <x v="1"/>
    <x v="9"/>
    <x v="561"/>
    <x v="2051"/>
    <n v="6"/>
    <n v="0"/>
    <n v="6.7200000000000006"/>
  </r>
  <r>
    <n v="8775"/>
    <s v="CA-2012-132276"/>
    <x v="1"/>
    <x v="1203"/>
    <d v="2012-02-28T00:00:00"/>
    <x v="1"/>
    <s v="LC-16960"/>
    <x v="784"/>
    <x v="2"/>
    <s v="United States"/>
    <s v="New York City"/>
    <x v="15"/>
    <n v="10024"/>
    <x v="3"/>
    <s v="OFF-BI-10002982"/>
    <x v="1"/>
    <x v="8"/>
    <x v="1258"/>
    <x v="3023"/>
    <n v="2"/>
    <n v="0.2"/>
    <n v="3.8135999999999992"/>
  </r>
  <r>
    <n v="8776"/>
    <s v="CA-2013-163636"/>
    <x v="0"/>
    <x v="5"/>
    <d v="2013-12-10T00:00:00"/>
    <x v="0"/>
    <s v="MP-18175"/>
    <x v="486"/>
    <x v="2"/>
    <s v="United States"/>
    <s v="Chicago"/>
    <x v="10"/>
    <n v="60623"/>
    <x v="2"/>
    <s v="OFF-AR-10001547"/>
    <x v="1"/>
    <x v="6"/>
    <x v="147"/>
    <x v="5601"/>
    <n v="2"/>
    <n v="0.2"/>
    <n v="0.30940000000000001"/>
  </r>
  <r>
    <n v="8777"/>
    <s v="CA-2013-102813"/>
    <x v="0"/>
    <x v="415"/>
    <d v="2013-07-04T00:00:00"/>
    <x v="2"/>
    <s v="EA-14035"/>
    <x v="105"/>
    <x v="1"/>
    <s v="United States"/>
    <s v="Huntsville"/>
    <x v="5"/>
    <n v="77340"/>
    <x v="2"/>
    <s v="FUR-CH-10000665"/>
    <x v="0"/>
    <x v="1"/>
    <x v="656"/>
    <x v="2568"/>
    <n v="5"/>
    <n v="0.3"/>
    <n v="0"/>
  </r>
  <r>
    <n v="8778"/>
    <s v="CA-2013-102813"/>
    <x v="0"/>
    <x v="415"/>
    <d v="2013-07-04T00:00:00"/>
    <x v="2"/>
    <s v="EA-14035"/>
    <x v="105"/>
    <x v="1"/>
    <s v="United States"/>
    <s v="Huntsville"/>
    <x v="5"/>
    <n v="77340"/>
    <x v="2"/>
    <s v="OFF-PA-10000520"/>
    <x v="1"/>
    <x v="10"/>
    <x v="1419"/>
    <x v="759"/>
    <n v="8"/>
    <n v="0.2"/>
    <n v="14.5152"/>
  </r>
  <r>
    <n v="8779"/>
    <s v="CA-2014-135377"/>
    <x v="3"/>
    <x v="1096"/>
    <d v="2014-12-19T00:00:00"/>
    <x v="1"/>
    <s v="BP-11095"/>
    <x v="162"/>
    <x v="1"/>
    <s v="United States"/>
    <s v="New York City"/>
    <x v="15"/>
    <n v="10024"/>
    <x v="3"/>
    <s v="FUR-BO-10004015"/>
    <x v="0"/>
    <x v="0"/>
    <x v="569"/>
    <x v="5602"/>
    <n v="3"/>
    <n v="0.2"/>
    <n v="7.1993999999999687"/>
  </r>
  <r>
    <n v="8780"/>
    <s v="CA-2012-165813"/>
    <x v="1"/>
    <x v="305"/>
    <d v="2012-03-22T00:00:00"/>
    <x v="0"/>
    <s v="BM-11785"/>
    <x v="298"/>
    <x v="0"/>
    <s v="United States"/>
    <s v="Salem"/>
    <x v="21"/>
    <n v="97301"/>
    <x v="1"/>
    <s v="OFF-ST-10004258"/>
    <x v="1"/>
    <x v="4"/>
    <x v="754"/>
    <x v="5603"/>
    <n v="3"/>
    <n v="0.2"/>
    <n v="2.5641000000000034"/>
  </r>
  <r>
    <n v="8781"/>
    <s v="CA-2012-133585"/>
    <x v="1"/>
    <x v="1201"/>
    <d v="2012-03-04T00:00:00"/>
    <x v="2"/>
    <s v="CM-12715"/>
    <x v="782"/>
    <x v="1"/>
    <s v="United States"/>
    <s v="Houston"/>
    <x v="5"/>
    <n v="77070"/>
    <x v="2"/>
    <s v="OFF-AR-10003696"/>
    <x v="1"/>
    <x v="6"/>
    <x v="1236"/>
    <x v="5604"/>
    <n v="2"/>
    <n v="0.2"/>
    <n v="6.2243999999999957"/>
  </r>
  <r>
    <n v="8782"/>
    <s v="CA-2012-133585"/>
    <x v="1"/>
    <x v="1201"/>
    <d v="2012-03-04T00:00:00"/>
    <x v="2"/>
    <s v="CM-12715"/>
    <x v="782"/>
    <x v="1"/>
    <s v="United States"/>
    <s v="Houston"/>
    <x v="5"/>
    <n v="77070"/>
    <x v="2"/>
    <s v="FUR-BO-10001811"/>
    <x v="0"/>
    <x v="0"/>
    <x v="779"/>
    <x v="5605"/>
    <n v="6"/>
    <n v="0.32"/>
    <n v="-36.117600000000152"/>
  </r>
  <r>
    <n v="8783"/>
    <s v="CA-2013-116911"/>
    <x v="0"/>
    <x v="306"/>
    <d v="2013-09-21T00:00:00"/>
    <x v="1"/>
    <s v="JD-16150"/>
    <x v="251"/>
    <x v="1"/>
    <s v="United States"/>
    <s v="Twin Falls"/>
    <x v="45"/>
    <n v="83301"/>
    <x v="1"/>
    <s v="OFF-BI-10001249"/>
    <x v="1"/>
    <x v="8"/>
    <x v="1182"/>
    <x v="5606"/>
    <n v="4"/>
    <n v="0.2"/>
    <n v="6.6351999999999984"/>
  </r>
  <r>
    <n v="8784"/>
    <s v="CA-2013-116911"/>
    <x v="0"/>
    <x v="306"/>
    <d v="2013-09-21T00:00:00"/>
    <x v="1"/>
    <s v="JD-16150"/>
    <x v="251"/>
    <x v="1"/>
    <s v="United States"/>
    <s v="Twin Falls"/>
    <x v="45"/>
    <n v="83301"/>
    <x v="1"/>
    <s v="FUR-TA-10003473"/>
    <x v="0"/>
    <x v="3"/>
    <x v="214"/>
    <x v="5607"/>
    <n v="3"/>
    <n v="0"/>
    <n v="259.52970000000005"/>
  </r>
  <r>
    <n v="8785"/>
    <s v="US-2014-129224"/>
    <x v="3"/>
    <x v="294"/>
    <d v="2014-03-24T00:00:00"/>
    <x v="1"/>
    <s v="AS-10630"/>
    <x v="357"/>
    <x v="2"/>
    <s v="United States"/>
    <s v="Knoxville"/>
    <x v="18"/>
    <n v="37918"/>
    <x v="0"/>
    <s v="OFF-LA-10003190"/>
    <x v="1"/>
    <x v="2"/>
    <x v="1163"/>
    <x v="877"/>
    <n v="2"/>
    <n v="0.2"/>
    <n v="1.6704000000000001"/>
  </r>
  <r>
    <n v="8786"/>
    <s v="CA-2014-145765"/>
    <x v="3"/>
    <x v="39"/>
    <d v="2014-06-03T00:00:00"/>
    <x v="1"/>
    <s v="CM-11815"/>
    <x v="698"/>
    <x v="1"/>
    <s v="United States"/>
    <s v="Phoenix"/>
    <x v="16"/>
    <n v="85023"/>
    <x v="1"/>
    <s v="TEC-PH-10001305"/>
    <x v="2"/>
    <x v="7"/>
    <x v="1671"/>
    <x v="4398"/>
    <n v="5"/>
    <n v="0.2"/>
    <n v="19.596000000000018"/>
  </r>
  <r>
    <n v="8787"/>
    <s v="CA-2014-145765"/>
    <x v="3"/>
    <x v="39"/>
    <d v="2014-06-03T00:00:00"/>
    <x v="1"/>
    <s v="CM-11815"/>
    <x v="698"/>
    <x v="1"/>
    <s v="United States"/>
    <s v="Phoenix"/>
    <x v="16"/>
    <n v="85023"/>
    <x v="1"/>
    <s v="OFF-PA-10001534"/>
    <x v="1"/>
    <x v="10"/>
    <x v="1461"/>
    <x v="12"/>
    <n v="3"/>
    <n v="0.2"/>
    <n v="5.4432"/>
  </r>
  <r>
    <n v="8788"/>
    <s v="CA-2014-145765"/>
    <x v="3"/>
    <x v="39"/>
    <d v="2014-06-03T00:00:00"/>
    <x v="1"/>
    <s v="CM-11815"/>
    <x v="698"/>
    <x v="1"/>
    <s v="United States"/>
    <s v="Phoenix"/>
    <x v="16"/>
    <n v="85023"/>
    <x v="1"/>
    <s v="TEC-AC-10000844"/>
    <x v="2"/>
    <x v="11"/>
    <x v="106"/>
    <x v="5608"/>
    <n v="4"/>
    <n v="0.2"/>
    <n v="54.393599999999978"/>
  </r>
  <r>
    <n v="8789"/>
    <s v="CA-2014-126914"/>
    <x v="3"/>
    <x v="140"/>
    <d v="2014-06-20T00:00:00"/>
    <x v="1"/>
    <s v="JE-15715"/>
    <x v="555"/>
    <x v="0"/>
    <s v="United States"/>
    <s v="Monroe"/>
    <x v="3"/>
    <n v="28110"/>
    <x v="0"/>
    <s v="FUR-CH-10000847"/>
    <x v="0"/>
    <x v="1"/>
    <x v="986"/>
    <x v="327"/>
    <n v="3"/>
    <n v="0.2"/>
    <n v="52.376399999999961"/>
  </r>
  <r>
    <n v="8790"/>
    <s v="CA-2014-126914"/>
    <x v="3"/>
    <x v="140"/>
    <d v="2014-06-20T00:00:00"/>
    <x v="1"/>
    <s v="JE-15715"/>
    <x v="555"/>
    <x v="0"/>
    <s v="United States"/>
    <s v="Monroe"/>
    <x v="3"/>
    <n v="28110"/>
    <x v="0"/>
    <s v="FUR-BO-10000468"/>
    <x v="0"/>
    <x v="0"/>
    <x v="1171"/>
    <x v="5609"/>
    <n v="2"/>
    <n v="0.2"/>
    <n v="-3.8863999999999947"/>
  </r>
  <r>
    <n v="8791"/>
    <s v="CA-2012-169572"/>
    <x v="1"/>
    <x v="684"/>
    <d v="2012-09-12T00:00:00"/>
    <x v="1"/>
    <s v="AG-10525"/>
    <x v="132"/>
    <x v="1"/>
    <s v="United States"/>
    <s v="Richmond"/>
    <x v="17"/>
    <n v="23223"/>
    <x v="0"/>
    <s v="OFF-BI-10002799"/>
    <x v="1"/>
    <x v="8"/>
    <x v="1450"/>
    <x v="5610"/>
    <n v="9"/>
    <n v="0"/>
    <n v="21.445199999999996"/>
  </r>
  <r>
    <n v="8792"/>
    <s v="CA-2014-162075"/>
    <x v="3"/>
    <x v="257"/>
    <d v="2014-03-25T00:00:00"/>
    <x v="1"/>
    <s v="TT-21220"/>
    <x v="627"/>
    <x v="0"/>
    <s v="United States"/>
    <s v="Houston"/>
    <x v="5"/>
    <n v="77041"/>
    <x v="2"/>
    <s v="TEC-PH-10001557"/>
    <x v="2"/>
    <x v="7"/>
    <x v="658"/>
    <x v="3431"/>
    <n v="7"/>
    <n v="0.2"/>
    <n v="47.035099999999971"/>
  </r>
  <r>
    <n v="8793"/>
    <s v="CA-2011-162992"/>
    <x v="2"/>
    <x v="174"/>
    <d v="2011-12-21T00:00:00"/>
    <x v="2"/>
    <s v="BP-11095"/>
    <x v="162"/>
    <x v="1"/>
    <s v="United States"/>
    <s v="Los Angeles"/>
    <x v="1"/>
    <n v="90008"/>
    <x v="1"/>
    <s v="OFF-LA-10001934"/>
    <x v="1"/>
    <x v="2"/>
    <x v="568"/>
    <x v="2"/>
    <n v="2"/>
    <n v="0"/>
    <n v="6.8713999999999995"/>
  </r>
  <r>
    <n v="8794"/>
    <s v="CA-2011-162992"/>
    <x v="2"/>
    <x v="174"/>
    <d v="2011-12-21T00:00:00"/>
    <x v="2"/>
    <s v="BP-11095"/>
    <x v="162"/>
    <x v="1"/>
    <s v="United States"/>
    <s v="Los Angeles"/>
    <x v="1"/>
    <n v="90008"/>
    <x v="1"/>
    <s v="OFF-FA-10004248"/>
    <x v="1"/>
    <x v="13"/>
    <x v="480"/>
    <x v="5611"/>
    <n v="5"/>
    <n v="0"/>
    <n v="8.7945000000000011"/>
  </r>
  <r>
    <n v="8795"/>
    <s v="CA-2011-162992"/>
    <x v="2"/>
    <x v="174"/>
    <d v="2011-12-21T00:00:00"/>
    <x v="2"/>
    <s v="BP-11095"/>
    <x v="162"/>
    <x v="1"/>
    <s v="United States"/>
    <s v="Los Angeles"/>
    <x v="1"/>
    <n v="90008"/>
    <x v="1"/>
    <s v="TEC-PH-10001944"/>
    <x v="2"/>
    <x v="7"/>
    <x v="1262"/>
    <x v="5612"/>
    <n v="5"/>
    <n v="0.2"/>
    <n v="72.974999999999909"/>
  </r>
  <r>
    <n v="8796"/>
    <s v="CA-2011-162992"/>
    <x v="2"/>
    <x v="174"/>
    <d v="2011-12-21T00:00:00"/>
    <x v="2"/>
    <s v="BP-11095"/>
    <x v="162"/>
    <x v="1"/>
    <s v="United States"/>
    <s v="Los Angeles"/>
    <x v="1"/>
    <n v="90008"/>
    <x v="1"/>
    <s v="TEC-PH-10002085"/>
    <x v="2"/>
    <x v="7"/>
    <x v="659"/>
    <x v="2005"/>
    <n v="4"/>
    <n v="0.2"/>
    <n v="15.837600000000009"/>
  </r>
  <r>
    <n v="8797"/>
    <s v="CA-2013-106397"/>
    <x v="0"/>
    <x v="274"/>
    <d v="2013-07-14T00:00:00"/>
    <x v="1"/>
    <s v="MJ-17740"/>
    <x v="77"/>
    <x v="0"/>
    <s v="United States"/>
    <s v="Orem"/>
    <x v="7"/>
    <n v="84057"/>
    <x v="1"/>
    <s v="OFF-PA-10003441"/>
    <x v="1"/>
    <x v="10"/>
    <x v="485"/>
    <x v="91"/>
    <n v="2"/>
    <n v="0"/>
    <n v="6.2208000000000006"/>
  </r>
  <r>
    <n v="8798"/>
    <s v="CA-2013-106397"/>
    <x v="0"/>
    <x v="274"/>
    <d v="2013-07-14T00:00:00"/>
    <x v="1"/>
    <s v="MJ-17740"/>
    <x v="77"/>
    <x v="0"/>
    <s v="United States"/>
    <s v="Orem"/>
    <x v="7"/>
    <n v="84057"/>
    <x v="1"/>
    <s v="OFF-AR-10004602"/>
    <x v="1"/>
    <x v="6"/>
    <x v="1217"/>
    <x v="44"/>
    <n v="2"/>
    <n v="0"/>
    <n v="12.874400000000001"/>
  </r>
  <r>
    <n v="8799"/>
    <s v="US-2013-150140"/>
    <x v="0"/>
    <x v="1204"/>
    <d v="2013-04-11T00:00:00"/>
    <x v="1"/>
    <s v="VM-21685"/>
    <x v="91"/>
    <x v="2"/>
    <s v="United States"/>
    <s v="Burlington"/>
    <x v="42"/>
    <s v="05408"/>
    <x v="3"/>
    <s v="TEC-PH-10002555"/>
    <x v="2"/>
    <x v="7"/>
    <x v="1343"/>
    <x v="5613"/>
    <n v="5"/>
    <n v="0"/>
    <n v="336.63499999999999"/>
  </r>
  <r>
    <n v="8800"/>
    <s v="CA-2011-116666"/>
    <x v="2"/>
    <x v="1205"/>
    <d v="2011-05-10T00:00:00"/>
    <x v="2"/>
    <s v="KT-16480"/>
    <x v="409"/>
    <x v="0"/>
    <s v="United States"/>
    <s v="Philadelphia"/>
    <x v="9"/>
    <n v="19134"/>
    <x v="3"/>
    <s v="TEC-CO-10001449"/>
    <x v="2"/>
    <x v="16"/>
    <x v="303"/>
    <x v="5614"/>
    <n v="5"/>
    <n v="0.4"/>
    <n v="239.99600000000009"/>
  </r>
  <r>
    <n v="8801"/>
    <s v="CA-2014-148992"/>
    <x v="3"/>
    <x v="51"/>
    <d v="2014-11-28T00:00:00"/>
    <x v="1"/>
    <s v="CS-12250"/>
    <x v="294"/>
    <x v="1"/>
    <s v="United States"/>
    <s v="Chicago"/>
    <x v="10"/>
    <n v="60623"/>
    <x v="2"/>
    <s v="OFF-PA-10004285"/>
    <x v="1"/>
    <x v="10"/>
    <x v="1259"/>
    <x v="1432"/>
    <n v="2"/>
    <n v="0.2"/>
    <n v="3.7407999999999997"/>
  </r>
  <r>
    <n v="8802"/>
    <s v="CA-2013-140935"/>
    <x v="0"/>
    <x v="338"/>
    <d v="2013-11-13T00:00:00"/>
    <x v="2"/>
    <s v="AB-10015"/>
    <x v="755"/>
    <x v="0"/>
    <s v="United States"/>
    <s v="Oklahoma City"/>
    <x v="26"/>
    <n v="73120"/>
    <x v="2"/>
    <s v="TEC-PH-10000562"/>
    <x v="2"/>
    <x v="7"/>
    <x v="1698"/>
    <x v="5615"/>
    <n v="2"/>
    <n v="0"/>
    <n v="62.15440000000001"/>
  </r>
  <r>
    <n v="8803"/>
    <s v="CA-2013-140935"/>
    <x v="0"/>
    <x v="338"/>
    <d v="2013-11-13T00:00:00"/>
    <x v="2"/>
    <s v="AB-10015"/>
    <x v="755"/>
    <x v="0"/>
    <s v="United States"/>
    <s v="Oklahoma City"/>
    <x v="26"/>
    <n v="73120"/>
    <x v="2"/>
    <s v="FUR-BO-10003966"/>
    <x v="0"/>
    <x v="0"/>
    <x v="1086"/>
    <x v="2661"/>
    <n v="2"/>
    <n v="0"/>
    <n v="54.713599999999985"/>
  </r>
  <r>
    <n v="8804"/>
    <s v="CA-2011-157644"/>
    <x v="2"/>
    <x v="520"/>
    <d v="2012-01-01T00:00:00"/>
    <x v="2"/>
    <s v="AH-10030"/>
    <x v="692"/>
    <x v="1"/>
    <s v="United States"/>
    <s v="New York City"/>
    <x v="15"/>
    <n v="10035"/>
    <x v="3"/>
    <s v="TEC-AC-10003614"/>
    <x v="2"/>
    <x v="11"/>
    <x v="562"/>
    <x v="5616"/>
    <n v="3"/>
    <n v="0"/>
    <n v="11.474099999999996"/>
  </r>
  <r>
    <n v="8805"/>
    <s v="CA-2011-157644"/>
    <x v="2"/>
    <x v="520"/>
    <d v="2012-01-01T00:00:00"/>
    <x v="2"/>
    <s v="AH-10030"/>
    <x v="692"/>
    <x v="1"/>
    <s v="United States"/>
    <s v="New York City"/>
    <x v="15"/>
    <n v="10035"/>
    <x v="3"/>
    <s v="OFF-LA-10003148"/>
    <x v="1"/>
    <x v="2"/>
    <x v="164"/>
    <x v="1381"/>
    <n v="3"/>
    <n v="0"/>
    <n v="8.6939999999999991"/>
  </r>
  <r>
    <n v="8806"/>
    <s v="US-2014-100398"/>
    <x v="3"/>
    <x v="971"/>
    <d v="2014-08-24T00:00:00"/>
    <x v="1"/>
    <s v="DO-13435"/>
    <x v="157"/>
    <x v="0"/>
    <s v="United States"/>
    <s v="Salt Lake City"/>
    <x v="7"/>
    <n v="84106"/>
    <x v="1"/>
    <s v="OFF-BI-10002133"/>
    <x v="1"/>
    <x v="8"/>
    <x v="1138"/>
    <x v="5617"/>
    <n v="3"/>
    <n v="0.2"/>
    <n v="37.235999999999997"/>
  </r>
  <r>
    <n v="8807"/>
    <s v="CA-2013-113082"/>
    <x v="0"/>
    <x v="126"/>
    <d v="2013-09-17T00:00:00"/>
    <x v="1"/>
    <s v="MC-17590"/>
    <x v="565"/>
    <x v="1"/>
    <s v="United States"/>
    <s v="Utica"/>
    <x v="15"/>
    <n v="13501"/>
    <x v="3"/>
    <s v="FUR-FU-10002813"/>
    <x v="0"/>
    <x v="5"/>
    <x v="1682"/>
    <x v="586"/>
    <n v="2"/>
    <n v="0"/>
    <n v="14.572799999999997"/>
  </r>
  <r>
    <n v="8808"/>
    <s v="US-2014-110646"/>
    <x v="3"/>
    <x v="40"/>
    <d v="2014-11-01T00:00:00"/>
    <x v="1"/>
    <s v="JF-15190"/>
    <x v="440"/>
    <x v="0"/>
    <s v="United States"/>
    <s v="Philadelphia"/>
    <x v="9"/>
    <n v="19134"/>
    <x v="3"/>
    <s v="OFF-BI-10004330"/>
    <x v="1"/>
    <x v="8"/>
    <x v="795"/>
    <x v="5618"/>
    <n v="3"/>
    <n v="0.7"/>
    <n v="-27.734999999999992"/>
  </r>
  <r>
    <n v="8809"/>
    <s v="US-2014-110646"/>
    <x v="3"/>
    <x v="40"/>
    <d v="2014-11-01T00:00:00"/>
    <x v="1"/>
    <s v="JF-15190"/>
    <x v="440"/>
    <x v="0"/>
    <s v="United States"/>
    <s v="Philadelphia"/>
    <x v="9"/>
    <n v="19134"/>
    <x v="3"/>
    <s v="TEC-PH-10002807"/>
    <x v="2"/>
    <x v="7"/>
    <x v="1230"/>
    <x v="5619"/>
    <n v="5"/>
    <n v="0.4"/>
    <n v="19.775000000000006"/>
  </r>
  <r>
    <n v="8810"/>
    <s v="US-2014-110646"/>
    <x v="3"/>
    <x v="40"/>
    <d v="2014-11-01T00:00:00"/>
    <x v="1"/>
    <s v="JF-15190"/>
    <x v="440"/>
    <x v="0"/>
    <s v="United States"/>
    <s v="Philadelphia"/>
    <x v="9"/>
    <n v="19134"/>
    <x v="3"/>
    <s v="OFF-LA-10001404"/>
    <x v="1"/>
    <x v="2"/>
    <x v="916"/>
    <x v="1816"/>
    <n v="5"/>
    <n v="0.2"/>
    <n v="4.9815000000000005"/>
  </r>
  <r>
    <n v="8811"/>
    <s v="CA-2014-120614"/>
    <x v="3"/>
    <x v="1109"/>
    <d v="2014-06-05T00:00:00"/>
    <x v="1"/>
    <s v="SM-20950"/>
    <x v="416"/>
    <x v="1"/>
    <s v="United States"/>
    <s v="Los Angeles"/>
    <x v="1"/>
    <n v="90004"/>
    <x v="1"/>
    <s v="OFF-PA-10004911"/>
    <x v="1"/>
    <x v="10"/>
    <x v="929"/>
    <x v="5620"/>
    <n v="4"/>
    <n v="0"/>
    <n v="18.009600000000002"/>
  </r>
  <r>
    <n v="8812"/>
    <s v="US-2013-140172"/>
    <x v="0"/>
    <x v="387"/>
    <d v="2013-03-14T00:00:00"/>
    <x v="1"/>
    <s v="SP-20650"/>
    <x v="70"/>
    <x v="1"/>
    <s v="United States"/>
    <s v="Jackson"/>
    <x v="12"/>
    <n v="49201"/>
    <x v="2"/>
    <s v="OFF-AP-10004233"/>
    <x v="1"/>
    <x v="9"/>
    <x v="1122"/>
    <x v="5621"/>
    <n v="3"/>
    <n v="0.1"/>
    <n v="48.333599999999976"/>
  </r>
  <r>
    <n v="8813"/>
    <s v="US-2013-140172"/>
    <x v="0"/>
    <x v="387"/>
    <d v="2013-03-14T00:00:00"/>
    <x v="1"/>
    <s v="SP-20650"/>
    <x v="70"/>
    <x v="1"/>
    <s v="United States"/>
    <s v="Jackson"/>
    <x v="12"/>
    <n v="49201"/>
    <x v="2"/>
    <s v="OFF-AR-10002766"/>
    <x v="1"/>
    <x v="6"/>
    <x v="1041"/>
    <x v="2255"/>
    <n v="5"/>
    <n v="0"/>
    <n v="3.7529999999999997"/>
  </r>
  <r>
    <n v="8814"/>
    <s v="CA-2012-127754"/>
    <x v="1"/>
    <x v="353"/>
    <d v="2012-07-31T00:00:00"/>
    <x v="1"/>
    <s v="CK-12760"/>
    <x v="316"/>
    <x v="1"/>
    <s v="United States"/>
    <s v="Glendale"/>
    <x v="16"/>
    <n v="85301"/>
    <x v="1"/>
    <s v="FUR-CH-10003199"/>
    <x v="0"/>
    <x v="1"/>
    <x v="631"/>
    <x v="4602"/>
    <n v="3"/>
    <n v="0.2"/>
    <n v="13.317599999999985"/>
  </r>
  <r>
    <n v="8815"/>
    <s v="CA-2012-144274"/>
    <x v="1"/>
    <x v="521"/>
    <d v="2012-11-25T00:00:00"/>
    <x v="0"/>
    <s v="PW-19240"/>
    <x v="617"/>
    <x v="0"/>
    <s v="United States"/>
    <s v="Wilmington"/>
    <x v="13"/>
    <n v="19805"/>
    <x v="3"/>
    <s v="TEC-PH-10003012"/>
    <x v="2"/>
    <x v="7"/>
    <x v="344"/>
    <x v="673"/>
    <n v="2"/>
    <n v="0"/>
    <n v="89.314199999999971"/>
  </r>
  <r>
    <n v="8816"/>
    <s v="CA-2012-144274"/>
    <x v="1"/>
    <x v="521"/>
    <d v="2012-11-25T00:00:00"/>
    <x v="0"/>
    <s v="PW-19240"/>
    <x v="617"/>
    <x v="0"/>
    <s v="United States"/>
    <s v="Wilmington"/>
    <x v="13"/>
    <n v="19805"/>
    <x v="3"/>
    <s v="OFF-PA-10001583"/>
    <x v="1"/>
    <x v="10"/>
    <x v="1822"/>
    <x v="5622"/>
    <n v="6"/>
    <n v="0"/>
    <n v="20.726999999999997"/>
  </r>
  <r>
    <n v="8817"/>
    <s v="CA-2012-144274"/>
    <x v="1"/>
    <x v="521"/>
    <d v="2012-11-25T00:00:00"/>
    <x v="0"/>
    <s v="PW-19240"/>
    <x v="617"/>
    <x v="0"/>
    <s v="United States"/>
    <s v="Wilmington"/>
    <x v="13"/>
    <n v="19805"/>
    <x v="3"/>
    <s v="OFF-AR-10001940"/>
    <x v="1"/>
    <x v="6"/>
    <x v="168"/>
    <x v="2805"/>
    <n v="4"/>
    <n v="0"/>
    <n v="5.6416000000000004"/>
  </r>
  <r>
    <n v="8818"/>
    <s v="CA-2012-144274"/>
    <x v="1"/>
    <x v="521"/>
    <d v="2012-11-25T00:00:00"/>
    <x v="0"/>
    <s v="PW-19240"/>
    <x v="617"/>
    <x v="0"/>
    <s v="United States"/>
    <s v="Wilmington"/>
    <x v="13"/>
    <n v="19805"/>
    <x v="3"/>
    <s v="OFF-EN-10003286"/>
    <x v="1"/>
    <x v="12"/>
    <x v="33"/>
    <x v="3416"/>
    <n v="2"/>
    <n v="0"/>
    <n v="7.783199999999999"/>
  </r>
  <r>
    <n v="8819"/>
    <s v="CA-2012-144274"/>
    <x v="1"/>
    <x v="521"/>
    <d v="2012-11-25T00:00:00"/>
    <x v="0"/>
    <s v="PW-19240"/>
    <x v="617"/>
    <x v="0"/>
    <s v="United States"/>
    <s v="Wilmington"/>
    <x v="13"/>
    <n v="19805"/>
    <x v="3"/>
    <s v="OFF-PA-10003441"/>
    <x v="1"/>
    <x v="10"/>
    <x v="485"/>
    <x v="789"/>
    <n v="6"/>
    <n v="0"/>
    <n v="18.662400000000002"/>
  </r>
  <r>
    <n v="8820"/>
    <s v="CA-2012-142930"/>
    <x v="1"/>
    <x v="109"/>
    <d v="2012-12-02T00:00:00"/>
    <x v="1"/>
    <s v="EB-14170"/>
    <x v="432"/>
    <x v="0"/>
    <s v="United States"/>
    <s v="Austin"/>
    <x v="5"/>
    <n v="78745"/>
    <x v="2"/>
    <s v="OFF-PA-10003395"/>
    <x v="1"/>
    <x v="10"/>
    <x v="650"/>
    <x v="763"/>
    <n v="4"/>
    <n v="0.2"/>
    <n v="117.43199999999999"/>
  </r>
  <r>
    <n v="8821"/>
    <s v="CA-2014-100622"/>
    <x v="3"/>
    <x v="132"/>
    <d v="2014-11-08T00:00:00"/>
    <x v="1"/>
    <s v="DK-13090"/>
    <x v="54"/>
    <x v="0"/>
    <s v="United States"/>
    <s v="Orlando"/>
    <x v="2"/>
    <n v="32839"/>
    <x v="0"/>
    <s v="TEC-CO-10003236"/>
    <x v="2"/>
    <x v="16"/>
    <x v="451"/>
    <x v="324"/>
    <n v="2"/>
    <n v="0.2"/>
    <n v="311.99479999999994"/>
  </r>
  <r>
    <n v="8822"/>
    <s v="CA-2014-100622"/>
    <x v="3"/>
    <x v="132"/>
    <d v="2014-11-08T00:00:00"/>
    <x v="1"/>
    <s v="DK-13090"/>
    <x v="54"/>
    <x v="0"/>
    <s v="United States"/>
    <s v="Orlando"/>
    <x v="2"/>
    <n v="32839"/>
    <x v="0"/>
    <s v="OFF-BI-10002982"/>
    <x v="1"/>
    <x v="8"/>
    <x v="1258"/>
    <x v="5623"/>
    <n v="2"/>
    <n v="0.7"/>
    <n v="-2.9963999999999995"/>
  </r>
  <r>
    <n v="8823"/>
    <s v="CA-2014-100622"/>
    <x v="3"/>
    <x v="132"/>
    <d v="2014-11-08T00:00:00"/>
    <x v="1"/>
    <s v="DK-13090"/>
    <x v="54"/>
    <x v="0"/>
    <s v="United States"/>
    <s v="Orlando"/>
    <x v="2"/>
    <n v="32839"/>
    <x v="0"/>
    <s v="OFF-AR-10004010"/>
    <x v="1"/>
    <x v="6"/>
    <x v="1734"/>
    <x v="4029"/>
    <n v="2"/>
    <n v="0.2"/>
    <n v="4.1987999999999985"/>
  </r>
  <r>
    <n v="8824"/>
    <s v="CA-2014-100622"/>
    <x v="3"/>
    <x v="132"/>
    <d v="2014-11-08T00:00:00"/>
    <x v="1"/>
    <s v="DK-13090"/>
    <x v="54"/>
    <x v="0"/>
    <s v="United States"/>
    <s v="Orlando"/>
    <x v="2"/>
    <n v="32839"/>
    <x v="0"/>
    <s v="OFF-PA-10002947"/>
    <x v="1"/>
    <x v="10"/>
    <x v="703"/>
    <x v="1432"/>
    <n v="2"/>
    <n v="0.2"/>
    <n v="3.7407999999999997"/>
  </r>
  <r>
    <n v="8825"/>
    <s v="CA-2014-117156"/>
    <x v="3"/>
    <x v="708"/>
    <d v="2014-03-24T00:00:00"/>
    <x v="0"/>
    <s v="TB-21055"/>
    <x v="26"/>
    <x v="0"/>
    <s v="United States"/>
    <s v="Reading"/>
    <x v="9"/>
    <n v="19601"/>
    <x v="3"/>
    <s v="OFF-EN-10003845"/>
    <x v="1"/>
    <x v="12"/>
    <x v="431"/>
    <x v="3179"/>
    <n v="3"/>
    <n v="0.2"/>
    <n v="2.8781999999999992"/>
  </r>
  <r>
    <n v="8826"/>
    <s v="CA-2012-115399"/>
    <x v="1"/>
    <x v="546"/>
    <d v="2012-12-22T00:00:00"/>
    <x v="2"/>
    <s v="AG-10900"/>
    <x v="151"/>
    <x v="0"/>
    <s v="United States"/>
    <s v="Philadelphia"/>
    <x v="9"/>
    <n v="19134"/>
    <x v="3"/>
    <s v="OFF-LA-10003190"/>
    <x v="1"/>
    <x v="2"/>
    <x v="1163"/>
    <x v="2789"/>
    <n v="3"/>
    <n v="0.2"/>
    <n v="2.5056000000000003"/>
  </r>
  <r>
    <n v="8827"/>
    <s v="US-2011-157847"/>
    <x v="2"/>
    <x v="1063"/>
    <d v="2011-04-06T00:00:00"/>
    <x v="0"/>
    <s v="SC-20020"/>
    <x v="710"/>
    <x v="0"/>
    <s v="United States"/>
    <s v="Houston"/>
    <x v="5"/>
    <n v="77095"/>
    <x v="2"/>
    <s v="OFF-PA-10002986"/>
    <x v="1"/>
    <x v="10"/>
    <x v="477"/>
    <x v="3059"/>
    <n v="5"/>
    <n v="0.2"/>
    <n v="9.3520000000000003"/>
  </r>
  <r>
    <n v="8828"/>
    <s v="US-2011-157847"/>
    <x v="2"/>
    <x v="1063"/>
    <d v="2011-04-06T00:00:00"/>
    <x v="0"/>
    <s v="SC-20020"/>
    <x v="710"/>
    <x v="0"/>
    <s v="United States"/>
    <s v="Houston"/>
    <x v="5"/>
    <n v="77095"/>
    <x v="2"/>
    <s v="OFF-PA-10001593"/>
    <x v="1"/>
    <x v="10"/>
    <x v="1755"/>
    <x v="1399"/>
    <n v="7"/>
    <n v="0.2"/>
    <n v="10.464999999999998"/>
  </r>
  <r>
    <n v="8829"/>
    <s v="CA-2012-115168"/>
    <x v="1"/>
    <x v="1117"/>
    <d v="2012-06-09T00:00:00"/>
    <x v="1"/>
    <s v="BB-11545"/>
    <x v="179"/>
    <x v="1"/>
    <s v="United States"/>
    <s v="Saint Charles"/>
    <x v="25"/>
    <n v="63301"/>
    <x v="2"/>
    <s v="OFF-PA-10000528"/>
    <x v="1"/>
    <x v="10"/>
    <x v="1136"/>
    <x v="232"/>
    <n v="2"/>
    <n v="0"/>
    <n v="4.7519999999999998"/>
  </r>
  <r>
    <n v="8830"/>
    <s v="CA-2011-109680"/>
    <x v="2"/>
    <x v="191"/>
    <d v="2011-10-09T00:00:00"/>
    <x v="2"/>
    <s v="VP-21760"/>
    <x v="778"/>
    <x v="1"/>
    <s v="United States"/>
    <s v="Indianapolis"/>
    <x v="14"/>
    <n v="46203"/>
    <x v="2"/>
    <s v="OFF-ST-10001932"/>
    <x v="1"/>
    <x v="4"/>
    <x v="1641"/>
    <x v="5624"/>
    <n v="2"/>
    <n v="0"/>
    <n v="54.087600000000009"/>
  </r>
  <r>
    <n v="8831"/>
    <s v="CA-2013-167983"/>
    <x v="0"/>
    <x v="1036"/>
    <d v="2013-08-25T00:00:00"/>
    <x v="0"/>
    <s v="RP-19270"/>
    <x v="345"/>
    <x v="1"/>
    <s v="United States"/>
    <s v="Seattle"/>
    <x v="4"/>
    <n v="98115"/>
    <x v="1"/>
    <s v="OFF-BI-10003727"/>
    <x v="1"/>
    <x v="8"/>
    <x v="797"/>
    <x v="5625"/>
    <n v="10"/>
    <n v="0.2"/>
    <n v="11.703999999999997"/>
  </r>
  <r>
    <n v="8832"/>
    <s v="CA-2012-145324"/>
    <x v="1"/>
    <x v="219"/>
    <d v="2012-11-19T00:00:00"/>
    <x v="1"/>
    <s v="DH-13675"/>
    <x v="723"/>
    <x v="2"/>
    <s v="United States"/>
    <s v="Harrisonburg"/>
    <x v="17"/>
    <n v="22801"/>
    <x v="0"/>
    <s v="FUR-FU-10002759"/>
    <x v="0"/>
    <x v="5"/>
    <x v="555"/>
    <x v="792"/>
    <n v="2"/>
    <n v="0"/>
    <n v="14.3856"/>
  </r>
  <r>
    <n v="8833"/>
    <s v="CA-2012-153423"/>
    <x v="1"/>
    <x v="137"/>
    <d v="2012-06-27T00:00:00"/>
    <x v="1"/>
    <s v="SW-20455"/>
    <x v="517"/>
    <x v="0"/>
    <s v="United States"/>
    <s v="Rochester"/>
    <x v="15"/>
    <n v="14609"/>
    <x v="3"/>
    <s v="OFF-BI-10000545"/>
    <x v="1"/>
    <x v="8"/>
    <x v="685"/>
    <x v="1396"/>
    <n v="2"/>
    <n v="0.2"/>
    <n v="456.58800000000002"/>
  </r>
  <r>
    <n v="8834"/>
    <s v="US-2014-132675"/>
    <x v="3"/>
    <x v="241"/>
    <d v="2014-09-29T00:00:00"/>
    <x v="1"/>
    <s v="KF-16285"/>
    <x v="580"/>
    <x v="2"/>
    <s v="United States"/>
    <s v="Sandy Springs"/>
    <x v="32"/>
    <n v="30328"/>
    <x v="0"/>
    <s v="OFF-ST-10004950"/>
    <x v="1"/>
    <x v="4"/>
    <x v="1510"/>
    <x v="4729"/>
    <n v="1"/>
    <n v="0"/>
    <n v="3.8774999999999995"/>
  </r>
  <r>
    <n v="8835"/>
    <s v="US-2014-132675"/>
    <x v="3"/>
    <x v="241"/>
    <d v="2014-09-29T00:00:00"/>
    <x v="1"/>
    <s v="KF-16285"/>
    <x v="580"/>
    <x v="2"/>
    <s v="United States"/>
    <s v="Sandy Springs"/>
    <x v="32"/>
    <n v="30328"/>
    <x v="0"/>
    <s v="TEC-PH-10003171"/>
    <x v="2"/>
    <x v="7"/>
    <x v="1495"/>
    <x v="5626"/>
    <n v="2"/>
    <n v="0"/>
    <n v="25.171999999999997"/>
  </r>
  <r>
    <n v="8836"/>
    <s v="US-2014-132675"/>
    <x v="3"/>
    <x v="241"/>
    <d v="2014-09-29T00:00:00"/>
    <x v="1"/>
    <s v="KF-16285"/>
    <x v="580"/>
    <x v="2"/>
    <s v="United States"/>
    <s v="Sandy Springs"/>
    <x v="32"/>
    <n v="30328"/>
    <x v="0"/>
    <s v="OFF-AR-10000614"/>
    <x v="1"/>
    <x v="6"/>
    <x v="1722"/>
    <x v="293"/>
    <n v="4"/>
    <n v="0"/>
    <n v="3.7127999999999997"/>
  </r>
  <r>
    <n v="8837"/>
    <s v="US-2014-132675"/>
    <x v="3"/>
    <x v="241"/>
    <d v="2014-09-29T00:00:00"/>
    <x v="1"/>
    <s v="KF-16285"/>
    <x v="580"/>
    <x v="2"/>
    <s v="United States"/>
    <s v="Sandy Springs"/>
    <x v="32"/>
    <n v="30328"/>
    <x v="0"/>
    <s v="OFF-AR-10000034"/>
    <x v="1"/>
    <x v="6"/>
    <x v="744"/>
    <x v="1936"/>
    <n v="3"/>
    <n v="0"/>
    <n v="4.9607999999999999"/>
  </r>
  <r>
    <n v="8838"/>
    <s v="US-2014-132675"/>
    <x v="3"/>
    <x v="241"/>
    <d v="2014-09-29T00:00:00"/>
    <x v="1"/>
    <s v="KF-16285"/>
    <x v="580"/>
    <x v="2"/>
    <s v="United States"/>
    <s v="Sandy Springs"/>
    <x v="32"/>
    <n v="30328"/>
    <x v="0"/>
    <s v="OFF-LA-10003766"/>
    <x v="1"/>
    <x v="2"/>
    <x v="360"/>
    <x v="2143"/>
    <n v="5"/>
    <n v="0"/>
    <n v="7.5600000000000005"/>
  </r>
  <r>
    <n v="8839"/>
    <s v="CA-2011-153808"/>
    <x v="2"/>
    <x v="322"/>
    <d v="2011-04-10T00:00:00"/>
    <x v="0"/>
    <s v="FH-14275"/>
    <x v="395"/>
    <x v="1"/>
    <s v="United States"/>
    <s v="Los Angeles"/>
    <x v="1"/>
    <n v="90004"/>
    <x v="1"/>
    <s v="OFF-AR-10001725"/>
    <x v="1"/>
    <x v="6"/>
    <x v="1540"/>
    <x v="421"/>
    <n v="3"/>
    <n v="0"/>
    <n v="18.447000000000003"/>
  </r>
  <r>
    <n v="8840"/>
    <s v="CA-2011-153808"/>
    <x v="2"/>
    <x v="322"/>
    <d v="2011-04-10T00:00:00"/>
    <x v="0"/>
    <s v="FH-14275"/>
    <x v="395"/>
    <x v="1"/>
    <s v="United States"/>
    <s v="Los Angeles"/>
    <x v="1"/>
    <n v="90004"/>
    <x v="1"/>
    <s v="OFF-BI-10002794"/>
    <x v="1"/>
    <x v="8"/>
    <x v="102"/>
    <x v="959"/>
    <n v="2"/>
    <n v="0.2"/>
    <n v="23.768399999999996"/>
  </r>
  <r>
    <n v="8841"/>
    <s v="CA-2011-153808"/>
    <x v="2"/>
    <x v="322"/>
    <d v="2011-04-10T00:00:00"/>
    <x v="0"/>
    <s v="FH-14275"/>
    <x v="395"/>
    <x v="1"/>
    <s v="United States"/>
    <s v="Los Angeles"/>
    <x v="1"/>
    <n v="90004"/>
    <x v="1"/>
    <s v="TEC-AC-10004171"/>
    <x v="2"/>
    <x v="11"/>
    <x v="1312"/>
    <x v="674"/>
    <n v="3"/>
    <n v="0"/>
    <n v="131.98680000000002"/>
  </r>
  <r>
    <n v="8842"/>
    <s v="US-2013-112396"/>
    <x v="0"/>
    <x v="1206"/>
    <d v="2013-02-13T00:00:00"/>
    <x v="1"/>
    <s v="JR-16210"/>
    <x v="335"/>
    <x v="1"/>
    <s v="United States"/>
    <s v="San Francisco"/>
    <x v="1"/>
    <n v="94110"/>
    <x v="1"/>
    <s v="TEC-AC-10003628"/>
    <x v="2"/>
    <x v="11"/>
    <x v="244"/>
    <x v="1324"/>
    <n v="3"/>
    <n v="0"/>
    <n v="39.586800000000011"/>
  </r>
  <r>
    <n v="8843"/>
    <s v="US-2013-112396"/>
    <x v="0"/>
    <x v="1206"/>
    <d v="2013-02-13T00:00:00"/>
    <x v="1"/>
    <s v="JR-16210"/>
    <x v="335"/>
    <x v="1"/>
    <s v="United States"/>
    <s v="San Francisco"/>
    <x v="1"/>
    <n v="94110"/>
    <x v="1"/>
    <s v="TEC-AC-10004761"/>
    <x v="2"/>
    <x v="11"/>
    <x v="778"/>
    <x v="945"/>
    <n v="2"/>
    <n v="0"/>
    <n v="11.151"/>
  </r>
  <r>
    <n v="8844"/>
    <s v="CA-2011-141173"/>
    <x v="2"/>
    <x v="728"/>
    <d v="2011-11-20T00:00:00"/>
    <x v="0"/>
    <s v="JC-16105"/>
    <x v="36"/>
    <x v="1"/>
    <s v="United States"/>
    <s v="Minneapolis"/>
    <x v="11"/>
    <n v="55407"/>
    <x v="2"/>
    <s v="OFF-ST-10000885"/>
    <x v="1"/>
    <x v="4"/>
    <x v="1657"/>
    <x v="5335"/>
    <n v="5"/>
    <n v="0"/>
    <n v="16.787500000000001"/>
  </r>
  <r>
    <n v="8845"/>
    <s v="CA-2014-156664"/>
    <x v="3"/>
    <x v="404"/>
    <d v="2014-12-24T00:00:00"/>
    <x v="1"/>
    <s v="BP-11290"/>
    <x v="443"/>
    <x v="0"/>
    <s v="United States"/>
    <s v="Columbus"/>
    <x v="24"/>
    <n v="43229"/>
    <x v="3"/>
    <s v="OFF-BI-10004209"/>
    <x v="1"/>
    <x v="8"/>
    <x v="1206"/>
    <x v="5627"/>
    <n v="3"/>
    <n v="0.7"/>
    <n v="-6.0299999999999976"/>
  </r>
  <r>
    <n v="8846"/>
    <s v="CA-2014-156664"/>
    <x v="3"/>
    <x v="404"/>
    <d v="2014-12-24T00:00:00"/>
    <x v="1"/>
    <s v="BP-11290"/>
    <x v="443"/>
    <x v="0"/>
    <s v="United States"/>
    <s v="Columbus"/>
    <x v="24"/>
    <n v="43229"/>
    <x v="3"/>
    <s v="OFF-FA-10002988"/>
    <x v="1"/>
    <x v="13"/>
    <x v="131"/>
    <x v="5628"/>
    <n v="3"/>
    <n v="0.2"/>
    <n v="1.7486999999999999"/>
  </r>
  <r>
    <n v="8847"/>
    <s v="CA-2014-156664"/>
    <x v="3"/>
    <x v="404"/>
    <d v="2014-12-24T00:00:00"/>
    <x v="1"/>
    <s v="BP-11290"/>
    <x v="443"/>
    <x v="0"/>
    <s v="United States"/>
    <s v="Columbus"/>
    <x v="24"/>
    <n v="43229"/>
    <x v="3"/>
    <s v="OFF-PA-10002222"/>
    <x v="1"/>
    <x v="10"/>
    <x v="389"/>
    <x v="5566"/>
    <n v="5"/>
    <n v="0.2"/>
    <n v="29.691999999999993"/>
  </r>
  <r>
    <n v="8848"/>
    <s v="CA-2014-156664"/>
    <x v="3"/>
    <x v="404"/>
    <d v="2014-12-24T00:00:00"/>
    <x v="1"/>
    <s v="BP-11290"/>
    <x v="443"/>
    <x v="0"/>
    <s v="United States"/>
    <s v="Columbus"/>
    <x v="24"/>
    <n v="43229"/>
    <x v="3"/>
    <s v="OFF-AP-10004487"/>
    <x v="1"/>
    <x v="9"/>
    <x v="715"/>
    <x v="5629"/>
    <n v="2"/>
    <n v="0.2"/>
    <n v="13.011199999999995"/>
  </r>
  <r>
    <n v="8849"/>
    <s v="CA-2012-140718"/>
    <x v="1"/>
    <x v="740"/>
    <d v="2012-07-04T00:00:00"/>
    <x v="2"/>
    <s v="FA-14230"/>
    <x v="135"/>
    <x v="1"/>
    <s v="United States"/>
    <s v="Raleigh"/>
    <x v="3"/>
    <n v="27604"/>
    <x v="0"/>
    <s v="TEC-PH-10003505"/>
    <x v="2"/>
    <x v="7"/>
    <x v="901"/>
    <x v="5630"/>
    <n v="1"/>
    <n v="0.2"/>
    <n v="8.3519999999999932"/>
  </r>
  <r>
    <n v="8850"/>
    <s v="CA-2012-140718"/>
    <x v="1"/>
    <x v="740"/>
    <d v="2012-07-04T00:00:00"/>
    <x v="2"/>
    <s v="FA-14230"/>
    <x v="135"/>
    <x v="1"/>
    <s v="United States"/>
    <s v="Raleigh"/>
    <x v="3"/>
    <n v="27604"/>
    <x v="0"/>
    <s v="FUR-FU-10000076"/>
    <x v="0"/>
    <x v="5"/>
    <x v="875"/>
    <x v="5631"/>
    <n v="10"/>
    <n v="0.2"/>
    <n v="45.954000000000008"/>
  </r>
  <r>
    <n v="8851"/>
    <s v="CA-2012-140718"/>
    <x v="1"/>
    <x v="740"/>
    <d v="2012-07-04T00:00:00"/>
    <x v="2"/>
    <s v="FA-14230"/>
    <x v="135"/>
    <x v="1"/>
    <s v="United States"/>
    <s v="Raleigh"/>
    <x v="3"/>
    <n v="27604"/>
    <x v="0"/>
    <s v="OFF-BI-10004728"/>
    <x v="1"/>
    <x v="8"/>
    <x v="539"/>
    <x v="5632"/>
    <n v="2"/>
    <n v="0.7"/>
    <n v="-2.3136000000000001"/>
  </r>
  <r>
    <n v="8852"/>
    <s v="CA-2012-140718"/>
    <x v="1"/>
    <x v="740"/>
    <d v="2012-07-04T00:00:00"/>
    <x v="2"/>
    <s v="FA-14230"/>
    <x v="135"/>
    <x v="1"/>
    <s v="United States"/>
    <s v="Raleigh"/>
    <x v="3"/>
    <n v="27604"/>
    <x v="0"/>
    <s v="OFF-PA-10002250"/>
    <x v="1"/>
    <x v="10"/>
    <x v="699"/>
    <x v="1746"/>
    <n v="2"/>
    <n v="0.2"/>
    <n v="3.2871999999999999"/>
  </r>
  <r>
    <n v="8853"/>
    <s v="CA-2011-119977"/>
    <x v="2"/>
    <x v="1169"/>
    <d v="2011-10-13T00:00:00"/>
    <x v="0"/>
    <s v="DN-13690"/>
    <x v="35"/>
    <x v="0"/>
    <s v="United States"/>
    <s v="New York City"/>
    <x v="15"/>
    <n v="10011"/>
    <x v="3"/>
    <s v="OFF-PA-10003823"/>
    <x v="1"/>
    <x v="10"/>
    <x v="1001"/>
    <x v="1862"/>
    <n v="4"/>
    <n v="0"/>
    <n v="55.763999999999996"/>
  </r>
  <r>
    <n v="8854"/>
    <s v="US-2012-115343"/>
    <x v="1"/>
    <x v="357"/>
    <d v="2012-09-25T00:00:00"/>
    <x v="2"/>
    <s v="FO-14305"/>
    <x v="383"/>
    <x v="0"/>
    <s v="United States"/>
    <s v="Philadelphia"/>
    <x v="9"/>
    <n v="19143"/>
    <x v="3"/>
    <s v="OFF-SU-10000898"/>
    <x v="1"/>
    <x v="14"/>
    <x v="1181"/>
    <x v="5633"/>
    <n v="5"/>
    <n v="0.2"/>
    <n v="6.2549999999999919"/>
  </r>
  <r>
    <n v="8855"/>
    <s v="US-2012-115343"/>
    <x v="1"/>
    <x v="357"/>
    <d v="2012-09-25T00:00:00"/>
    <x v="2"/>
    <s v="FO-14305"/>
    <x v="383"/>
    <x v="0"/>
    <s v="United States"/>
    <s v="Philadelphia"/>
    <x v="9"/>
    <n v="19143"/>
    <x v="3"/>
    <s v="TEC-AC-10003832"/>
    <x v="2"/>
    <x v="11"/>
    <x v="216"/>
    <x v="231"/>
    <n v="3"/>
    <n v="0.2"/>
    <n v="-7.724700000000098"/>
  </r>
  <r>
    <n v="8856"/>
    <s v="CA-2014-163671"/>
    <x v="3"/>
    <x v="165"/>
    <d v="2014-12-31T00:00:00"/>
    <x v="1"/>
    <s v="DP-13105"/>
    <x v="317"/>
    <x v="1"/>
    <s v="United States"/>
    <s v="Meridian"/>
    <x v="45"/>
    <n v="83642"/>
    <x v="1"/>
    <s v="OFF-BI-10001679"/>
    <x v="1"/>
    <x v="8"/>
    <x v="212"/>
    <x v="3406"/>
    <n v="3"/>
    <n v="0.2"/>
    <n v="7.9919999999999991"/>
  </r>
  <r>
    <n v="8857"/>
    <s v="CA-2014-135909"/>
    <x v="3"/>
    <x v="119"/>
    <d v="2014-10-21T00:00:00"/>
    <x v="1"/>
    <s v="JW-15220"/>
    <x v="478"/>
    <x v="1"/>
    <s v="United States"/>
    <s v="Sacramento"/>
    <x v="1"/>
    <n v="95823"/>
    <x v="1"/>
    <s v="TEC-AC-10002335"/>
    <x v="2"/>
    <x v="11"/>
    <x v="339"/>
    <x v="4552"/>
    <n v="6"/>
    <n v="0"/>
    <n v="39.888599999999997"/>
  </r>
  <r>
    <n v="8858"/>
    <s v="CA-2014-135909"/>
    <x v="3"/>
    <x v="119"/>
    <d v="2014-10-21T00:00:00"/>
    <x v="1"/>
    <s v="JW-15220"/>
    <x v="478"/>
    <x v="1"/>
    <s v="United States"/>
    <s v="Sacramento"/>
    <x v="1"/>
    <n v="95823"/>
    <x v="1"/>
    <s v="TEC-PH-10003187"/>
    <x v="2"/>
    <x v="7"/>
    <x v="1410"/>
    <x v="236"/>
    <n v="2"/>
    <n v="0.2"/>
    <n v="-7.9959999999999996"/>
  </r>
  <r>
    <n v="8859"/>
    <s v="CA-2014-135909"/>
    <x v="3"/>
    <x v="119"/>
    <d v="2014-10-21T00:00:00"/>
    <x v="1"/>
    <s v="JW-15220"/>
    <x v="478"/>
    <x v="1"/>
    <s v="United States"/>
    <s v="Sacramento"/>
    <x v="1"/>
    <n v="95823"/>
    <x v="1"/>
    <s v="OFF-BI-10003527"/>
    <x v="1"/>
    <x v="8"/>
    <x v="446"/>
    <x v="5634"/>
    <n v="5"/>
    <n v="0.2"/>
    <n v="1906.4849999999999"/>
  </r>
  <r>
    <n v="8860"/>
    <s v="US-2014-114356"/>
    <x v="3"/>
    <x v="648"/>
    <d v="2014-08-27T00:00:00"/>
    <x v="1"/>
    <s v="TT-21460"/>
    <x v="499"/>
    <x v="2"/>
    <s v="United States"/>
    <s v="Charlotte"/>
    <x v="3"/>
    <n v="28205"/>
    <x v="0"/>
    <s v="TEC-PH-10003171"/>
    <x v="2"/>
    <x v="7"/>
    <x v="1495"/>
    <x v="3651"/>
    <n v="1"/>
    <n v="0.2"/>
    <n v="3.5959999999999983"/>
  </r>
  <r>
    <n v="8861"/>
    <s v="CA-2012-125934"/>
    <x v="1"/>
    <x v="861"/>
    <d v="2012-09-18T00:00:00"/>
    <x v="1"/>
    <s v="SN-20560"/>
    <x v="381"/>
    <x v="2"/>
    <s v="United States"/>
    <s v="Paterson"/>
    <x v="30"/>
    <n v="7501"/>
    <x v="3"/>
    <s v="OFF-LA-10000414"/>
    <x v="1"/>
    <x v="2"/>
    <x v="1634"/>
    <x v="2551"/>
    <n v="3"/>
    <n v="0"/>
    <n v="14.904"/>
  </r>
  <r>
    <n v="8862"/>
    <s v="CA-2012-125934"/>
    <x v="1"/>
    <x v="861"/>
    <d v="2012-09-18T00:00:00"/>
    <x v="1"/>
    <s v="SN-20560"/>
    <x v="381"/>
    <x v="2"/>
    <s v="United States"/>
    <s v="Paterson"/>
    <x v="30"/>
    <n v="7501"/>
    <x v="3"/>
    <s v="FUR-FU-10002107"/>
    <x v="0"/>
    <x v="5"/>
    <x v="1324"/>
    <x v="4206"/>
    <n v="4"/>
    <n v="0"/>
    <n v="3.9248000000000003"/>
  </r>
  <r>
    <n v="8863"/>
    <s v="CA-2012-125934"/>
    <x v="1"/>
    <x v="861"/>
    <d v="2012-09-18T00:00:00"/>
    <x v="1"/>
    <s v="SN-20560"/>
    <x v="381"/>
    <x v="2"/>
    <s v="United States"/>
    <s v="Paterson"/>
    <x v="30"/>
    <n v="7501"/>
    <x v="3"/>
    <s v="OFF-BI-10004593"/>
    <x v="1"/>
    <x v="8"/>
    <x v="267"/>
    <x v="5635"/>
    <n v="4"/>
    <n v="0"/>
    <n v="96.415999999999997"/>
  </r>
  <r>
    <n v="8864"/>
    <s v="CA-2012-125934"/>
    <x v="1"/>
    <x v="861"/>
    <d v="2012-09-18T00:00:00"/>
    <x v="1"/>
    <s v="SN-20560"/>
    <x v="381"/>
    <x v="2"/>
    <s v="United States"/>
    <s v="Paterson"/>
    <x v="30"/>
    <n v="7501"/>
    <x v="3"/>
    <s v="OFF-AP-10003860"/>
    <x v="1"/>
    <x v="9"/>
    <x v="1089"/>
    <x v="5636"/>
    <n v="4"/>
    <n v="0"/>
    <n v="29.980800000000002"/>
  </r>
  <r>
    <n v="8865"/>
    <s v="CA-2012-125934"/>
    <x v="1"/>
    <x v="861"/>
    <d v="2012-09-18T00:00:00"/>
    <x v="1"/>
    <s v="SN-20560"/>
    <x v="381"/>
    <x v="2"/>
    <s v="United States"/>
    <s v="Paterson"/>
    <x v="30"/>
    <n v="7501"/>
    <x v="3"/>
    <s v="OFF-PA-10000556"/>
    <x v="1"/>
    <x v="10"/>
    <x v="1630"/>
    <x v="789"/>
    <n v="6"/>
    <n v="0"/>
    <n v="18.662400000000002"/>
  </r>
  <r>
    <n v="8866"/>
    <s v="CA-2012-158148"/>
    <x v="1"/>
    <x v="139"/>
    <d v="2012-12-26T00:00:00"/>
    <x v="1"/>
    <s v="JM-15865"/>
    <x v="622"/>
    <x v="0"/>
    <s v="United States"/>
    <s v="Arlington"/>
    <x v="17"/>
    <n v="22204"/>
    <x v="0"/>
    <s v="OFF-AP-10003281"/>
    <x v="1"/>
    <x v="9"/>
    <x v="1180"/>
    <x v="2311"/>
    <n v="3"/>
    <n v="0"/>
    <n v="10.880999999999997"/>
  </r>
  <r>
    <n v="8867"/>
    <s v="CA-2011-120411"/>
    <x v="2"/>
    <x v="59"/>
    <d v="2011-09-23T00:00:00"/>
    <x v="2"/>
    <s v="SB-20185"/>
    <x v="766"/>
    <x v="0"/>
    <s v="United States"/>
    <s v="Chicago"/>
    <x v="10"/>
    <n v="60653"/>
    <x v="2"/>
    <s v="FUR-BO-10004218"/>
    <x v="0"/>
    <x v="0"/>
    <x v="1584"/>
    <x v="5637"/>
    <n v="5"/>
    <n v="0.3"/>
    <n v="-70.489999999999981"/>
  </r>
  <r>
    <n v="8868"/>
    <s v="CA-2011-120411"/>
    <x v="2"/>
    <x v="59"/>
    <d v="2011-09-23T00:00:00"/>
    <x v="2"/>
    <s v="SB-20185"/>
    <x v="766"/>
    <x v="0"/>
    <s v="United States"/>
    <s v="Chicago"/>
    <x v="10"/>
    <n v="60653"/>
    <x v="2"/>
    <s v="TEC-PH-10002185"/>
    <x v="2"/>
    <x v="7"/>
    <x v="1072"/>
    <x v="3988"/>
    <n v="2"/>
    <n v="0.2"/>
    <n v="3.4749999999999996"/>
  </r>
  <r>
    <n v="8869"/>
    <s v="CA-2013-158260"/>
    <x v="0"/>
    <x v="254"/>
    <d v="2013-11-09T00:00:00"/>
    <x v="1"/>
    <s v="CC-12475"/>
    <x v="693"/>
    <x v="0"/>
    <s v="United States"/>
    <s v="San Diego"/>
    <x v="1"/>
    <n v="92037"/>
    <x v="1"/>
    <s v="TEC-MA-10003176"/>
    <x v="2"/>
    <x v="15"/>
    <x v="1752"/>
    <x v="5638"/>
    <n v="2"/>
    <n v="0.2"/>
    <n v="77.219999999999914"/>
  </r>
  <r>
    <n v="8870"/>
    <s v="CA-2014-101805"/>
    <x v="3"/>
    <x v="96"/>
    <d v="2014-12-07T00:00:00"/>
    <x v="1"/>
    <s v="SH-19975"/>
    <x v="64"/>
    <x v="1"/>
    <s v="United States"/>
    <s v="Seattle"/>
    <x v="4"/>
    <n v="98105"/>
    <x v="1"/>
    <s v="OFF-BI-10002003"/>
    <x v="1"/>
    <x v="8"/>
    <x v="1384"/>
    <x v="482"/>
    <n v="5"/>
    <n v="0.2"/>
    <n v="5.3729999999999993"/>
  </r>
  <r>
    <n v="8871"/>
    <s v="CA-2014-101805"/>
    <x v="3"/>
    <x v="96"/>
    <d v="2014-12-07T00:00:00"/>
    <x v="1"/>
    <s v="SH-19975"/>
    <x v="64"/>
    <x v="1"/>
    <s v="United States"/>
    <s v="Seattle"/>
    <x v="4"/>
    <n v="98105"/>
    <x v="1"/>
    <s v="FUR-FU-10000023"/>
    <x v="0"/>
    <x v="5"/>
    <x v="322"/>
    <x v="5639"/>
    <n v="12"/>
    <n v="0"/>
    <n v="31.099200000000003"/>
  </r>
  <r>
    <n v="8872"/>
    <s v="CA-2014-101805"/>
    <x v="3"/>
    <x v="96"/>
    <d v="2014-12-07T00:00:00"/>
    <x v="1"/>
    <s v="SH-19975"/>
    <x v="64"/>
    <x v="1"/>
    <s v="United States"/>
    <s v="Seattle"/>
    <x v="4"/>
    <n v="98105"/>
    <x v="1"/>
    <s v="OFF-ST-10002756"/>
    <x v="1"/>
    <x v="4"/>
    <x v="270"/>
    <x v="5248"/>
    <n v="4"/>
    <n v="0"/>
    <n v="5.4124000000000478"/>
  </r>
  <r>
    <n v="8873"/>
    <s v="US-2011-105137"/>
    <x v="2"/>
    <x v="982"/>
    <d v="2011-10-10T00:00:00"/>
    <x v="3"/>
    <s v="RB-19435"/>
    <x v="579"/>
    <x v="0"/>
    <s v="United States"/>
    <s v="Columbus"/>
    <x v="24"/>
    <n v="43229"/>
    <x v="3"/>
    <s v="TEC-MA-10002694"/>
    <x v="2"/>
    <x v="15"/>
    <x v="1823"/>
    <x v="5640"/>
    <n v="2"/>
    <n v="0.7"/>
    <n v="-71.39579999999998"/>
  </r>
  <r>
    <n v="8874"/>
    <s v="US-2011-105137"/>
    <x v="2"/>
    <x v="982"/>
    <d v="2011-10-10T00:00:00"/>
    <x v="3"/>
    <s v="RB-19435"/>
    <x v="579"/>
    <x v="0"/>
    <s v="United States"/>
    <s v="Columbus"/>
    <x v="24"/>
    <n v="43229"/>
    <x v="3"/>
    <s v="OFF-BI-10002429"/>
    <x v="1"/>
    <x v="8"/>
    <x v="467"/>
    <x v="3594"/>
    <n v="2"/>
    <n v="0.7"/>
    <n v="-13.393599999999999"/>
  </r>
  <r>
    <n v="8875"/>
    <s v="CA-2014-142489"/>
    <x v="3"/>
    <x v="237"/>
    <d v="2014-11-17T00:00:00"/>
    <x v="0"/>
    <s v="TC-21295"/>
    <x v="646"/>
    <x v="0"/>
    <s v="United States"/>
    <s v="Houston"/>
    <x v="5"/>
    <n v="77095"/>
    <x v="2"/>
    <s v="OFF-BI-10003684"/>
    <x v="1"/>
    <x v="8"/>
    <x v="707"/>
    <x v="5641"/>
    <n v="5"/>
    <n v="0.8"/>
    <n v="-32.984999999999999"/>
  </r>
  <r>
    <n v="8876"/>
    <s v="US-2013-141264"/>
    <x v="0"/>
    <x v="572"/>
    <d v="2013-08-20T00:00:00"/>
    <x v="1"/>
    <s v="CT-11995"/>
    <x v="564"/>
    <x v="0"/>
    <s v="United States"/>
    <s v="Irving"/>
    <x v="5"/>
    <n v="75061"/>
    <x v="2"/>
    <s v="OFF-SU-10003505"/>
    <x v="1"/>
    <x v="14"/>
    <x v="408"/>
    <x v="442"/>
    <n v="2"/>
    <n v="0.2"/>
    <n v="-34.758000000000017"/>
  </r>
  <r>
    <n v="8877"/>
    <s v="US-2013-141264"/>
    <x v="0"/>
    <x v="572"/>
    <d v="2013-08-20T00:00:00"/>
    <x v="1"/>
    <s v="CT-11995"/>
    <x v="564"/>
    <x v="0"/>
    <s v="United States"/>
    <s v="Irving"/>
    <x v="5"/>
    <n v="75061"/>
    <x v="2"/>
    <s v="OFF-AP-10002534"/>
    <x v="1"/>
    <x v="9"/>
    <x v="1193"/>
    <x v="5642"/>
    <n v="1"/>
    <n v="0.8"/>
    <n v="-153.20240000000001"/>
  </r>
  <r>
    <n v="8878"/>
    <s v="CA-2014-126928"/>
    <x v="3"/>
    <x v="697"/>
    <d v="2014-09-24T00:00:00"/>
    <x v="1"/>
    <s v="GZ-14470"/>
    <x v="47"/>
    <x v="0"/>
    <s v="United States"/>
    <s v="Morristown"/>
    <x v="30"/>
    <n v="7960"/>
    <x v="3"/>
    <s v="TEC-MA-10004626"/>
    <x v="2"/>
    <x v="15"/>
    <x v="1824"/>
    <x v="5643"/>
    <n v="4"/>
    <n v="0"/>
    <n v="225.6"/>
  </r>
  <r>
    <n v="8879"/>
    <s v="CA-2014-126928"/>
    <x v="3"/>
    <x v="697"/>
    <d v="2014-09-24T00:00:00"/>
    <x v="1"/>
    <s v="GZ-14470"/>
    <x v="47"/>
    <x v="0"/>
    <s v="United States"/>
    <s v="Morristown"/>
    <x v="30"/>
    <n v="7960"/>
    <x v="3"/>
    <s v="OFF-ST-10000615"/>
    <x v="1"/>
    <x v="4"/>
    <x v="75"/>
    <x v="4024"/>
    <n v="3"/>
    <n v="0"/>
    <n v="9.5340000000000025"/>
  </r>
  <r>
    <n v="8880"/>
    <s v="US-2012-107944"/>
    <x v="1"/>
    <x v="391"/>
    <d v="2012-03-25T00:00:00"/>
    <x v="2"/>
    <s v="AM-10360"/>
    <x v="87"/>
    <x v="1"/>
    <s v="United States"/>
    <s v="Los Angeles"/>
    <x v="1"/>
    <n v="90008"/>
    <x v="1"/>
    <s v="OFF-PA-10000659"/>
    <x v="1"/>
    <x v="10"/>
    <x v="1286"/>
    <x v="5644"/>
    <n v="11"/>
    <n v="0"/>
    <n v="92.505599999999987"/>
  </r>
  <r>
    <n v="8881"/>
    <s v="US-2012-107944"/>
    <x v="1"/>
    <x v="391"/>
    <d v="2012-03-25T00:00:00"/>
    <x v="2"/>
    <s v="AM-10360"/>
    <x v="87"/>
    <x v="1"/>
    <s v="United States"/>
    <s v="Los Angeles"/>
    <x v="1"/>
    <n v="90008"/>
    <x v="1"/>
    <s v="TEC-AC-10000736"/>
    <x v="2"/>
    <x v="11"/>
    <x v="1085"/>
    <x v="764"/>
    <n v="3"/>
    <n v="0"/>
    <n v="86.389199999999988"/>
  </r>
  <r>
    <n v="8882"/>
    <s v="CA-2013-135594"/>
    <x v="0"/>
    <x v="1186"/>
    <d v="2013-07-04T00:00:00"/>
    <x v="0"/>
    <s v="AH-10120"/>
    <x v="571"/>
    <x v="2"/>
    <s v="United States"/>
    <s v="Aurora"/>
    <x v="10"/>
    <n v="60505"/>
    <x v="2"/>
    <s v="TEC-AC-10003038"/>
    <x v="2"/>
    <x v="11"/>
    <x v="1024"/>
    <x v="2298"/>
    <n v="7"/>
    <n v="0.2"/>
    <n v="-0.62650000000000716"/>
  </r>
  <r>
    <n v="8883"/>
    <s v="US-2014-115252"/>
    <x v="3"/>
    <x v="179"/>
    <d v="2014-10-26T00:00:00"/>
    <x v="1"/>
    <s v="MY-18295"/>
    <x v="501"/>
    <x v="1"/>
    <s v="United States"/>
    <s v="Durham"/>
    <x v="3"/>
    <n v="27707"/>
    <x v="0"/>
    <s v="TEC-PH-10004071"/>
    <x v="2"/>
    <x v="7"/>
    <x v="1537"/>
    <x v="2992"/>
    <n v="2"/>
    <n v="0.2"/>
    <n v="1.3986000000000001"/>
  </r>
  <r>
    <n v="8884"/>
    <s v="US-2014-115252"/>
    <x v="3"/>
    <x v="179"/>
    <d v="2014-10-26T00:00:00"/>
    <x v="1"/>
    <s v="MY-18295"/>
    <x v="501"/>
    <x v="1"/>
    <s v="United States"/>
    <s v="Durham"/>
    <x v="3"/>
    <n v="27707"/>
    <x v="0"/>
    <s v="OFF-PA-10001667"/>
    <x v="1"/>
    <x v="10"/>
    <x v="453"/>
    <x v="646"/>
    <n v="3"/>
    <n v="0.2"/>
    <n v="4.4849999999999994"/>
  </r>
  <r>
    <n v="8885"/>
    <s v="CA-2011-107398"/>
    <x v="2"/>
    <x v="55"/>
    <d v="2011-08-30T00:00:00"/>
    <x v="1"/>
    <s v="BS-11590"/>
    <x v="29"/>
    <x v="1"/>
    <s v="United States"/>
    <s v="Columbus"/>
    <x v="24"/>
    <n v="43229"/>
    <x v="3"/>
    <s v="OFF-BI-10001982"/>
    <x v="1"/>
    <x v="8"/>
    <x v="301"/>
    <x v="5645"/>
    <n v="4"/>
    <n v="0.7"/>
    <n v="-4.5695999999999994"/>
  </r>
  <r>
    <n v="8886"/>
    <s v="CA-2011-107398"/>
    <x v="2"/>
    <x v="55"/>
    <d v="2011-08-30T00:00:00"/>
    <x v="1"/>
    <s v="BS-11590"/>
    <x v="29"/>
    <x v="1"/>
    <s v="United States"/>
    <s v="Columbus"/>
    <x v="24"/>
    <n v="43229"/>
    <x v="3"/>
    <s v="OFF-BI-10004141"/>
    <x v="1"/>
    <x v="8"/>
    <x v="1287"/>
    <x v="5646"/>
    <n v="3"/>
    <n v="0.7"/>
    <n v="-2.2896000000000001"/>
  </r>
  <r>
    <n v="8887"/>
    <s v="CA-2011-107398"/>
    <x v="2"/>
    <x v="55"/>
    <d v="2011-08-30T00:00:00"/>
    <x v="1"/>
    <s v="BS-11590"/>
    <x v="29"/>
    <x v="1"/>
    <s v="United States"/>
    <s v="Columbus"/>
    <x v="24"/>
    <n v="43229"/>
    <x v="3"/>
    <s v="OFF-BI-10002103"/>
    <x v="1"/>
    <x v="8"/>
    <x v="525"/>
    <x v="5647"/>
    <n v="8"/>
    <n v="0.7"/>
    <n v="-16.684799999999996"/>
  </r>
  <r>
    <n v="8888"/>
    <s v="CA-2011-169642"/>
    <x v="2"/>
    <x v="923"/>
    <d v="2011-07-30T00:00:00"/>
    <x v="0"/>
    <s v="BB-10990"/>
    <x v="121"/>
    <x v="1"/>
    <s v="United States"/>
    <s v="Los Angeles"/>
    <x v="1"/>
    <n v="90036"/>
    <x v="1"/>
    <s v="OFF-ST-10002574"/>
    <x v="1"/>
    <x v="4"/>
    <x v="926"/>
    <x v="5648"/>
    <n v="2"/>
    <n v="0"/>
    <n v="0"/>
  </r>
  <r>
    <n v="8889"/>
    <s v="CA-2014-103968"/>
    <x v="3"/>
    <x v="96"/>
    <d v="2014-12-08T00:00:00"/>
    <x v="1"/>
    <s v="ML-17755"/>
    <x v="529"/>
    <x v="2"/>
    <s v="United States"/>
    <s v="Stockton"/>
    <x v="1"/>
    <n v="95207"/>
    <x v="1"/>
    <s v="FUR-FU-10003394"/>
    <x v="0"/>
    <x v="5"/>
    <x v="578"/>
    <x v="5649"/>
    <n v="9"/>
    <n v="0"/>
    <n v="107.03879999999994"/>
  </r>
  <r>
    <n v="8890"/>
    <s v="CA-2013-147256"/>
    <x v="0"/>
    <x v="508"/>
    <d v="2013-10-22T00:00:00"/>
    <x v="0"/>
    <s v="FC-14245"/>
    <x v="763"/>
    <x v="2"/>
    <s v="United States"/>
    <s v="Columbia"/>
    <x v="25"/>
    <n v="65203"/>
    <x v="2"/>
    <s v="TEC-PH-10003072"/>
    <x v="2"/>
    <x v="7"/>
    <x v="1310"/>
    <x v="5650"/>
    <n v="3"/>
    <n v="0"/>
    <n v="220.48530000000002"/>
  </r>
  <r>
    <n v="8891"/>
    <s v="CA-2013-147256"/>
    <x v="0"/>
    <x v="508"/>
    <d v="2013-10-22T00:00:00"/>
    <x v="0"/>
    <s v="FC-14245"/>
    <x v="763"/>
    <x v="2"/>
    <s v="United States"/>
    <s v="Columbia"/>
    <x v="25"/>
    <n v="65203"/>
    <x v="2"/>
    <s v="OFF-AP-10003057"/>
    <x v="1"/>
    <x v="9"/>
    <x v="1317"/>
    <x v="5651"/>
    <n v="7"/>
    <n v="0"/>
    <n v="751.76010000000008"/>
  </r>
  <r>
    <n v="8892"/>
    <s v="CA-2013-162159"/>
    <x v="0"/>
    <x v="1142"/>
    <d v="2013-09-19T00:00:00"/>
    <x v="2"/>
    <s v="CR-12625"/>
    <x v="128"/>
    <x v="2"/>
    <s v="United States"/>
    <s v="Columbus"/>
    <x v="32"/>
    <n v="31907"/>
    <x v="0"/>
    <s v="FUR-CH-10001146"/>
    <x v="0"/>
    <x v="1"/>
    <x v="64"/>
    <x v="5652"/>
    <n v="2"/>
    <n v="0"/>
    <n v="30.444999999999993"/>
  </r>
  <r>
    <n v="8893"/>
    <s v="CA-2012-111038"/>
    <x v="1"/>
    <x v="494"/>
    <d v="2012-12-06T00:00:00"/>
    <x v="1"/>
    <s v="LC-16960"/>
    <x v="784"/>
    <x v="2"/>
    <s v="United States"/>
    <s v="San Diego"/>
    <x v="1"/>
    <n v="92037"/>
    <x v="1"/>
    <s v="FUR-CH-10003973"/>
    <x v="0"/>
    <x v="1"/>
    <x v="858"/>
    <x v="5653"/>
    <n v="9"/>
    <n v="0.2"/>
    <n v="267.66720000000009"/>
  </r>
  <r>
    <n v="8894"/>
    <s v="CA-2011-124723"/>
    <x v="2"/>
    <x v="79"/>
    <d v="2011-08-12T00:00:00"/>
    <x v="1"/>
    <s v="GZ-14470"/>
    <x v="47"/>
    <x v="0"/>
    <s v="United States"/>
    <s v="Texas City"/>
    <x v="5"/>
    <n v="77590"/>
    <x v="2"/>
    <s v="FUR-TA-10001307"/>
    <x v="0"/>
    <x v="3"/>
    <x v="1090"/>
    <x v="5654"/>
    <n v="2"/>
    <n v="0.3"/>
    <n v="41.933999999999997"/>
  </r>
  <r>
    <n v="8895"/>
    <s v="CA-2013-167241"/>
    <x v="0"/>
    <x v="243"/>
    <d v="2013-08-23T00:00:00"/>
    <x v="1"/>
    <s v="BD-11320"/>
    <x v="217"/>
    <x v="0"/>
    <s v="United States"/>
    <s v="Los Angeles"/>
    <x v="1"/>
    <n v="90004"/>
    <x v="1"/>
    <s v="FUR-FU-10004071"/>
    <x v="0"/>
    <x v="5"/>
    <x v="570"/>
    <x v="5655"/>
    <n v="3"/>
    <n v="0"/>
    <n v="43.684200000000018"/>
  </r>
  <r>
    <n v="8896"/>
    <s v="CA-2013-167241"/>
    <x v="0"/>
    <x v="243"/>
    <d v="2013-08-23T00:00:00"/>
    <x v="1"/>
    <s v="BD-11320"/>
    <x v="217"/>
    <x v="0"/>
    <s v="United States"/>
    <s v="Los Angeles"/>
    <x v="1"/>
    <n v="90004"/>
    <x v="1"/>
    <s v="OFF-ST-10001505"/>
    <x v="1"/>
    <x v="4"/>
    <x v="1174"/>
    <x v="1465"/>
    <n v="3"/>
    <n v="0"/>
    <n v="3.0497999999999985"/>
  </r>
  <r>
    <n v="8897"/>
    <s v="CA-2013-167241"/>
    <x v="0"/>
    <x v="243"/>
    <d v="2013-08-23T00:00:00"/>
    <x v="1"/>
    <s v="BD-11320"/>
    <x v="217"/>
    <x v="0"/>
    <s v="United States"/>
    <s v="Los Angeles"/>
    <x v="1"/>
    <n v="90004"/>
    <x v="1"/>
    <s v="TEC-PH-10004614"/>
    <x v="2"/>
    <x v="7"/>
    <x v="299"/>
    <x v="5441"/>
    <n v="3"/>
    <n v="0.2"/>
    <n v="10.349999999999994"/>
  </r>
  <r>
    <n v="8898"/>
    <s v="CA-2013-167241"/>
    <x v="0"/>
    <x v="243"/>
    <d v="2013-08-23T00:00:00"/>
    <x v="1"/>
    <s v="BD-11320"/>
    <x v="217"/>
    <x v="0"/>
    <s v="United States"/>
    <s v="Los Angeles"/>
    <x v="1"/>
    <n v="90004"/>
    <x v="1"/>
    <s v="OFF-PA-10004911"/>
    <x v="1"/>
    <x v="10"/>
    <x v="929"/>
    <x v="5620"/>
    <n v="4"/>
    <n v="0"/>
    <n v="18.009600000000002"/>
  </r>
  <r>
    <n v="8899"/>
    <s v="CA-2012-163237"/>
    <x v="1"/>
    <x v="976"/>
    <d v="2012-08-09T00:00:00"/>
    <x v="0"/>
    <s v="EM-14095"/>
    <x v="313"/>
    <x v="1"/>
    <s v="United States"/>
    <s v="Springfield"/>
    <x v="17"/>
    <n v="22153"/>
    <x v="0"/>
    <s v="TEC-PH-10003601"/>
    <x v="2"/>
    <x v="7"/>
    <x v="1383"/>
    <x v="4678"/>
    <n v="3"/>
    <n v="0"/>
    <n v="148.49099999999996"/>
  </r>
  <r>
    <n v="8900"/>
    <s v="CA-2012-163237"/>
    <x v="1"/>
    <x v="976"/>
    <d v="2012-08-09T00:00:00"/>
    <x v="0"/>
    <s v="EM-14095"/>
    <x v="313"/>
    <x v="1"/>
    <s v="United States"/>
    <s v="Springfield"/>
    <x v="17"/>
    <n v="22153"/>
    <x v="0"/>
    <s v="OFF-LA-10004545"/>
    <x v="1"/>
    <x v="2"/>
    <x v="1328"/>
    <x v="2989"/>
    <n v="2"/>
    <n v="0"/>
    <n v="11.778199999999998"/>
  </r>
  <r>
    <n v="8901"/>
    <s v="CA-2013-150483"/>
    <x v="0"/>
    <x v="1207"/>
    <d v="2013-06-05T00:00:00"/>
    <x v="1"/>
    <s v="BP-11290"/>
    <x v="443"/>
    <x v="0"/>
    <s v="United States"/>
    <s v="Decatur"/>
    <x v="10"/>
    <n v="62521"/>
    <x v="2"/>
    <s v="FUR-FU-10001379"/>
    <x v="0"/>
    <x v="5"/>
    <x v="1810"/>
    <x v="164"/>
    <n v="3"/>
    <n v="0.6"/>
    <n v="-12.825599999999994"/>
  </r>
  <r>
    <n v="8902"/>
    <s v="CA-2013-150483"/>
    <x v="0"/>
    <x v="1207"/>
    <d v="2013-06-05T00:00:00"/>
    <x v="1"/>
    <s v="BP-11290"/>
    <x v="443"/>
    <x v="0"/>
    <s v="United States"/>
    <s v="Decatur"/>
    <x v="10"/>
    <n v="62521"/>
    <x v="2"/>
    <s v="OFF-PA-10001846"/>
    <x v="1"/>
    <x v="10"/>
    <x v="1807"/>
    <x v="282"/>
    <n v="4"/>
    <n v="0.2"/>
    <n v="6.7048000000000005"/>
  </r>
  <r>
    <n v="8903"/>
    <s v="CA-2013-150483"/>
    <x v="0"/>
    <x v="1207"/>
    <d v="2013-06-05T00:00:00"/>
    <x v="1"/>
    <s v="BP-11290"/>
    <x v="443"/>
    <x v="0"/>
    <s v="United States"/>
    <s v="Decatur"/>
    <x v="10"/>
    <n v="62521"/>
    <x v="2"/>
    <s v="FUR-CH-10000422"/>
    <x v="0"/>
    <x v="1"/>
    <x v="1432"/>
    <x v="5656"/>
    <n v="3"/>
    <n v="0.3"/>
    <n v="-38.215799999999973"/>
  </r>
  <r>
    <n v="8904"/>
    <s v="CA-2013-150483"/>
    <x v="0"/>
    <x v="1207"/>
    <d v="2013-06-05T00:00:00"/>
    <x v="1"/>
    <s v="BP-11290"/>
    <x v="443"/>
    <x v="0"/>
    <s v="United States"/>
    <s v="Decatur"/>
    <x v="10"/>
    <n v="62521"/>
    <x v="2"/>
    <s v="OFF-PA-10004621"/>
    <x v="1"/>
    <x v="10"/>
    <x v="738"/>
    <x v="563"/>
    <n v="2"/>
    <n v="0.2"/>
    <n v="3.6288"/>
  </r>
  <r>
    <n v="8905"/>
    <s v="US-2013-126431"/>
    <x v="0"/>
    <x v="949"/>
    <d v="2013-07-02T00:00:00"/>
    <x v="3"/>
    <s v="SU-20665"/>
    <x v="711"/>
    <x v="2"/>
    <s v="United States"/>
    <s v="New York City"/>
    <x v="15"/>
    <n v="10009"/>
    <x v="3"/>
    <s v="OFF-LA-10001474"/>
    <x v="1"/>
    <x v="2"/>
    <x v="917"/>
    <x v="5657"/>
    <n v="1"/>
    <n v="0"/>
    <n v="14.043800000000001"/>
  </r>
  <r>
    <n v="8906"/>
    <s v="US-2013-126431"/>
    <x v="0"/>
    <x v="949"/>
    <d v="2013-07-02T00:00:00"/>
    <x v="3"/>
    <s v="SU-20665"/>
    <x v="711"/>
    <x v="2"/>
    <s v="United States"/>
    <s v="New York City"/>
    <x v="15"/>
    <n v="10009"/>
    <x v="3"/>
    <s v="TEC-AC-10001635"/>
    <x v="2"/>
    <x v="11"/>
    <x v="1363"/>
    <x v="5658"/>
    <n v="3"/>
    <n v="0"/>
    <n v="6.1679999999999975"/>
  </r>
  <r>
    <n v="8907"/>
    <s v="US-2013-126431"/>
    <x v="0"/>
    <x v="949"/>
    <d v="2013-07-02T00:00:00"/>
    <x v="3"/>
    <s v="SU-20665"/>
    <x v="711"/>
    <x v="2"/>
    <s v="United States"/>
    <s v="New York City"/>
    <x v="15"/>
    <n v="10009"/>
    <x v="3"/>
    <s v="OFF-PA-10001950"/>
    <x v="1"/>
    <x v="10"/>
    <x v="144"/>
    <x v="5659"/>
    <n v="9"/>
    <n v="0"/>
    <n v="33.776999999999994"/>
  </r>
  <r>
    <n v="8908"/>
    <s v="CA-2013-139934"/>
    <x v="0"/>
    <x v="122"/>
    <d v="2013-12-21T00:00:00"/>
    <x v="2"/>
    <s v="AY-10555"/>
    <x v="672"/>
    <x v="1"/>
    <s v="United States"/>
    <s v="San Francisco"/>
    <x v="1"/>
    <n v="94110"/>
    <x v="1"/>
    <s v="TEC-PH-10001552"/>
    <x v="2"/>
    <x v="7"/>
    <x v="178"/>
    <x v="5660"/>
    <n v="7"/>
    <n v="0.2"/>
    <n v="6.6976000000000013"/>
  </r>
  <r>
    <n v="8909"/>
    <s v="CA-2012-109603"/>
    <x v="1"/>
    <x v="1208"/>
    <d v="2012-02-01T00:00:00"/>
    <x v="1"/>
    <s v="EM-13825"/>
    <x v="605"/>
    <x v="1"/>
    <s v="United States"/>
    <s v="Moreno Valley"/>
    <x v="1"/>
    <n v="92553"/>
    <x v="1"/>
    <s v="OFF-PA-10003790"/>
    <x v="1"/>
    <x v="10"/>
    <x v="1250"/>
    <x v="685"/>
    <n v="8"/>
    <n v="0"/>
    <n v="84.051199999999994"/>
  </r>
  <r>
    <n v="8910"/>
    <s v="CA-2014-160661"/>
    <x v="3"/>
    <x v="960"/>
    <d v="2014-11-02T00:00:00"/>
    <x v="1"/>
    <s v="SA-20830"/>
    <x v="193"/>
    <x v="0"/>
    <s v="United States"/>
    <s v="Everett"/>
    <x v="31"/>
    <n v="2149"/>
    <x v="3"/>
    <s v="OFF-LA-10002475"/>
    <x v="1"/>
    <x v="2"/>
    <x v="148"/>
    <x v="2521"/>
    <n v="3"/>
    <n v="0"/>
    <n v="10.307099999999998"/>
  </r>
  <r>
    <n v="8911"/>
    <s v="CA-2014-102610"/>
    <x v="3"/>
    <x v="259"/>
    <d v="2014-11-09T00:00:00"/>
    <x v="1"/>
    <s v="CA-12265"/>
    <x v="244"/>
    <x v="0"/>
    <s v="United States"/>
    <s v="Chattanooga"/>
    <x v="18"/>
    <n v="37421"/>
    <x v="0"/>
    <s v="TEC-AC-10000303"/>
    <x v="2"/>
    <x v="11"/>
    <x v="429"/>
    <x v="98"/>
    <n v="3"/>
    <n v="0.2"/>
    <n v="15.596099999999996"/>
  </r>
  <r>
    <n v="8912"/>
    <s v="CA-2014-102610"/>
    <x v="3"/>
    <x v="259"/>
    <d v="2014-11-09T00:00:00"/>
    <x v="1"/>
    <s v="CA-12265"/>
    <x v="244"/>
    <x v="0"/>
    <s v="United States"/>
    <s v="Chattanooga"/>
    <x v="18"/>
    <n v="37421"/>
    <x v="0"/>
    <s v="TEC-PH-10000127"/>
    <x v="2"/>
    <x v="7"/>
    <x v="1758"/>
    <x v="5661"/>
    <n v="9"/>
    <n v="0.2"/>
    <n v="-32.383800000000008"/>
  </r>
  <r>
    <n v="8913"/>
    <s v="CA-2014-102610"/>
    <x v="3"/>
    <x v="259"/>
    <d v="2014-11-09T00:00:00"/>
    <x v="1"/>
    <s v="CA-12265"/>
    <x v="244"/>
    <x v="0"/>
    <s v="United States"/>
    <s v="Chattanooga"/>
    <x v="18"/>
    <n v="37421"/>
    <x v="0"/>
    <s v="OFF-BI-10004364"/>
    <x v="1"/>
    <x v="8"/>
    <x v="302"/>
    <x v="5662"/>
    <n v="2"/>
    <n v="0.7"/>
    <n v="-2.9700000000000006"/>
  </r>
  <r>
    <n v="8914"/>
    <s v="CA-2014-102610"/>
    <x v="3"/>
    <x v="259"/>
    <d v="2014-11-09T00:00:00"/>
    <x v="1"/>
    <s v="CA-12265"/>
    <x v="244"/>
    <x v="0"/>
    <s v="United States"/>
    <s v="Chattanooga"/>
    <x v="18"/>
    <n v="37421"/>
    <x v="0"/>
    <s v="OFF-LA-10002195"/>
    <x v="1"/>
    <x v="2"/>
    <x v="1019"/>
    <x v="1268"/>
    <n v="2"/>
    <n v="0.2"/>
    <n v="1.7247999999999997"/>
  </r>
  <r>
    <n v="8915"/>
    <s v="US-2013-144057"/>
    <x v="0"/>
    <x v="195"/>
    <d v="2013-05-14T00:00:00"/>
    <x v="1"/>
    <s v="CV-12805"/>
    <x v="51"/>
    <x v="1"/>
    <s v="United States"/>
    <s v="Austin"/>
    <x v="5"/>
    <n v="78745"/>
    <x v="2"/>
    <s v="OFF-ST-10001490"/>
    <x v="1"/>
    <x v="4"/>
    <x v="513"/>
    <x v="5663"/>
    <n v="6"/>
    <n v="0.2"/>
    <n v="107.08199999999985"/>
  </r>
  <r>
    <n v="8916"/>
    <s v="US-2013-144057"/>
    <x v="0"/>
    <x v="195"/>
    <d v="2013-05-14T00:00:00"/>
    <x v="1"/>
    <s v="CV-12805"/>
    <x v="51"/>
    <x v="1"/>
    <s v="United States"/>
    <s v="Austin"/>
    <x v="5"/>
    <n v="78745"/>
    <x v="2"/>
    <s v="OFF-BI-10002852"/>
    <x v="1"/>
    <x v="8"/>
    <x v="91"/>
    <x v="5664"/>
    <n v="4"/>
    <n v="0.8"/>
    <n v="-20.435200000000002"/>
  </r>
  <r>
    <n v="8917"/>
    <s v="US-2013-144057"/>
    <x v="0"/>
    <x v="195"/>
    <d v="2013-05-14T00:00:00"/>
    <x v="1"/>
    <s v="CV-12805"/>
    <x v="51"/>
    <x v="1"/>
    <s v="United States"/>
    <s v="Austin"/>
    <x v="5"/>
    <n v="78745"/>
    <x v="2"/>
    <s v="OFF-AP-10000390"/>
    <x v="1"/>
    <x v="9"/>
    <x v="1691"/>
    <x v="5665"/>
    <n v="4"/>
    <n v="0.8"/>
    <n v="-131.71680000000001"/>
  </r>
  <r>
    <n v="8918"/>
    <s v="US-2013-144057"/>
    <x v="0"/>
    <x v="195"/>
    <d v="2013-05-14T00:00:00"/>
    <x v="1"/>
    <s v="CV-12805"/>
    <x v="51"/>
    <x v="1"/>
    <s v="United States"/>
    <s v="Austin"/>
    <x v="5"/>
    <n v="78745"/>
    <x v="2"/>
    <s v="OFF-PA-10004327"/>
    <x v="1"/>
    <x v="10"/>
    <x v="136"/>
    <x v="5201"/>
    <n v="2"/>
    <n v="0.2"/>
    <n v="26.823999999999995"/>
  </r>
  <r>
    <n v="8919"/>
    <s v="US-2013-144057"/>
    <x v="0"/>
    <x v="195"/>
    <d v="2013-05-14T00:00:00"/>
    <x v="1"/>
    <s v="CV-12805"/>
    <x v="51"/>
    <x v="1"/>
    <s v="United States"/>
    <s v="Austin"/>
    <x v="5"/>
    <n v="78745"/>
    <x v="2"/>
    <s v="OFF-BI-10002353"/>
    <x v="1"/>
    <x v="8"/>
    <x v="1068"/>
    <x v="5666"/>
    <n v="6"/>
    <n v="0.8"/>
    <n v="-27.791999999999994"/>
  </r>
  <r>
    <n v="8920"/>
    <s v="CA-2011-160276"/>
    <x v="2"/>
    <x v="1063"/>
    <d v="2011-04-08T00:00:00"/>
    <x v="1"/>
    <s v="AH-10690"/>
    <x v="706"/>
    <x v="1"/>
    <s v="United States"/>
    <s v="Virginia Beach"/>
    <x v="17"/>
    <n v="23464"/>
    <x v="0"/>
    <s v="FUR-FU-10003192"/>
    <x v="0"/>
    <x v="5"/>
    <x v="1720"/>
    <x v="5667"/>
    <n v="2"/>
    <n v="0"/>
    <n v="46.196799999999996"/>
  </r>
  <r>
    <n v="8921"/>
    <s v="CA-2011-132983"/>
    <x v="2"/>
    <x v="582"/>
    <d v="2011-05-03T00:00:00"/>
    <x v="1"/>
    <s v="DS-13180"/>
    <x v="103"/>
    <x v="1"/>
    <s v="United States"/>
    <s v="Jamestown"/>
    <x v="15"/>
    <n v="14701"/>
    <x v="3"/>
    <s v="TEC-AC-10000736"/>
    <x v="2"/>
    <x v="11"/>
    <x v="1085"/>
    <x v="460"/>
    <n v="2"/>
    <n v="0"/>
    <n v="57.592799999999997"/>
  </r>
  <r>
    <n v="8922"/>
    <s v="CA-2013-145709"/>
    <x v="0"/>
    <x v="964"/>
    <d v="2013-10-09T00:00:00"/>
    <x v="1"/>
    <s v="AH-10690"/>
    <x v="706"/>
    <x v="1"/>
    <s v="United States"/>
    <s v="Coral Gables"/>
    <x v="2"/>
    <n v="33134"/>
    <x v="0"/>
    <s v="TEC-PH-10003095"/>
    <x v="2"/>
    <x v="7"/>
    <x v="1491"/>
    <x v="2672"/>
    <n v="3"/>
    <n v="0.2"/>
    <n v="19.754999999999999"/>
  </r>
  <r>
    <n v="8923"/>
    <s v="CA-2013-145709"/>
    <x v="0"/>
    <x v="964"/>
    <d v="2013-10-09T00:00:00"/>
    <x v="1"/>
    <s v="AH-10690"/>
    <x v="706"/>
    <x v="1"/>
    <s v="United States"/>
    <s v="Coral Gables"/>
    <x v="2"/>
    <n v="33134"/>
    <x v="0"/>
    <s v="FUR-FU-10002885"/>
    <x v="0"/>
    <x v="5"/>
    <x v="755"/>
    <x v="5668"/>
    <n v="3"/>
    <n v="0.2"/>
    <n v="2.6028000000000011"/>
  </r>
  <r>
    <n v="8924"/>
    <s v="CA-2014-133928"/>
    <x v="3"/>
    <x v="532"/>
    <d v="2014-06-18T00:00:00"/>
    <x v="1"/>
    <s v="ZC-21910"/>
    <x v="233"/>
    <x v="0"/>
    <s v="United States"/>
    <s v="Hickory"/>
    <x v="3"/>
    <n v="28601"/>
    <x v="0"/>
    <s v="OFF-BI-10001525"/>
    <x v="1"/>
    <x v="8"/>
    <x v="31"/>
    <x v="5669"/>
    <n v="4"/>
    <n v="0.7"/>
    <n v="-3.8100000000000005"/>
  </r>
  <r>
    <n v="8925"/>
    <s v="CA-2013-168032"/>
    <x v="0"/>
    <x v="806"/>
    <d v="2013-02-03T00:00:00"/>
    <x v="1"/>
    <s v="DF-13135"/>
    <x v="650"/>
    <x v="0"/>
    <s v="United States"/>
    <s v="Rockford"/>
    <x v="10"/>
    <n v="61107"/>
    <x v="2"/>
    <s v="TEC-PH-10004241"/>
    <x v="2"/>
    <x v="7"/>
    <x v="1825"/>
    <x v="4345"/>
    <n v="4"/>
    <n v="0.2"/>
    <n v="143.99680000000006"/>
  </r>
  <r>
    <n v="8926"/>
    <s v="CA-2013-168032"/>
    <x v="0"/>
    <x v="806"/>
    <d v="2013-02-03T00:00:00"/>
    <x v="1"/>
    <s v="DF-13135"/>
    <x v="650"/>
    <x v="0"/>
    <s v="United States"/>
    <s v="Rockford"/>
    <x v="10"/>
    <n v="61107"/>
    <x v="2"/>
    <s v="OFF-BI-10000546"/>
    <x v="1"/>
    <x v="8"/>
    <x v="609"/>
    <x v="5670"/>
    <n v="3"/>
    <n v="0.8"/>
    <n v="-2.678399999999999"/>
  </r>
  <r>
    <n v="8927"/>
    <s v="CA-2013-168032"/>
    <x v="0"/>
    <x v="806"/>
    <d v="2013-02-03T00:00:00"/>
    <x v="1"/>
    <s v="DF-13135"/>
    <x v="650"/>
    <x v="0"/>
    <s v="United States"/>
    <s v="Rockford"/>
    <x v="10"/>
    <n v="61107"/>
    <x v="2"/>
    <s v="FUR-TA-10004256"/>
    <x v="0"/>
    <x v="3"/>
    <x v="484"/>
    <x v="5671"/>
    <n v="3"/>
    <n v="0.5"/>
    <n v="-538.44600000000003"/>
  </r>
  <r>
    <n v="8928"/>
    <s v="CA-2012-143616"/>
    <x v="1"/>
    <x v="874"/>
    <d v="2012-09-29T00:00:00"/>
    <x v="0"/>
    <s v="SS-20140"/>
    <x v="164"/>
    <x v="1"/>
    <s v="United States"/>
    <s v="Seattle"/>
    <x v="4"/>
    <n v="98103"/>
    <x v="1"/>
    <s v="OFF-AR-10002067"/>
    <x v="1"/>
    <x v="6"/>
    <x v="1145"/>
    <x v="1618"/>
    <n v="5"/>
    <n v="0"/>
    <n v="25.792000000000002"/>
  </r>
  <r>
    <n v="8929"/>
    <s v="US-2012-168704"/>
    <x v="1"/>
    <x v="657"/>
    <d v="2012-04-17T00:00:00"/>
    <x v="1"/>
    <s v="FP-14320"/>
    <x v="224"/>
    <x v="0"/>
    <s v="United States"/>
    <s v="Huntsville"/>
    <x v="5"/>
    <n v="77340"/>
    <x v="2"/>
    <s v="FUR-TA-10000688"/>
    <x v="0"/>
    <x v="3"/>
    <x v="556"/>
    <x v="5672"/>
    <n v="4"/>
    <n v="0.3"/>
    <n v="-113.28200000000004"/>
  </r>
  <r>
    <n v="8930"/>
    <s v="US-2012-168704"/>
    <x v="1"/>
    <x v="657"/>
    <d v="2012-04-17T00:00:00"/>
    <x v="1"/>
    <s v="FP-14320"/>
    <x v="224"/>
    <x v="0"/>
    <s v="United States"/>
    <s v="Huntsville"/>
    <x v="5"/>
    <n v="77340"/>
    <x v="2"/>
    <s v="FUR-TA-10002530"/>
    <x v="0"/>
    <x v="3"/>
    <x v="983"/>
    <x v="5673"/>
    <n v="2"/>
    <n v="0.3"/>
    <n v="-45.294000000000011"/>
  </r>
  <r>
    <n v="8931"/>
    <s v="US-2012-168704"/>
    <x v="1"/>
    <x v="657"/>
    <d v="2012-04-17T00:00:00"/>
    <x v="1"/>
    <s v="FP-14320"/>
    <x v="224"/>
    <x v="0"/>
    <s v="United States"/>
    <s v="Huntsville"/>
    <x v="5"/>
    <n v="77340"/>
    <x v="2"/>
    <s v="TEC-PH-10001061"/>
    <x v="2"/>
    <x v="7"/>
    <x v="822"/>
    <x v="1977"/>
    <n v="3"/>
    <n v="0.2"/>
    <n v="17.998199999999997"/>
  </r>
  <r>
    <n v="8932"/>
    <s v="CA-2014-143252"/>
    <x v="3"/>
    <x v="404"/>
    <d v="2014-12-25T00:00:00"/>
    <x v="1"/>
    <s v="HE-14800"/>
    <x v="785"/>
    <x v="1"/>
    <s v="United States"/>
    <s v="Milwaukee"/>
    <x v="6"/>
    <n v="53209"/>
    <x v="2"/>
    <s v="FUR-FU-10001057"/>
    <x v="0"/>
    <x v="5"/>
    <x v="1782"/>
    <x v="5674"/>
    <n v="5"/>
    <n v="0"/>
    <n v="22.988499999999998"/>
  </r>
  <r>
    <n v="8933"/>
    <s v="CA-2014-143252"/>
    <x v="3"/>
    <x v="404"/>
    <d v="2014-12-25T00:00:00"/>
    <x v="1"/>
    <s v="HE-14800"/>
    <x v="785"/>
    <x v="1"/>
    <s v="United States"/>
    <s v="Milwaukee"/>
    <x v="6"/>
    <n v="53209"/>
    <x v="2"/>
    <s v="TEC-AC-10002331"/>
    <x v="2"/>
    <x v="11"/>
    <x v="1582"/>
    <x v="1624"/>
    <n v="3"/>
    <n v="0"/>
    <n v="10.855799999999999"/>
  </r>
  <r>
    <n v="8934"/>
    <s v="CA-2013-102134"/>
    <x v="0"/>
    <x v="560"/>
    <d v="2013-03-20T00:00:00"/>
    <x v="1"/>
    <s v="SP-20545"/>
    <x v="259"/>
    <x v="1"/>
    <s v="United States"/>
    <s v="Green Bay"/>
    <x v="6"/>
    <n v="54302"/>
    <x v="2"/>
    <s v="FUR-FU-10003724"/>
    <x v="0"/>
    <x v="5"/>
    <x v="887"/>
    <x v="2499"/>
    <n v="2"/>
    <n v="0"/>
    <n v="4.3523999999999994"/>
  </r>
  <r>
    <n v="8935"/>
    <s v="CA-2014-130036"/>
    <x v="3"/>
    <x v="151"/>
    <d v="2014-08-28T00:00:00"/>
    <x v="3"/>
    <s v="BP-11185"/>
    <x v="130"/>
    <x v="1"/>
    <s v="United States"/>
    <s v="Philadelphia"/>
    <x v="9"/>
    <n v="19120"/>
    <x v="3"/>
    <s v="OFF-PA-10000528"/>
    <x v="1"/>
    <x v="10"/>
    <x v="1136"/>
    <x v="2538"/>
    <n v="3"/>
    <n v="0.2"/>
    <n v="3.96"/>
  </r>
  <r>
    <n v="8936"/>
    <s v="CA-2014-130036"/>
    <x v="3"/>
    <x v="151"/>
    <d v="2014-08-28T00:00:00"/>
    <x v="3"/>
    <s v="BP-11185"/>
    <x v="130"/>
    <x v="1"/>
    <s v="United States"/>
    <s v="Philadelphia"/>
    <x v="9"/>
    <n v="19120"/>
    <x v="3"/>
    <s v="TEC-AC-10001908"/>
    <x v="2"/>
    <x v="11"/>
    <x v="292"/>
    <x v="5675"/>
    <n v="14"/>
    <n v="0.2"/>
    <n v="209.97899999999993"/>
  </r>
  <r>
    <n v="8937"/>
    <s v="CA-2012-134117"/>
    <x v="1"/>
    <x v="997"/>
    <d v="2012-12-19T00:00:00"/>
    <x v="0"/>
    <s v="PG-18895"/>
    <x v="38"/>
    <x v="0"/>
    <s v="United States"/>
    <s v="Los Angeles"/>
    <x v="1"/>
    <n v="90008"/>
    <x v="1"/>
    <s v="OFF-AR-10003903"/>
    <x v="1"/>
    <x v="6"/>
    <x v="878"/>
    <x v="3135"/>
    <n v="5"/>
    <n v="0"/>
    <n v="53.261000000000003"/>
  </r>
  <r>
    <n v="8938"/>
    <s v="CA-2012-134117"/>
    <x v="1"/>
    <x v="997"/>
    <d v="2012-12-19T00:00:00"/>
    <x v="0"/>
    <s v="PG-18895"/>
    <x v="38"/>
    <x v="0"/>
    <s v="United States"/>
    <s v="Los Angeles"/>
    <x v="1"/>
    <n v="90008"/>
    <x v="1"/>
    <s v="TEC-PH-10004908"/>
    <x v="2"/>
    <x v="7"/>
    <x v="1474"/>
    <x v="5676"/>
    <n v="2"/>
    <n v="0.2"/>
    <n v="16.997999999999983"/>
  </r>
  <r>
    <n v="8939"/>
    <s v="CA-2012-134117"/>
    <x v="1"/>
    <x v="997"/>
    <d v="2012-12-19T00:00:00"/>
    <x v="0"/>
    <s v="PG-18895"/>
    <x v="38"/>
    <x v="0"/>
    <s v="United States"/>
    <s v="Los Angeles"/>
    <x v="1"/>
    <n v="90008"/>
    <x v="1"/>
    <s v="OFF-AR-10001940"/>
    <x v="1"/>
    <x v="6"/>
    <x v="168"/>
    <x v="1235"/>
    <n v="5"/>
    <n v="0"/>
    <n v="7.0520000000000005"/>
  </r>
  <r>
    <n v="8940"/>
    <s v="CA-2012-134117"/>
    <x v="1"/>
    <x v="997"/>
    <d v="2012-12-19T00:00:00"/>
    <x v="0"/>
    <s v="PG-18895"/>
    <x v="38"/>
    <x v="0"/>
    <s v="United States"/>
    <s v="Los Angeles"/>
    <x v="1"/>
    <n v="90008"/>
    <x v="1"/>
    <s v="OFF-BI-10002026"/>
    <x v="1"/>
    <x v="8"/>
    <x v="903"/>
    <x v="5677"/>
    <n v="2"/>
    <n v="0.2"/>
    <n v="31.373999999999995"/>
  </r>
  <r>
    <n v="8941"/>
    <s v="CA-2011-130918"/>
    <x v="2"/>
    <x v="963"/>
    <d v="2011-08-24T00:00:00"/>
    <x v="0"/>
    <s v="JP-15520"/>
    <x v="187"/>
    <x v="0"/>
    <s v="United States"/>
    <s v="North Miami"/>
    <x v="2"/>
    <n v="33161"/>
    <x v="0"/>
    <s v="OFF-SU-10003936"/>
    <x v="1"/>
    <x v="14"/>
    <x v="1826"/>
    <x v="5678"/>
    <n v="3"/>
    <n v="0.2"/>
    <n v="-1.8126000000000002"/>
  </r>
  <r>
    <n v="8942"/>
    <s v="CA-2013-159023"/>
    <x v="0"/>
    <x v="54"/>
    <d v="2013-11-06T00:00:00"/>
    <x v="2"/>
    <s v="NW-18400"/>
    <x v="508"/>
    <x v="0"/>
    <s v="United States"/>
    <s v="Portland"/>
    <x v="21"/>
    <n v="97206"/>
    <x v="1"/>
    <s v="OFF-BI-10002813"/>
    <x v="1"/>
    <x v="8"/>
    <x v="905"/>
    <x v="4909"/>
    <n v="7"/>
    <n v="0.7"/>
    <n v="-3.4649999999999999"/>
  </r>
  <r>
    <n v="8943"/>
    <s v="CA-2013-159023"/>
    <x v="0"/>
    <x v="54"/>
    <d v="2013-11-06T00:00:00"/>
    <x v="2"/>
    <s v="NW-18400"/>
    <x v="508"/>
    <x v="0"/>
    <s v="United States"/>
    <s v="Portland"/>
    <x v="21"/>
    <n v="97206"/>
    <x v="1"/>
    <s v="TEC-MA-10003337"/>
    <x v="2"/>
    <x v="15"/>
    <x v="1827"/>
    <x v="5679"/>
    <n v="3"/>
    <n v="0.7"/>
    <n v="-251.98739999999992"/>
  </r>
  <r>
    <n v="8944"/>
    <s v="CA-2014-111717"/>
    <x v="3"/>
    <x v="1209"/>
    <d v="2014-10-17T00:00:00"/>
    <x v="1"/>
    <s v="SW-20245"/>
    <x v="573"/>
    <x v="0"/>
    <s v="United States"/>
    <s v="Aurora"/>
    <x v="10"/>
    <n v="60505"/>
    <x v="2"/>
    <s v="FUR-CH-10001545"/>
    <x v="0"/>
    <x v="1"/>
    <x v="1737"/>
    <x v="5680"/>
    <n v="3"/>
    <n v="0.3"/>
    <n v="-47.871600000000001"/>
  </r>
  <r>
    <n v="8945"/>
    <s v="CA-2011-154592"/>
    <x v="2"/>
    <x v="1035"/>
    <d v="2011-12-08T00:00:00"/>
    <x v="2"/>
    <s v="EH-14005"/>
    <x v="382"/>
    <x v="2"/>
    <s v="United States"/>
    <s v="San Francisco"/>
    <x v="1"/>
    <n v="94109"/>
    <x v="1"/>
    <s v="OFF-PA-10000062"/>
    <x v="1"/>
    <x v="10"/>
    <x v="1375"/>
    <x v="2210"/>
    <n v="3"/>
    <n v="0"/>
    <n v="80.791200000000003"/>
  </r>
  <r>
    <n v="8946"/>
    <s v="CA-2011-128622"/>
    <x v="2"/>
    <x v="647"/>
    <d v="2011-11-17T00:00:00"/>
    <x v="0"/>
    <s v="SC-20260"/>
    <x v="609"/>
    <x v="1"/>
    <s v="United States"/>
    <s v="San Francisco"/>
    <x v="1"/>
    <n v="94110"/>
    <x v="1"/>
    <s v="OFF-SU-10001574"/>
    <x v="1"/>
    <x v="14"/>
    <x v="498"/>
    <x v="1031"/>
    <n v="3"/>
    <n v="0"/>
    <n v="3.2849999999999993"/>
  </r>
  <r>
    <n v="8947"/>
    <s v="CA-2014-148355"/>
    <x v="3"/>
    <x v="165"/>
    <d v="2014-12-29T00:00:00"/>
    <x v="1"/>
    <s v="NC-18535"/>
    <x v="714"/>
    <x v="1"/>
    <s v="United States"/>
    <s v="New Bedford"/>
    <x v="31"/>
    <n v="2740"/>
    <x v="3"/>
    <s v="OFF-PA-10001972"/>
    <x v="1"/>
    <x v="10"/>
    <x v="1169"/>
    <x v="541"/>
    <n v="3"/>
    <n v="0"/>
    <n v="9.3312000000000008"/>
  </r>
  <r>
    <n v="8948"/>
    <s v="CA-2014-148355"/>
    <x v="3"/>
    <x v="165"/>
    <d v="2014-12-29T00:00:00"/>
    <x v="1"/>
    <s v="NC-18535"/>
    <x v="714"/>
    <x v="1"/>
    <s v="United States"/>
    <s v="New Bedford"/>
    <x v="31"/>
    <n v="2740"/>
    <x v="3"/>
    <s v="OFF-BI-10000201"/>
    <x v="1"/>
    <x v="8"/>
    <x v="1678"/>
    <x v="5681"/>
    <n v="5"/>
    <n v="0"/>
    <n v="6.15"/>
  </r>
  <r>
    <n v="8949"/>
    <s v="CA-2011-132913"/>
    <x v="2"/>
    <x v="163"/>
    <d v="2011-12-26T00:00:00"/>
    <x v="2"/>
    <s v="AS-10090"/>
    <x v="548"/>
    <x v="0"/>
    <s v="United States"/>
    <s v="San Diego"/>
    <x v="1"/>
    <n v="92037"/>
    <x v="1"/>
    <s v="OFF-AP-10003278"/>
    <x v="1"/>
    <x v="9"/>
    <x v="1784"/>
    <x v="5682"/>
    <n v="1"/>
    <n v="0"/>
    <n v="3.632200000000001"/>
  </r>
  <r>
    <n v="8950"/>
    <s v="CA-2014-150910"/>
    <x v="3"/>
    <x v="66"/>
    <d v="2014-12-29T00:00:00"/>
    <x v="1"/>
    <s v="JL-15130"/>
    <x v="691"/>
    <x v="0"/>
    <s v="United States"/>
    <s v="Jackson"/>
    <x v="18"/>
    <n v="38301"/>
    <x v="0"/>
    <s v="FUR-TA-10002903"/>
    <x v="0"/>
    <x v="3"/>
    <x v="255"/>
    <x v="5683"/>
    <n v="6"/>
    <n v="0.4"/>
    <n v="-249.32159999999999"/>
  </r>
  <r>
    <n v="8951"/>
    <s v="CA-2014-150910"/>
    <x v="3"/>
    <x v="66"/>
    <d v="2014-12-29T00:00:00"/>
    <x v="1"/>
    <s v="JL-15130"/>
    <x v="691"/>
    <x v="0"/>
    <s v="United States"/>
    <s v="Jackson"/>
    <x v="18"/>
    <n v="38301"/>
    <x v="0"/>
    <s v="TEC-AC-10001013"/>
    <x v="2"/>
    <x v="11"/>
    <x v="813"/>
    <x v="1525"/>
    <n v="2"/>
    <n v="0.2"/>
    <n v="7.615399999999994"/>
  </r>
  <r>
    <n v="8952"/>
    <s v="CA-2014-150910"/>
    <x v="3"/>
    <x v="66"/>
    <d v="2014-12-29T00:00:00"/>
    <x v="1"/>
    <s v="JL-15130"/>
    <x v="691"/>
    <x v="0"/>
    <s v="United States"/>
    <s v="Jackson"/>
    <x v="18"/>
    <n v="38301"/>
    <x v="0"/>
    <s v="OFF-ST-10000918"/>
    <x v="1"/>
    <x v="4"/>
    <x v="372"/>
    <x v="4322"/>
    <n v="3"/>
    <n v="0.2"/>
    <n v="1.961999999999998"/>
  </r>
  <r>
    <n v="8953"/>
    <s v="CA-2014-150910"/>
    <x v="3"/>
    <x v="66"/>
    <d v="2014-12-29T00:00:00"/>
    <x v="1"/>
    <s v="JL-15130"/>
    <x v="691"/>
    <x v="0"/>
    <s v="United States"/>
    <s v="Jackson"/>
    <x v="18"/>
    <n v="38301"/>
    <x v="0"/>
    <s v="OFF-AR-10001419"/>
    <x v="1"/>
    <x v="6"/>
    <x v="1006"/>
    <x v="5684"/>
    <n v="7"/>
    <n v="0.2"/>
    <n v="2.8909999999999982"/>
  </r>
  <r>
    <n v="8954"/>
    <s v="CA-2014-150910"/>
    <x v="3"/>
    <x v="66"/>
    <d v="2014-12-29T00:00:00"/>
    <x v="1"/>
    <s v="JL-15130"/>
    <x v="691"/>
    <x v="0"/>
    <s v="United States"/>
    <s v="Jackson"/>
    <x v="18"/>
    <n v="38301"/>
    <x v="0"/>
    <s v="OFF-AP-10003266"/>
    <x v="1"/>
    <x v="9"/>
    <x v="661"/>
    <x v="5685"/>
    <n v="5"/>
    <n v="0.2"/>
    <n v="16.290999999999997"/>
  </r>
  <r>
    <n v="8955"/>
    <s v="CA-2011-156790"/>
    <x v="2"/>
    <x v="233"/>
    <d v="2011-08-10T00:00:00"/>
    <x v="0"/>
    <s v="VG-21790"/>
    <x v="364"/>
    <x v="0"/>
    <s v="United States"/>
    <s v="Jacksonville"/>
    <x v="2"/>
    <n v="32216"/>
    <x v="0"/>
    <s v="FUR-BO-10000468"/>
    <x v="0"/>
    <x v="0"/>
    <x v="1171"/>
    <x v="5686"/>
    <n v="4"/>
    <n v="0.2"/>
    <n v="-7.7727999999999895"/>
  </r>
  <r>
    <n v="8956"/>
    <s v="CA-2011-126480"/>
    <x v="2"/>
    <x v="59"/>
    <d v="2011-09-24T00:00:00"/>
    <x v="1"/>
    <s v="HG-14965"/>
    <x v="428"/>
    <x v="1"/>
    <s v="United States"/>
    <s v="San Diego"/>
    <x v="1"/>
    <n v="92024"/>
    <x v="1"/>
    <s v="OFF-PA-10004610"/>
    <x v="1"/>
    <x v="10"/>
    <x v="1511"/>
    <x v="18"/>
    <n v="2"/>
    <n v="0"/>
    <n v="3.8519999999999994"/>
  </r>
  <r>
    <n v="8957"/>
    <s v="CA-2014-105620"/>
    <x v="3"/>
    <x v="53"/>
    <d v="2014-12-29T00:00:00"/>
    <x v="2"/>
    <s v="JH-15430"/>
    <x v="371"/>
    <x v="0"/>
    <s v="United States"/>
    <s v="Hialeah"/>
    <x v="2"/>
    <n v="33012"/>
    <x v="0"/>
    <s v="FUR-FU-10004963"/>
    <x v="0"/>
    <x v="5"/>
    <x v="1434"/>
    <x v="5687"/>
    <n v="3"/>
    <n v="0.2"/>
    <n v="5.7750000000000021"/>
  </r>
  <r>
    <n v="8958"/>
    <s v="CA-2014-105620"/>
    <x v="3"/>
    <x v="53"/>
    <d v="2014-12-29T00:00:00"/>
    <x v="2"/>
    <s v="JH-15430"/>
    <x v="371"/>
    <x v="0"/>
    <s v="United States"/>
    <s v="Hialeah"/>
    <x v="2"/>
    <n v="33012"/>
    <x v="0"/>
    <s v="TEC-MA-10004626"/>
    <x v="2"/>
    <x v="15"/>
    <x v="1824"/>
    <x v="5253"/>
    <n v="2"/>
    <n v="0.5"/>
    <n v="-7.2000000000000028"/>
  </r>
  <r>
    <n v="8959"/>
    <s v="CA-2014-150266"/>
    <x v="3"/>
    <x v="920"/>
    <d v="2014-12-01T00:00:00"/>
    <x v="1"/>
    <s v="RO-19780"/>
    <x v="197"/>
    <x v="0"/>
    <s v="United States"/>
    <s v="Houston"/>
    <x v="5"/>
    <n v="77070"/>
    <x v="2"/>
    <s v="TEC-PH-10003437"/>
    <x v="2"/>
    <x v="7"/>
    <x v="913"/>
    <x v="5688"/>
    <n v="5"/>
    <n v="0.2"/>
    <n v="37.494999999999962"/>
  </r>
  <r>
    <n v="8960"/>
    <s v="CA-2014-150266"/>
    <x v="3"/>
    <x v="920"/>
    <d v="2014-12-01T00:00:00"/>
    <x v="1"/>
    <s v="RO-19780"/>
    <x v="197"/>
    <x v="0"/>
    <s v="United States"/>
    <s v="Houston"/>
    <x v="5"/>
    <n v="77070"/>
    <x v="2"/>
    <s v="OFF-AP-10002867"/>
    <x v="1"/>
    <x v="9"/>
    <x v="1505"/>
    <x v="5689"/>
    <n v="5"/>
    <n v="0.8"/>
    <n v="-179.77600000000001"/>
  </r>
  <r>
    <n v="8961"/>
    <s v="CA-2014-150266"/>
    <x v="3"/>
    <x v="920"/>
    <d v="2014-12-01T00:00:00"/>
    <x v="1"/>
    <s v="RO-19780"/>
    <x v="197"/>
    <x v="0"/>
    <s v="United States"/>
    <s v="Houston"/>
    <x v="5"/>
    <n v="77070"/>
    <x v="2"/>
    <s v="FUR-CH-10002126"/>
    <x v="0"/>
    <x v="1"/>
    <x v="841"/>
    <x v="3122"/>
    <n v="5"/>
    <n v="0.3"/>
    <n v="-24.397999999999911"/>
  </r>
  <r>
    <n v="8962"/>
    <s v="CA-2014-150266"/>
    <x v="3"/>
    <x v="920"/>
    <d v="2014-12-01T00:00:00"/>
    <x v="1"/>
    <s v="RO-19780"/>
    <x v="197"/>
    <x v="0"/>
    <s v="United States"/>
    <s v="Houston"/>
    <x v="5"/>
    <n v="77070"/>
    <x v="2"/>
    <s v="OFF-AR-10001761"/>
    <x v="1"/>
    <x v="6"/>
    <x v="1642"/>
    <x v="4061"/>
    <n v="4"/>
    <n v="0.2"/>
    <n v="3.7375999999999996"/>
  </r>
  <r>
    <n v="8963"/>
    <s v="CA-2013-157280"/>
    <x v="0"/>
    <x v="732"/>
    <d v="2013-11-08T00:00:00"/>
    <x v="2"/>
    <s v="LW-17125"/>
    <x v="752"/>
    <x v="0"/>
    <s v="United States"/>
    <s v="Virginia Beach"/>
    <x v="17"/>
    <n v="23464"/>
    <x v="0"/>
    <s v="FUR-FU-10004665"/>
    <x v="0"/>
    <x v="5"/>
    <x v="1345"/>
    <x v="2963"/>
    <n v="2"/>
    <n v="0"/>
    <n v="71.229600000000005"/>
  </r>
  <r>
    <n v="8964"/>
    <s v="CA-2013-157280"/>
    <x v="0"/>
    <x v="732"/>
    <d v="2013-11-08T00:00:00"/>
    <x v="2"/>
    <s v="LW-17125"/>
    <x v="752"/>
    <x v="0"/>
    <s v="United States"/>
    <s v="Virginia Beach"/>
    <x v="17"/>
    <n v="23464"/>
    <x v="0"/>
    <s v="TEC-AC-10000057"/>
    <x v="2"/>
    <x v="11"/>
    <x v="626"/>
    <x v="1324"/>
    <n v="3"/>
    <n v="0"/>
    <n v="18.893699999999995"/>
  </r>
  <r>
    <n v="8965"/>
    <s v="CA-2013-157280"/>
    <x v="0"/>
    <x v="732"/>
    <d v="2013-11-08T00:00:00"/>
    <x v="2"/>
    <s v="LW-17125"/>
    <x v="752"/>
    <x v="0"/>
    <s v="United States"/>
    <s v="Virginia Beach"/>
    <x v="17"/>
    <n v="23464"/>
    <x v="0"/>
    <s v="FUR-FU-10003806"/>
    <x v="0"/>
    <x v="5"/>
    <x v="1795"/>
    <x v="4850"/>
    <n v="5"/>
    <n v="0"/>
    <n v="75.679999999999978"/>
  </r>
  <r>
    <n v="8966"/>
    <s v="CA-2014-106691"/>
    <x v="3"/>
    <x v="44"/>
    <d v="2014-11-13T00:00:00"/>
    <x v="1"/>
    <s v="CC-12370"/>
    <x v="666"/>
    <x v="0"/>
    <s v="United States"/>
    <s v="Houston"/>
    <x v="5"/>
    <n v="77070"/>
    <x v="2"/>
    <s v="OFF-BI-10000145"/>
    <x v="1"/>
    <x v="8"/>
    <x v="735"/>
    <x v="75"/>
    <n v="2"/>
    <n v="0.8"/>
    <n v="-1.934400000000001"/>
  </r>
  <r>
    <n v="8967"/>
    <s v="CA-2013-134180"/>
    <x v="0"/>
    <x v="54"/>
    <d v="2013-11-08T00:00:00"/>
    <x v="1"/>
    <s v="JP-16135"/>
    <x v="655"/>
    <x v="2"/>
    <s v="United States"/>
    <s v="Philadelphia"/>
    <x v="9"/>
    <n v="19120"/>
    <x v="3"/>
    <s v="TEC-AC-10000892"/>
    <x v="2"/>
    <x v="11"/>
    <x v="290"/>
    <x v="2775"/>
    <n v="1"/>
    <n v="0.2"/>
    <n v="14.399999999999999"/>
  </r>
  <r>
    <n v="8968"/>
    <s v="CA-2013-134180"/>
    <x v="0"/>
    <x v="54"/>
    <d v="2013-11-08T00:00:00"/>
    <x v="1"/>
    <s v="JP-16135"/>
    <x v="655"/>
    <x v="2"/>
    <s v="United States"/>
    <s v="Philadelphia"/>
    <x v="9"/>
    <n v="19120"/>
    <x v="3"/>
    <s v="FUR-CH-10004886"/>
    <x v="0"/>
    <x v="1"/>
    <x v="366"/>
    <x v="5690"/>
    <n v="7"/>
    <n v="0.3"/>
    <n v="-13.432999999999993"/>
  </r>
  <r>
    <n v="8969"/>
    <s v="CA-2011-166730"/>
    <x v="2"/>
    <x v="125"/>
    <d v="2012-01-01T00:00:00"/>
    <x v="2"/>
    <s v="DD-13570"/>
    <x v="732"/>
    <x v="0"/>
    <s v="United States"/>
    <s v="Memphis"/>
    <x v="18"/>
    <n v="38109"/>
    <x v="0"/>
    <s v="OFF-ST-10002554"/>
    <x v="1"/>
    <x v="4"/>
    <x v="1144"/>
    <x v="5691"/>
    <n v="1"/>
    <n v="0.2"/>
    <n v="-8.803799999999999"/>
  </r>
  <r>
    <n v="8970"/>
    <s v="CA-2014-157469"/>
    <x v="3"/>
    <x v="574"/>
    <d v="2014-12-08T00:00:00"/>
    <x v="1"/>
    <s v="ES-14080"/>
    <x v="20"/>
    <x v="1"/>
    <s v="United States"/>
    <s v="Lakewood"/>
    <x v="24"/>
    <n v="44107"/>
    <x v="3"/>
    <s v="OFF-AR-10001662"/>
    <x v="1"/>
    <x v="6"/>
    <x v="443"/>
    <x v="5692"/>
    <n v="9"/>
    <n v="0.2"/>
    <n v="1.7262000000000022"/>
  </r>
  <r>
    <n v="8971"/>
    <s v="CA-2014-157469"/>
    <x v="3"/>
    <x v="574"/>
    <d v="2014-12-08T00:00:00"/>
    <x v="1"/>
    <s v="ES-14080"/>
    <x v="20"/>
    <x v="1"/>
    <s v="United States"/>
    <s v="Lakewood"/>
    <x v="24"/>
    <n v="44107"/>
    <x v="3"/>
    <s v="TEC-PH-10004531"/>
    <x v="2"/>
    <x v="7"/>
    <x v="1395"/>
    <x v="5693"/>
    <n v="2"/>
    <n v="0.4"/>
    <n v="-25.198000000000008"/>
  </r>
  <r>
    <n v="8972"/>
    <s v="CA-2014-122308"/>
    <x v="3"/>
    <x v="668"/>
    <d v="2014-03-29T00:00:00"/>
    <x v="1"/>
    <s v="MV-17485"/>
    <x v="597"/>
    <x v="0"/>
    <s v="United States"/>
    <s v="New York City"/>
    <x v="15"/>
    <n v="10011"/>
    <x v="3"/>
    <s v="FUR-CH-10000665"/>
    <x v="0"/>
    <x v="1"/>
    <x v="656"/>
    <x v="2659"/>
    <n v="2"/>
    <n v="0.1"/>
    <n v="60.391999999999967"/>
  </r>
  <r>
    <n v="8973"/>
    <s v="US-2011-149034"/>
    <x v="2"/>
    <x v="84"/>
    <d v="2011-11-21T00:00:00"/>
    <x v="2"/>
    <s v="RD-19900"/>
    <x v="76"/>
    <x v="0"/>
    <s v="United States"/>
    <s v="Philadelphia"/>
    <x v="9"/>
    <n v="19120"/>
    <x v="3"/>
    <s v="TEC-AC-10003023"/>
    <x v="2"/>
    <x v="11"/>
    <x v="1070"/>
    <x v="5694"/>
    <n v="1"/>
    <n v="0.2"/>
    <n v="-1.187400000000002"/>
  </r>
  <r>
    <n v="8974"/>
    <s v="CA-2014-159226"/>
    <x v="3"/>
    <x v="1016"/>
    <d v="2014-04-28T00:00:00"/>
    <x v="0"/>
    <s v="RL-19615"/>
    <x v="210"/>
    <x v="0"/>
    <s v="United States"/>
    <s v="Los Angeles"/>
    <x v="1"/>
    <n v="90008"/>
    <x v="1"/>
    <s v="FUR-BO-10004709"/>
    <x v="0"/>
    <x v="0"/>
    <x v="263"/>
    <x v="5695"/>
    <n v="7"/>
    <n v="0.15"/>
    <n v="28.410200000000017"/>
  </r>
  <r>
    <n v="8975"/>
    <s v="CA-2014-156622"/>
    <x v="3"/>
    <x v="51"/>
    <d v="2014-11-27T00:00:00"/>
    <x v="2"/>
    <s v="JP-15460"/>
    <x v="687"/>
    <x v="1"/>
    <s v="United States"/>
    <s v="Dallas"/>
    <x v="5"/>
    <n v="75220"/>
    <x v="2"/>
    <s v="OFF-PA-10000477"/>
    <x v="1"/>
    <x v="10"/>
    <x v="1261"/>
    <x v="1590"/>
    <n v="7"/>
    <n v="0.2"/>
    <n v="12.700800000000001"/>
  </r>
  <r>
    <n v="8976"/>
    <s v="CA-2014-156622"/>
    <x v="3"/>
    <x v="51"/>
    <d v="2014-11-27T00:00:00"/>
    <x v="2"/>
    <s v="JP-15460"/>
    <x v="687"/>
    <x v="1"/>
    <s v="United States"/>
    <s v="Dallas"/>
    <x v="5"/>
    <n v="75220"/>
    <x v="2"/>
    <s v="OFF-PA-10002923"/>
    <x v="1"/>
    <x v="10"/>
    <x v="1417"/>
    <x v="128"/>
    <n v="2"/>
    <n v="0.2"/>
    <n v="29.363999999999997"/>
  </r>
  <r>
    <n v="8977"/>
    <s v="CA-2014-156622"/>
    <x v="3"/>
    <x v="51"/>
    <d v="2014-11-27T00:00:00"/>
    <x v="2"/>
    <s v="JP-15460"/>
    <x v="687"/>
    <x v="1"/>
    <s v="United States"/>
    <s v="Dallas"/>
    <x v="5"/>
    <n v="75220"/>
    <x v="2"/>
    <s v="FUR-TA-10003008"/>
    <x v="0"/>
    <x v="3"/>
    <x v="946"/>
    <x v="5696"/>
    <n v="1"/>
    <n v="0.3"/>
    <n v="-31.033499999999989"/>
  </r>
  <r>
    <n v="8978"/>
    <s v="CA-2014-156622"/>
    <x v="3"/>
    <x v="51"/>
    <d v="2014-11-27T00:00:00"/>
    <x v="2"/>
    <s v="JP-15460"/>
    <x v="687"/>
    <x v="1"/>
    <s v="United States"/>
    <s v="Dallas"/>
    <x v="5"/>
    <n v="75220"/>
    <x v="2"/>
    <s v="OFF-BI-10003707"/>
    <x v="1"/>
    <x v="8"/>
    <x v="776"/>
    <x v="5697"/>
    <n v="2"/>
    <n v="0.8"/>
    <n v="-9.1560000000000006"/>
  </r>
  <r>
    <n v="8979"/>
    <s v="CA-2011-119529"/>
    <x v="2"/>
    <x v="935"/>
    <d v="2011-11-05T00:00:00"/>
    <x v="0"/>
    <s v="DM-13345"/>
    <x v="664"/>
    <x v="1"/>
    <s v="United States"/>
    <s v="Orange"/>
    <x v="30"/>
    <n v="7050"/>
    <x v="3"/>
    <s v="OFF-BI-10000546"/>
    <x v="1"/>
    <x v="8"/>
    <x v="609"/>
    <x v="1784"/>
    <n v="2"/>
    <n v="0"/>
    <n v="2.8224"/>
  </r>
  <r>
    <n v="8980"/>
    <s v="CA-2012-150413"/>
    <x v="1"/>
    <x v="324"/>
    <d v="2012-10-24T00:00:00"/>
    <x v="0"/>
    <s v="CS-11860"/>
    <x v="750"/>
    <x v="0"/>
    <s v="United States"/>
    <s v="Dallas"/>
    <x v="5"/>
    <n v="75220"/>
    <x v="2"/>
    <s v="OFF-BI-10000404"/>
    <x v="1"/>
    <x v="8"/>
    <x v="476"/>
    <x v="5698"/>
    <n v="1"/>
    <n v="0.8"/>
    <n v="-2.8380000000000001"/>
  </r>
  <r>
    <n v="8981"/>
    <s v="CA-2011-108182"/>
    <x v="2"/>
    <x v="644"/>
    <d v="2011-02-11T00:00:00"/>
    <x v="0"/>
    <s v="DL-13315"/>
    <x v="111"/>
    <x v="0"/>
    <s v="United States"/>
    <s v="Romeoville"/>
    <x v="10"/>
    <n v="60441"/>
    <x v="2"/>
    <s v="OFF-BI-10001196"/>
    <x v="1"/>
    <x v="8"/>
    <x v="1381"/>
    <x v="5699"/>
    <n v="2"/>
    <n v="0.8"/>
    <n v="-14.770800000000001"/>
  </r>
  <r>
    <n v="8982"/>
    <s v="CA-2013-110898"/>
    <x v="0"/>
    <x v="1193"/>
    <d v="2013-03-13T00:00:00"/>
    <x v="1"/>
    <s v="LC-16870"/>
    <x v="48"/>
    <x v="0"/>
    <s v="United States"/>
    <s v="Chicago"/>
    <x v="10"/>
    <n v="60623"/>
    <x v="2"/>
    <s v="OFF-AP-10001626"/>
    <x v="1"/>
    <x v="9"/>
    <x v="1016"/>
    <x v="5700"/>
    <n v="3"/>
    <n v="0.8"/>
    <n v="-6.3018000000000001"/>
  </r>
  <r>
    <n v="8983"/>
    <s v="CA-2013-110898"/>
    <x v="0"/>
    <x v="1193"/>
    <d v="2013-03-13T00:00:00"/>
    <x v="1"/>
    <s v="LC-16870"/>
    <x v="48"/>
    <x v="0"/>
    <s v="United States"/>
    <s v="Chicago"/>
    <x v="10"/>
    <n v="60623"/>
    <x v="2"/>
    <s v="OFF-BI-10004656"/>
    <x v="1"/>
    <x v="8"/>
    <x v="855"/>
    <x v="5701"/>
    <n v="4"/>
    <n v="0.8"/>
    <n v="-2.764800000000001"/>
  </r>
  <r>
    <n v="8984"/>
    <s v="CA-2013-110898"/>
    <x v="0"/>
    <x v="1193"/>
    <d v="2013-03-13T00:00:00"/>
    <x v="1"/>
    <s v="LC-16870"/>
    <x v="48"/>
    <x v="0"/>
    <s v="United States"/>
    <s v="Chicago"/>
    <x v="10"/>
    <n v="60623"/>
    <x v="2"/>
    <s v="FUR-FU-10003773"/>
    <x v="0"/>
    <x v="5"/>
    <x v="125"/>
    <x v="5702"/>
    <n v="5"/>
    <n v="0.6"/>
    <n v="-194.82400000000001"/>
  </r>
  <r>
    <n v="8985"/>
    <s v="CA-2013-110898"/>
    <x v="0"/>
    <x v="1193"/>
    <d v="2013-03-13T00:00:00"/>
    <x v="1"/>
    <s v="LC-16870"/>
    <x v="48"/>
    <x v="0"/>
    <s v="United States"/>
    <s v="Chicago"/>
    <x v="10"/>
    <n v="60623"/>
    <x v="2"/>
    <s v="FUR-TA-10000849"/>
    <x v="0"/>
    <x v="3"/>
    <x v="1318"/>
    <x v="2044"/>
    <n v="2"/>
    <n v="0.5"/>
    <n v="-99.266399999999976"/>
  </r>
  <r>
    <n v="8986"/>
    <s v="CA-2012-123092"/>
    <x v="1"/>
    <x v="155"/>
    <d v="2012-12-07T00:00:00"/>
    <x v="1"/>
    <s v="JG-15115"/>
    <x v="161"/>
    <x v="0"/>
    <s v="United States"/>
    <s v="Jacksonville"/>
    <x v="3"/>
    <n v="28540"/>
    <x v="0"/>
    <s v="FUR-FU-10000222"/>
    <x v="0"/>
    <x v="5"/>
    <x v="591"/>
    <x v="2540"/>
    <n v="3"/>
    <n v="0.2"/>
    <n v="12.667199999999994"/>
  </r>
  <r>
    <n v="8987"/>
    <s v="CA-2012-123092"/>
    <x v="1"/>
    <x v="155"/>
    <d v="2012-12-07T00:00:00"/>
    <x v="1"/>
    <s v="JG-15115"/>
    <x v="161"/>
    <x v="0"/>
    <s v="United States"/>
    <s v="Jacksonville"/>
    <x v="3"/>
    <n v="28540"/>
    <x v="0"/>
    <s v="OFF-BI-10001718"/>
    <x v="1"/>
    <x v="8"/>
    <x v="1216"/>
    <x v="5703"/>
    <n v="5"/>
    <n v="0.7"/>
    <n v="-73.57699999999997"/>
  </r>
  <r>
    <n v="8988"/>
    <s v="CA-2012-123092"/>
    <x v="1"/>
    <x v="155"/>
    <d v="2012-12-07T00:00:00"/>
    <x v="1"/>
    <s v="JG-15115"/>
    <x v="161"/>
    <x v="0"/>
    <s v="United States"/>
    <s v="Jacksonville"/>
    <x v="3"/>
    <n v="28540"/>
    <x v="0"/>
    <s v="TEC-PH-10001700"/>
    <x v="2"/>
    <x v="7"/>
    <x v="193"/>
    <x v="554"/>
    <n v="2"/>
    <n v="0.2"/>
    <n v="9.2386000000000053"/>
  </r>
  <r>
    <n v="8989"/>
    <s v="CA-2012-123092"/>
    <x v="1"/>
    <x v="155"/>
    <d v="2012-12-07T00:00:00"/>
    <x v="1"/>
    <s v="JG-15115"/>
    <x v="161"/>
    <x v="0"/>
    <s v="United States"/>
    <s v="Jacksonville"/>
    <x v="3"/>
    <n v="28540"/>
    <x v="0"/>
    <s v="OFF-AR-10004078"/>
    <x v="1"/>
    <x v="6"/>
    <x v="507"/>
    <x v="564"/>
    <n v="2"/>
    <n v="0.2"/>
    <n v="1.1679999999999997"/>
  </r>
  <r>
    <n v="8990"/>
    <s v="US-2012-128587"/>
    <x v="1"/>
    <x v="100"/>
    <d v="2012-12-30T00:00:00"/>
    <x v="1"/>
    <s v="HM-14860"/>
    <x v="447"/>
    <x v="1"/>
    <s v="United States"/>
    <s v="Springfield"/>
    <x v="25"/>
    <n v="65807"/>
    <x v="2"/>
    <s v="FUR-FU-10003026"/>
    <x v="0"/>
    <x v="5"/>
    <x v="1555"/>
    <x v="390"/>
    <n v="2"/>
    <n v="0"/>
    <n v="3.7751999999999999"/>
  </r>
  <r>
    <n v="8991"/>
    <s v="US-2012-128587"/>
    <x v="1"/>
    <x v="100"/>
    <d v="2012-12-30T00:00:00"/>
    <x v="1"/>
    <s v="HM-14860"/>
    <x v="447"/>
    <x v="1"/>
    <s v="United States"/>
    <s v="Springfield"/>
    <x v="25"/>
    <n v="65807"/>
    <x v="2"/>
    <s v="TEC-CO-10003763"/>
    <x v="2"/>
    <x v="16"/>
    <x v="1270"/>
    <x v="980"/>
    <n v="7"/>
    <n v="0"/>
    <n v="2302.9670999999998"/>
  </r>
  <r>
    <n v="8992"/>
    <s v="US-2014-139577"/>
    <x v="3"/>
    <x v="172"/>
    <d v="2014-10-07T00:00:00"/>
    <x v="1"/>
    <s v="TN-21040"/>
    <x v="184"/>
    <x v="2"/>
    <s v="United States"/>
    <s v="San Francisco"/>
    <x v="1"/>
    <n v="94110"/>
    <x v="1"/>
    <s v="TEC-AC-10004708"/>
    <x v="2"/>
    <x v="11"/>
    <x v="337"/>
    <x v="5704"/>
    <n v="5"/>
    <n v="0"/>
    <n v="21.997499999999999"/>
  </r>
  <r>
    <n v="8993"/>
    <s v="CA-2014-159100"/>
    <x v="3"/>
    <x v="524"/>
    <d v="2014-10-22T00:00:00"/>
    <x v="1"/>
    <s v="VP-21760"/>
    <x v="778"/>
    <x v="1"/>
    <s v="United States"/>
    <s v="Columbia"/>
    <x v="18"/>
    <n v="38401"/>
    <x v="0"/>
    <s v="TEC-AC-10003499"/>
    <x v="2"/>
    <x v="11"/>
    <x v="103"/>
    <x v="5183"/>
    <n v="2"/>
    <n v="0.2"/>
    <n v="4.4004000000000003"/>
  </r>
  <r>
    <n v="8994"/>
    <s v="CA-2014-159100"/>
    <x v="3"/>
    <x v="524"/>
    <d v="2014-10-22T00:00:00"/>
    <x v="1"/>
    <s v="VP-21760"/>
    <x v="778"/>
    <x v="1"/>
    <s v="United States"/>
    <s v="Columbia"/>
    <x v="18"/>
    <n v="38401"/>
    <x v="0"/>
    <s v="FUR-TA-10001950"/>
    <x v="0"/>
    <x v="3"/>
    <x v="1275"/>
    <x v="5705"/>
    <n v="7"/>
    <n v="0.4"/>
    <n v="-968.88329999999996"/>
  </r>
  <r>
    <n v="8995"/>
    <s v="CA-2011-109043"/>
    <x v="2"/>
    <x v="860"/>
    <d v="2011-08-17T00:00:00"/>
    <x v="2"/>
    <s v="CS-12355"/>
    <x v="394"/>
    <x v="0"/>
    <s v="United States"/>
    <s v="Hollywood"/>
    <x v="2"/>
    <n v="33021"/>
    <x v="0"/>
    <s v="OFF-PA-10000312"/>
    <x v="1"/>
    <x v="10"/>
    <x v="1820"/>
    <x v="5566"/>
    <n v="5"/>
    <n v="0.2"/>
    <n v="29.691999999999993"/>
  </r>
  <r>
    <n v="8996"/>
    <s v="CA-2011-109043"/>
    <x v="2"/>
    <x v="860"/>
    <d v="2011-08-17T00:00:00"/>
    <x v="2"/>
    <s v="CS-12355"/>
    <x v="394"/>
    <x v="0"/>
    <s v="United States"/>
    <s v="Hollywood"/>
    <x v="2"/>
    <n v="33021"/>
    <x v="0"/>
    <s v="OFF-AP-10004708"/>
    <x v="1"/>
    <x v="9"/>
    <x v="508"/>
    <x v="5706"/>
    <n v="5"/>
    <n v="0.2"/>
    <n v="17.126999999999988"/>
  </r>
  <r>
    <n v="8997"/>
    <s v="US-2014-116491"/>
    <x v="3"/>
    <x v="343"/>
    <d v="2014-11-14T00:00:00"/>
    <x v="2"/>
    <s v="PG-18820"/>
    <x v="310"/>
    <x v="0"/>
    <s v="United States"/>
    <s v="Dallas"/>
    <x v="5"/>
    <n v="75081"/>
    <x v="2"/>
    <s v="TEC-PH-10004531"/>
    <x v="2"/>
    <x v="7"/>
    <x v="714"/>
    <x v="5707"/>
    <n v="2"/>
    <n v="0.2"/>
    <n v="12.314399999999999"/>
  </r>
  <r>
    <n v="8998"/>
    <s v="CA-2014-122763"/>
    <x v="3"/>
    <x v="177"/>
    <d v="2014-03-21T00:00:00"/>
    <x v="3"/>
    <s v="HG-14845"/>
    <x v="668"/>
    <x v="0"/>
    <s v="United States"/>
    <s v="Houston"/>
    <x v="5"/>
    <n v="77041"/>
    <x v="2"/>
    <s v="OFF-PA-10000474"/>
    <x v="1"/>
    <x v="10"/>
    <x v="33"/>
    <x v="3987"/>
    <n v="2"/>
    <n v="0.2"/>
    <n v="19.137599999999992"/>
  </r>
  <r>
    <n v="8999"/>
    <s v="CA-2014-122763"/>
    <x v="3"/>
    <x v="177"/>
    <d v="2014-03-21T00:00:00"/>
    <x v="3"/>
    <s v="HG-14845"/>
    <x v="668"/>
    <x v="0"/>
    <s v="United States"/>
    <s v="Houston"/>
    <x v="5"/>
    <n v="77041"/>
    <x v="2"/>
    <s v="OFF-PA-10002377"/>
    <x v="1"/>
    <x v="10"/>
    <x v="127"/>
    <x v="5708"/>
    <n v="7"/>
    <n v="0.2"/>
    <n v="102.77399999999999"/>
  </r>
  <r>
    <n v="9000"/>
    <s v="CA-2014-137785"/>
    <x v="3"/>
    <x v="726"/>
    <d v="2014-05-18T00:00:00"/>
    <x v="1"/>
    <s v="MH-18115"/>
    <x v="414"/>
    <x v="2"/>
    <s v="United States"/>
    <s v="Philadelphia"/>
    <x v="9"/>
    <n v="19140"/>
    <x v="3"/>
    <s v="FUR-CH-10001482"/>
    <x v="0"/>
    <x v="1"/>
    <x v="536"/>
    <x v="4237"/>
    <n v="5"/>
    <n v="0.3"/>
    <n v="-124.431"/>
  </r>
  <r>
    <n v="9001"/>
    <s v="CA-2011-133389"/>
    <x v="2"/>
    <x v="169"/>
    <d v="2011-06-22T00:00:00"/>
    <x v="3"/>
    <s v="TB-21280"/>
    <x v="509"/>
    <x v="0"/>
    <s v="United States"/>
    <s v="Phoenix"/>
    <x v="16"/>
    <n v="85023"/>
    <x v="1"/>
    <s v="OFF-BI-10001553"/>
    <x v="1"/>
    <x v="8"/>
    <x v="1293"/>
    <x v="2281"/>
    <n v="3"/>
    <n v="0.7"/>
    <n v="-6.0323999999999991"/>
  </r>
  <r>
    <n v="9002"/>
    <s v="CA-2011-103807"/>
    <x v="2"/>
    <x v="266"/>
    <d v="2011-12-09T00:00:00"/>
    <x v="1"/>
    <s v="EM-13825"/>
    <x v="605"/>
    <x v="1"/>
    <s v="United States"/>
    <s v="Sandy Springs"/>
    <x v="32"/>
    <n v="30328"/>
    <x v="0"/>
    <s v="TEC-AC-10000199"/>
    <x v="2"/>
    <x v="11"/>
    <x v="1609"/>
    <x v="5709"/>
    <n v="1"/>
    <n v="0"/>
    <n v="0.83300000000000018"/>
  </r>
  <r>
    <n v="9003"/>
    <s v="CA-2011-103807"/>
    <x v="2"/>
    <x v="266"/>
    <d v="2011-12-09T00:00:00"/>
    <x v="1"/>
    <s v="EM-13825"/>
    <x v="605"/>
    <x v="1"/>
    <s v="United States"/>
    <s v="Sandy Springs"/>
    <x v="32"/>
    <n v="30328"/>
    <x v="0"/>
    <s v="OFF-PA-10002195"/>
    <x v="1"/>
    <x v="10"/>
    <x v="719"/>
    <x v="597"/>
    <n v="3"/>
    <n v="0"/>
    <n v="7.1627999999999998"/>
  </r>
  <r>
    <n v="9004"/>
    <s v="CA-2012-102855"/>
    <x v="1"/>
    <x v="57"/>
    <d v="2012-04-06T00:00:00"/>
    <x v="3"/>
    <s v="JF-15415"/>
    <x v="226"/>
    <x v="0"/>
    <s v="United States"/>
    <s v="Spokane"/>
    <x v="4"/>
    <n v="99207"/>
    <x v="1"/>
    <s v="TEC-AC-10001767"/>
    <x v="2"/>
    <x v="11"/>
    <x v="97"/>
    <x v="5710"/>
    <n v="6"/>
    <n v="0"/>
    <n v="26.393399999999986"/>
  </r>
  <r>
    <n v="9005"/>
    <s v="CA-2012-102855"/>
    <x v="1"/>
    <x v="57"/>
    <d v="2012-04-06T00:00:00"/>
    <x v="3"/>
    <s v="JF-15415"/>
    <x v="226"/>
    <x v="0"/>
    <s v="United States"/>
    <s v="Spokane"/>
    <x v="4"/>
    <n v="99207"/>
    <x v="1"/>
    <s v="OFF-AR-10002467"/>
    <x v="1"/>
    <x v="6"/>
    <x v="1681"/>
    <x v="5711"/>
    <n v="8"/>
    <n v="0"/>
    <n v="6.4368000000000016"/>
  </r>
  <r>
    <n v="9006"/>
    <s v="CA-2014-107825"/>
    <x v="3"/>
    <x v="551"/>
    <d v="2014-11-19T00:00:00"/>
    <x v="3"/>
    <s v="NB-18655"/>
    <x v="240"/>
    <x v="1"/>
    <s v="United States"/>
    <s v="Milwaukee"/>
    <x v="6"/>
    <n v="53209"/>
    <x v="2"/>
    <s v="OFF-ST-10001321"/>
    <x v="1"/>
    <x v="4"/>
    <x v="416"/>
    <x v="451"/>
    <n v="6"/>
    <n v="0"/>
    <n v="24.980400000000007"/>
  </r>
  <r>
    <n v="9007"/>
    <s v="CA-2014-107825"/>
    <x v="3"/>
    <x v="551"/>
    <d v="2014-11-19T00:00:00"/>
    <x v="3"/>
    <s v="NB-18655"/>
    <x v="240"/>
    <x v="1"/>
    <s v="United States"/>
    <s v="Milwaukee"/>
    <x v="6"/>
    <n v="53209"/>
    <x v="2"/>
    <s v="OFF-ST-10000777"/>
    <x v="1"/>
    <x v="4"/>
    <x v="117"/>
    <x v="5712"/>
    <n v="1"/>
    <n v="0"/>
    <n v="10.572800000000001"/>
  </r>
  <r>
    <n v="9008"/>
    <s v="CA-2014-107825"/>
    <x v="3"/>
    <x v="551"/>
    <d v="2014-11-19T00:00:00"/>
    <x v="3"/>
    <s v="NB-18655"/>
    <x v="240"/>
    <x v="1"/>
    <s v="United States"/>
    <s v="Milwaukee"/>
    <x v="6"/>
    <n v="53209"/>
    <x v="2"/>
    <s v="OFF-LA-10003720"/>
    <x v="1"/>
    <x v="2"/>
    <x v="1627"/>
    <x v="1576"/>
    <n v="2"/>
    <n v="0"/>
    <n v="3.4685999999999999"/>
  </r>
  <r>
    <n v="9009"/>
    <s v="CA-2014-107825"/>
    <x v="3"/>
    <x v="551"/>
    <d v="2014-11-19T00:00:00"/>
    <x v="3"/>
    <s v="NB-18655"/>
    <x v="240"/>
    <x v="1"/>
    <s v="United States"/>
    <s v="Milwaukee"/>
    <x v="6"/>
    <n v="53209"/>
    <x v="2"/>
    <s v="FUR-FU-10000206"/>
    <x v="0"/>
    <x v="5"/>
    <x v="392"/>
    <x v="5713"/>
    <n v="2"/>
    <n v="0"/>
    <n v="2.7353999999999998"/>
  </r>
  <r>
    <n v="9010"/>
    <s v="CA-2014-106047"/>
    <x v="3"/>
    <x v="1210"/>
    <d v="2014-07-19T00:00:00"/>
    <x v="1"/>
    <s v="CS-11860"/>
    <x v="750"/>
    <x v="0"/>
    <s v="United States"/>
    <s v="Fairfield"/>
    <x v="24"/>
    <n v="45014"/>
    <x v="3"/>
    <s v="OFF-PA-10000791"/>
    <x v="1"/>
    <x v="10"/>
    <x v="1424"/>
    <x v="5714"/>
    <n v="1"/>
    <n v="0.2"/>
    <n v="1.1924999999999997"/>
  </r>
  <r>
    <n v="9011"/>
    <s v="CA-2014-127803"/>
    <x v="3"/>
    <x v="240"/>
    <d v="2014-05-24T00:00:00"/>
    <x v="1"/>
    <s v="ND-18460"/>
    <x v="540"/>
    <x v="1"/>
    <s v="United States"/>
    <s v="Huntsville"/>
    <x v="19"/>
    <n v="35810"/>
    <x v="0"/>
    <s v="OFF-BI-10001787"/>
    <x v="1"/>
    <x v="8"/>
    <x v="1482"/>
    <x v="5715"/>
    <n v="4"/>
    <n v="0"/>
    <n v="12.8184"/>
  </r>
  <r>
    <n v="9012"/>
    <s v="CA-2012-137071"/>
    <x v="1"/>
    <x v="139"/>
    <d v="2012-12-21T00:00:00"/>
    <x v="2"/>
    <s v="ED-13885"/>
    <x v="525"/>
    <x v="2"/>
    <s v="United States"/>
    <s v="Houston"/>
    <x v="5"/>
    <n v="77036"/>
    <x v="2"/>
    <s v="TEC-AC-10004353"/>
    <x v="2"/>
    <x v="11"/>
    <x v="717"/>
    <x v="4649"/>
    <n v="2"/>
    <n v="0.2"/>
    <n v="21.42"/>
  </r>
  <r>
    <n v="9013"/>
    <s v="CA-2013-121447"/>
    <x v="0"/>
    <x v="823"/>
    <d v="2013-02-22T00:00:00"/>
    <x v="2"/>
    <s v="EA-14035"/>
    <x v="105"/>
    <x v="1"/>
    <s v="United States"/>
    <s v="New York City"/>
    <x v="15"/>
    <n v="10011"/>
    <x v="3"/>
    <s v="FUR-FU-10001861"/>
    <x v="0"/>
    <x v="5"/>
    <x v="272"/>
    <x v="5716"/>
    <n v="7"/>
    <n v="0"/>
    <n v="66.541999999999987"/>
  </r>
  <r>
    <n v="9014"/>
    <s v="CA-2014-143084"/>
    <x v="3"/>
    <x v="257"/>
    <d v="2014-03-23T00:00:00"/>
    <x v="1"/>
    <s v="BP-11050"/>
    <x v="771"/>
    <x v="1"/>
    <s v="United States"/>
    <s v="Los Angeles"/>
    <x v="1"/>
    <n v="90008"/>
    <x v="1"/>
    <s v="OFF-AR-10002766"/>
    <x v="1"/>
    <x v="6"/>
    <x v="1041"/>
    <x v="2255"/>
    <n v="5"/>
    <n v="0"/>
    <n v="3.7529999999999997"/>
  </r>
  <r>
    <n v="9015"/>
    <s v="CA-2014-143084"/>
    <x v="3"/>
    <x v="257"/>
    <d v="2014-03-23T00:00:00"/>
    <x v="1"/>
    <s v="BP-11050"/>
    <x v="771"/>
    <x v="1"/>
    <s v="United States"/>
    <s v="Los Angeles"/>
    <x v="1"/>
    <n v="90008"/>
    <x v="1"/>
    <s v="OFF-EN-10003072"/>
    <x v="1"/>
    <x v="12"/>
    <x v="767"/>
    <x v="5717"/>
    <n v="5"/>
    <n v="0"/>
    <n v="9.3120000000000012"/>
  </r>
  <r>
    <n v="9016"/>
    <s v="CA-2013-131639"/>
    <x v="0"/>
    <x v="907"/>
    <d v="2013-12-24T00:00:00"/>
    <x v="1"/>
    <s v="NS-18640"/>
    <x v="374"/>
    <x v="1"/>
    <s v="United States"/>
    <s v="Carlsbad"/>
    <x v="27"/>
    <n v="88220"/>
    <x v="1"/>
    <s v="OFF-BI-10001636"/>
    <x v="1"/>
    <x v="8"/>
    <x v="668"/>
    <x v="5718"/>
    <n v="2"/>
    <n v="0.2"/>
    <n v="4.3835999999999995"/>
  </r>
  <r>
    <n v="9017"/>
    <s v="CA-2013-131639"/>
    <x v="0"/>
    <x v="907"/>
    <d v="2013-12-24T00:00:00"/>
    <x v="1"/>
    <s v="NS-18640"/>
    <x v="374"/>
    <x v="1"/>
    <s v="United States"/>
    <s v="Carlsbad"/>
    <x v="27"/>
    <n v="88220"/>
    <x v="1"/>
    <s v="OFF-BI-10000948"/>
    <x v="1"/>
    <x v="8"/>
    <x v="1373"/>
    <x v="5719"/>
    <n v="1"/>
    <n v="0.2"/>
    <n v="3.8528999999999991"/>
  </r>
  <r>
    <n v="9018"/>
    <s v="CA-2013-161361"/>
    <x v="0"/>
    <x v="253"/>
    <d v="2013-03-29T00:00:00"/>
    <x v="0"/>
    <s v="MV-17485"/>
    <x v="597"/>
    <x v="0"/>
    <s v="United States"/>
    <s v="Pocatello"/>
    <x v="45"/>
    <n v="83201"/>
    <x v="1"/>
    <s v="OFF-PA-10001838"/>
    <x v="1"/>
    <x v="10"/>
    <x v="999"/>
    <x v="4634"/>
    <n v="3"/>
    <n v="0"/>
    <n v="8.6435999999999993"/>
  </r>
  <r>
    <n v="9019"/>
    <s v="CA-2013-161361"/>
    <x v="0"/>
    <x v="253"/>
    <d v="2013-03-29T00:00:00"/>
    <x v="0"/>
    <s v="MV-17485"/>
    <x v="597"/>
    <x v="0"/>
    <s v="United States"/>
    <s v="Pocatello"/>
    <x v="45"/>
    <n v="83201"/>
    <x v="1"/>
    <s v="OFF-BI-10002215"/>
    <x v="1"/>
    <x v="8"/>
    <x v="20"/>
    <x v="342"/>
    <n v="3"/>
    <n v="0.2"/>
    <n v="5.5379999999999985"/>
  </r>
  <r>
    <n v="9020"/>
    <s v="CA-2011-100706"/>
    <x v="2"/>
    <x v="757"/>
    <d v="2011-12-18T00:00:00"/>
    <x v="0"/>
    <s v="LE-16810"/>
    <x v="97"/>
    <x v="0"/>
    <s v="United States"/>
    <s v="Springfield"/>
    <x v="17"/>
    <n v="22153"/>
    <x v="0"/>
    <s v="TEC-AC-10001314"/>
    <x v="2"/>
    <x v="11"/>
    <x v="943"/>
    <x v="2622"/>
    <n v="2"/>
    <n v="0"/>
    <n v="7.9983999999999895"/>
  </r>
  <r>
    <n v="9021"/>
    <s v="CA-2011-100706"/>
    <x v="2"/>
    <x v="757"/>
    <d v="2011-12-18T00:00:00"/>
    <x v="0"/>
    <s v="LE-16810"/>
    <x v="97"/>
    <x v="0"/>
    <s v="United States"/>
    <s v="Springfield"/>
    <x v="17"/>
    <n v="22153"/>
    <x v="0"/>
    <s v="FUR-FU-10002268"/>
    <x v="0"/>
    <x v="5"/>
    <x v="860"/>
    <x v="2111"/>
    <n v="6"/>
    <n v="0"/>
    <n v="9.7217999999999982"/>
  </r>
  <r>
    <n v="9022"/>
    <s v="CA-2012-129525"/>
    <x v="1"/>
    <x v="219"/>
    <d v="2012-11-20T00:00:00"/>
    <x v="1"/>
    <s v="VP-21760"/>
    <x v="778"/>
    <x v="1"/>
    <s v="United States"/>
    <s v="Toledo"/>
    <x v="24"/>
    <n v="43615"/>
    <x v="3"/>
    <s v="OFF-BI-10002133"/>
    <x v="1"/>
    <x v="8"/>
    <x v="1138"/>
    <x v="5720"/>
    <n v="13"/>
    <n v="0.7"/>
    <n v="-116.84399999999999"/>
  </r>
  <r>
    <n v="9023"/>
    <s v="US-2013-141880"/>
    <x v="0"/>
    <x v="250"/>
    <d v="2013-08-24T00:00:00"/>
    <x v="2"/>
    <s v="TC-21475"/>
    <x v="679"/>
    <x v="2"/>
    <s v="United States"/>
    <s v="Fort Collins"/>
    <x v="22"/>
    <n v="80525"/>
    <x v="1"/>
    <s v="FUR-FU-10001979"/>
    <x v="0"/>
    <x v="5"/>
    <x v="509"/>
    <x v="5721"/>
    <n v="3"/>
    <n v="0.2"/>
    <n v="9.832800000000006"/>
  </r>
  <r>
    <n v="9024"/>
    <s v="CA-2012-165799"/>
    <x v="1"/>
    <x v="685"/>
    <d v="2012-07-02T00:00:00"/>
    <x v="2"/>
    <s v="SG-20470"/>
    <x v="495"/>
    <x v="0"/>
    <s v="United States"/>
    <s v="New York City"/>
    <x v="15"/>
    <n v="10024"/>
    <x v="3"/>
    <s v="FUR-CH-10001482"/>
    <x v="0"/>
    <x v="1"/>
    <x v="536"/>
    <x v="5722"/>
    <n v="1"/>
    <n v="0.1"/>
    <n v="1.3097999999999956"/>
  </r>
  <r>
    <n v="9025"/>
    <s v="CA-2013-102127"/>
    <x v="0"/>
    <x v="190"/>
    <d v="2013-07-03T00:00:00"/>
    <x v="1"/>
    <s v="VP-21760"/>
    <x v="778"/>
    <x v="1"/>
    <s v="United States"/>
    <s v="New York City"/>
    <x v="15"/>
    <n v="10035"/>
    <x v="3"/>
    <s v="TEC-AC-10002018"/>
    <x v="2"/>
    <x v="11"/>
    <x v="1674"/>
    <x v="5723"/>
    <n v="3"/>
    <n v="0"/>
    <n v="9.017100000000001"/>
  </r>
  <r>
    <n v="9026"/>
    <s v="CA-2013-102127"/>
    <x v="0"/>
    <x v="190"/>
    <d v="2013-07-03T00:00:00"/>
    <x v="1"/>
    <s v="VP-21760"/>
    <x v="778"/>
    <x v="1"/>
    <s v="United States"/>
    <s v="New York City"/>
    <x v="15"/>
    <n v="10035"/>
    <x v="3"/>
    <s v="TEC-AC-10000397"/>
    <x v="2"/>
    <x v="11"/>
    <x v="1459"/>
    <x v="5724"/>
    <n v="4"/>
    <n v="0"/>
    <n v="9.7972000000000037"/>
  </r>
  <r>
    <n v="9027"/>
    <s v="CA-2013-102127"/>
    <x v="0"/>
    <x v="190"/>
    <d v="2013-07-03T00:00:00"/>
    <x v="1"/>
    <s v="VP-21760"/>
    <x v="778"/>
    <x v="1"/>
    <s v="United States"/>
    <s v="New York City"/>
    <x v="15"/>
    <n v="10035"/>
    <x v="3"/>
    <s v="FUR-FU-10003976"/>
    <x v="0"/>
    <x v="5"/>
    <x v="964"/>
    <x v="1265"/>
    <n v="3"/>
    <n v="0"/>
    <n v="12.831599999999996"/>
  </r>
  <r>
    <n v="9028"/>
    <s v="US-2013-152415"/>
    <x v="0"/>
    <x v="42"/>
    <d v="2013-09-23T00:00:00"/>
    <x v="1"/>
    <s v="PO-18865"/>
    <x v="22"/>
    <x v="0"/>
    <s v="United States"/>
    <s v="Marlborough"/>
    <x v="31"/>
    <n v="1752"/>
    <x v="3"/>
    <s v="FUR-FU-10002597"/>
    <x v="0"/>
    <x v="5"/>
    <x v="621"/>
    <x v="1471"/>
    <n v="3"/>
    <n v="0"/>
    <n v="6.224400000000001"/>
  </r>
  <r>
    <n v="9029"/>
    <s v="US-2013-152415"/>
    <x v="0"/>
    <x v="42"/>
    <d v="2013-09-23T00:00:00"/>
    <x v="1"/>
    <s v="PO-18865"/>
    <x v="22"/>
    <x v="0"/>
    <s v="United States"/>
    <s v="Marlborough"/>
    <x v="31"/>
    <n v="1752"/>
    <x v="3"/>
    <s v="FUR-FU-10004864"/>
    <x v="0"/>
    <x v="5"/>
    <x v="436"/>
    <x v="1868"/>
    <n v="3"/>
    <n v="0"/>
    <n v="61.382399999999997"/>
  </r>
  <r>
    <n v="9030"/>
    <s v="CA-2011-138198"/>
    <x v="2"/>
    <x v="667"/>
    <d v="2011-07-23T00:00:00"/>
    <x v="1"/>
    <s v="JL-15130"/>
    <x v="691"/>
    <x v="0"/>
    <s v="United States"/>
    <s v="New Rochelle"/>
    <x v="15"/>
    <n v="10801"/>
    <x v="3"/>
    <s v="OFF-BI-10002103"/>
    <x v="1"/>
    <x v="8"/>
    <x v="525"/>
    <x v="1162"/>
    <n v="2"/>
    <n v="0.2"/>
    <n v="4.5187999999999997"/>
  </r>
  <r>
    <n v="9031"/>
    <s v="CA-2014-128041"/>
    <x v="3"/>
    <x v="853"/>
    <d v="2014-09-02T00:00:00"/>
    <x v="3"/>
    <s v="RW-19540"/>
    <x v="459"/>
    <x v="1"/>
    <s v="United States"/>
    <s v="Seattle"/>
    <x v="4"/>
    <n v="98103"/>
    <x v="1"/>
    <s v="OFF-AP-10001005"/>
    <x v="1"/>
    <x v="9"/>
    <x v="1131"/>
    <x v="5725"/>
    <n v="4"/>
    <n v="0"/>
    <n v="103.81799999999998"/>
  </r>
  <r>
    <n v="9032"/>
    <s v="CA-2014-128041"/>
    <x v="3"/>
    <x v="853"/>
    <d v="2014-09-02T00:00:00"/>
    <x v="3"/>
    <s v="RW-19540"/>
    <x v="459"/>
    <x v="1"/>
    <s v="United States"/>
    <s v="Seattle"/>
    <x v="4"/>
    <n v="98103"/>
    <x v="1"/>
    <s v="FUR-TA-10002607"/>
    <x v="0"/>
    <x v="3"/>
    <x v="221"/>
    <x v="5726"/>
    <n v="4"/>
    <n v="0"/>
    <n v="45.36960000000002"/>
  </r>
  <r>
    <n v="9033"/>
    <s v="CA-2014-105823"/>
    <x v="3"/>
    <x v="738"/>
    <d v="2014-06-27T00:00:00"/>
    <x v="1"/>
    <s v="RB-19465"/>
    <x v="46"/>
    <x v="2"/>
    <s v="United States"/>
    <s v="Detroit"/>
    <x v="12"/>
    <n v="48227"/>
    <x v="2"/>
    <s v="FUR-CH-10000454"/>
    <x v="0"/>
    <x v="1"/>
    <x v="1"/>
    <x v="5727"/>
    <n v="2"/>
    <n v="0"/>
    <n v="146.38799999999998"/>
  </r>
  <r>
    <n v="9034"/>
    <s v="CA-2011-152268"/>
    <x v="2"/>
    <x v="814"/>
    <d v="2011-09-07T00:00:00"/>
    <x v="1"/>
    <s v="SC-20095"/>
    <x v="183"/>
    <x v="0"/>
    <s v="United States"/>
    <s v="Fayetteville"/>
    <x v="36"/>
    <n v="72701"/>
    <x v="0"/>
    <s v="OFF-BI-10001359"/>
    <x v="1"/>
    <x v="8"/>
    <x v="1153"/>
    <x v="1639"/>
    <n v="2"/>
    <n v="0"/>
    <n v="843.17059999999992"/>
  </r>
  <r>
    <n v="9035"/>
    <s v="CA-2012-148873"/>
    <x v="1"/>
    <x v="486"/>
    <d v="2012-10-05T00:00:00"/>
    <x v="1"/>
    <s v="EM-13960"/>
    <x v="75"/>
    <x v="0"/>
    <s v="United States"/>
    <s v="Quincy"/>
    <x v="10"/>
    <n v="62301"/>
    <x v="2"/>
    <s v="OFF-BI-10003196"/>
    <x v="1"/>
    <x v="8"/>
    <x v="1367"/>
    <x v="5728"/>
    <n v="4"/>
    <n v="0.8"/>
    <n v="-4.4880000000000013"/>
  </r>
  <r>
    <n v="9036"/>
    <s v="CA-2012-148873"/>
    <x v="1"/>
    <x v="486"/>
    <d v="2012-10-05T00:00:00"/>
    <x v="1"/>
    <s v="EM-13960"/>
    <x v="75"/>
    <x v="0"/>
    <s v="United States"/>
    <s v="Quincy"/>
    <x v="10"/>
    <n v="62301"/>
    <x v="2"/>
    <s v="TEC-AC-10003657"/>
    <x v="2"/>
    <x v="11"/>
    <x v="151"/>
    <x v="5729"/>
    <n v="4"/>
    <n v="0.2"/>
    <n v="2.7191999999999901"/>
  </r>
  <r>
    <n v="9037"/>
    <s v="CA-2012-166492"/>
    <x v="1"/>
    <x v="1003"/>
    <d v="2012-04-10T00:00:00"/>
    <x v="2"/>
    <s v="RP-19390"/>
    <x v="261"/>
    <x v="0"/>
    <s v="United States"/>
    <s v="New York City"/>
    <x v="15"/>
    <n v="10035"/>
    <x v="3"/>
    <s v="OFF-PA-10002262"/>
    <x v="1"/>
    <x v="10"/>
    <x v="992"/>
    <x v="243"/>
    <n v="4"/>
    <n v="0"/>
    <n v="12.441600000000001"/>
  </r>
  <r>
    <n v="9038"/>
    <s v="CA-2012-166492"/>
    <x v="1"/>
    <x v="1003"/>
    <d v="2012-04-10T00:00:00"/>
    <x v="2"/>
    <s v="RP-19390"/>
    <x v="261"/>
    <x v="0"/>
    <s v="United States"/>
    <s v="New York City"/>
    <x v="15"/>
    <n v="10035"/>
    <x v="3"/>
    <s v="OFF-ST-10002214"/>
    <x v="1"/>
    <x v="4"/>
    <x v="994"/>
    <x v="2433"/>
    <n v="2"/>
    <n v="0"/>
    <n v="5.8707999999999991"/>
  </r>
  <r>
    <n v="9039"/>
    <s v="CA-2014-157420"/>
    <x v="3"/>
    <x v="610"/>
    <d v="2014-11-22T00:00:00"/>
    <x v="3"/>
    <s v="HZ-14950"/>
    <x v="521"/>
    <x v="0"/>
    <s v="United States"/>
    <s v="Houston"/>
    <x v="5"/>
    <n v="77095"/>
    <x v="2"/>
    <s v="TEC-PH-10003555"/>
    <x v="2"/>
    <x v="7"/>
    <x v="457"/>
    <x v="498"/>
    <n v="3"/>
    <n v="0.2"/>
    <n v="-12.414599999999997"/>
  </r>
  <r>
    <n v="9040"/>
    <s v="CA-2013-117121"/>
    <x v="0"/>
    <x v="907"/>
    <d v="2013-12-22T00:00:00"/>
    <x v="1"/>
    <s v="AB-10105"/>
    <x v="455"/>
    <x v="0"/>
    <s v="United States"/>
    <s v="Detroit"/>
    <x v="12"/>
    <n v="48205"/>
    <x v="2"/>
    <s v="OFF-BI-10000545"/>
    <x v="1"/>
    <x v="8"/>
    <x v="685"/>
    <x v="5730"/>
    <n v="13"/>
    <n v="0"/>
    <n v="4946.37"/>
  </r>
  <r>
    <n v="9041"/>
    <s v="CA-2011-138177"/>
    <x v="2"/>
    <x v="111"/>
    <d v="2011-09-24T00:00:00"/>
    <x v="1"/>
    <s v="ND-18460"/>
    <x v="540"/>
    <x v="1"/>
    <s v="United States"/>
    <s v="Chandler"/>
    <x v="16"/>
    <n v="85224"/>
    <x v="1"/>
    <s v="FUR-TA-10004607"/>
    <x v="0"/>
    <x v="3"/>
    <x v="1095"/>
    <x v="5731"/>
    <n v="1"/>
    <n v="0.5"/>
    <n v="-45.827300000000008"/>
  </r>
  <r>
    <n v="9042"/>
    <s v="CA-2011-114335"/>
    <x v="2"/>
    <x v="450"/>
    <d v="2011-10-03T00:00:00"/>
    <x v="1"/>
    <s v="XP-21865"/>
    <x v="190"/>
    <x v="0"/>
    <s v="United States"/>
    <s v="Hollywood"/>
    <x v="2"/>
    <n v="33021"/>
    <x v="0"/>
    <s v="FUR-FU-10000277"/>
    <x v="0"/>
    <x v="5"/>
    <x v="1786"/>
    <x v="5732"/>
    <n v="4"/>
    <n v="0.2"/>
    <n v="16.854399999999984"/>
  </r>
  <r>
    <n v="9043"/>
    <s v="CA-2012-168760"/>
    <x v="1"/>
    <x v="357"/>
    <d v="2012-09-26T00:00:00"/>
    <x v="0"/>
    <s v="MM-18280"/>
    <x v="152"/>
    <x v="1"/>
    <s v="United States"/>
    <s v="Los Angeles"/>
    <x v="1"/>
    <n v="90049"/>
    <x v="1"/>
    <s v="OFF-AP-10004532"/>
    <x v="1"/>
    <x v="9"/>
    <x v="559"/>
    <x v="639"/>
    <n v="3"/>
    <n v="0"/>
    <n v="16.588799999999999"/>
  </r>
  <r>
    <n v="9044"/>
    <s v="CA-2013-168830"/>
    <x v="0"/>
    <x v="77"/>
    <d v="2013-11-14T00:00:00"/>
    <x v="1"/>
    <s v="ML-17395"/>
    <x v="504"/>
    <x v="1"/>
    <s v="United States"/>
    <s v="San Francisco"/>
    <x v="1"/>
    <n v="94122"/>
    <x v="1"/>
    <s v="TEC-AC-10003911"/>
    <x v="2"/>
    <x v="11"/>
    <x v="327"/>
    <x v="651"/>
    <n v="3"/>
    <n v="0"/>
    <n v="163.18979999999999"/>
  </r>
  <r>
    <n v="9045"/>
    <s v="CA-2014-137463"/>
    <x v="3"/>
    <x v="819"/>
    <d v="2014-12-21T00:00:00"/>
    <x v="0"/>
    <s v="KM-16225"/>
    <x v="366"/>
    <x v="1"/>
    <s v="United States"/>
    <s v="Sunnyvale"/>
    <x v="1"/>
    <n v="94086"/>
    <x v="1"/>
    <s v="OFF-BI-10003196"/>
    <x v="1"/>
    <x v="8"/>
    <x v="1367"/>
    <x v="4452"/>
    <n v="2"/>
    <n v="0.2"/>
    <n v="2.2439999999999998"/>
  </r>
  <r>
    <n v="9046"/>
    <s v="CA-2014-137463"/>
    <x v="3"/>
    <x v="819"/>
    <d v="2014-12-21T00:00:00"/>
    <x v="0"/>
    <s v="KM-16225"/>
    <x v="366"/>
    <x v="1"/>
    <s v="United States"/>
    <s v="Sunnyvale"/>
    <x v="1"/>
    <n v="94086"/>
    <x v="1"/>
    <s v="TEC-AC-10000358"/>
    <x v="2"/>
    <x v="11"/>
    <x v="1278"/>
    <x v="5733"/>
    <n v="5"/>
    <n v="0"/>
    <n v="45.587999999999994"/>
  </r>
  <r>
    <n v="9047"/>
    <s v="CA-2014-137463"/>
    <x v="3"/>
    <x v="819"/>
    <d v="2014-12-21T00:00:00"/>
    <x v="0"/>
    <s v="KM-16225"/>
    <x v="366"/>
    <x v="1"/>
    <s v="United States"/>
    <s v="Sunnyvale"/>
    <x v="1"/>
    <n v="94086"/>
    <x v="1"/>
    <s v="TEC-AC-10000057"/>
    <x v="2"/>
    <x v="11"/>
    <x v="626"/>
    <x v="179"/>
    <n v="5"/>
    <n v="0"/>
    <n v="31.489499999999992"/>
  </r>
  <r>
    <n v="9048"/>
    <s v="CA-2014-137463"/>
    <x v="3"/>
    <x v="819"/>
    <d v="2014-12-21T00:00:00"/>
    <x v="0"/>
    <s v="KM-16225"/>
    <x v="366"/>
    <x v="1"/>
    <s v="United States"/>
    <s v="Sunnyvale"/>
    <x v="1"/>
    <n v="94086"/>
    <x v="1"/>
    <s v="OFF-AR-10001988"/>
    <x v="1"/>
    <x v="6"/>
    <x v="749"/>
    <x v="5734"/>
    <n v="5"/>
    <n v="0"/>
    <n v="8.6854999999999993"/>
  </r>
  <r>
    <n v="9049"/>
    <s v="CA-2014-137463"/>
    <x v="3"/>
    <x v="819"/>
    <d v="2014-12-21T00:00:00"/>
    <x v="0"/>
    <s v="KM-16225"/>
    <x v="366"/>
    <x v="1"/>
    <s v="United States"/>
    <s v="Sunnyvale"/>
    <x v="1"/>
    <n v="94086"/>
    <x v="1"/>
    <s v="OFF-LA-10003498"/>
    <x v="1"/>
    <x v="2"/>
    <x v="1740"/>
    <x v="1851"/>
    <n v="3"/>
    <n v="0"/>
    <n v="22.200000000000003"/>
  </r>
  <r>
    <n v="9050"/>
    <s v="CA-2011-124513"/>
    <x v="2"/>
    <x v="158"/>
    <d v="2011-09-25T00:00:00"/>
    <x v="1"/>
    <s v="SL-20155"/>
    <x v="359"/>
    <x v="2"/>
    <s v="United States"/>
    <s v="New York City"/>
    <x v="15"/>
    <n v="10011"/>
    <x v="3"/>
    <s v="OFF-AR-10002956"/>
    <x v="1"/>
    <x v="6"/>
    <x v="660"/>
    <x v="5735"/>
    <n v="3"/>
    <n v="0"/>
    <n v="17.1678"/>
  </r>
  <r>
    <n v="9051"/>
    <s v="CA-2012-165554"/>
    <x v="1"/>
    <x v="1211"/>
    <d v="2012-05-22T00:00:00"/>
    <x v="1"/>
    <s v="AJ-10780"/>
    <x v="321"/>
    <x v="1"/>
    <s v="United States"/>
    <s v="Los Angeles"/>
    <x v="1"/>
    <n v="90004"/>
    <x v="1"/>
    <s v="OFF-PA-10003724"/>
    <x v="1"/>
    <x v="10"/>
    <x v="357"/>
    <x v="139"/>
    <n v="2"/>
    <n v="0"/>
    <n v="5.3213999999999997"/>
  </r>
  <r>
    <n v="9052"/>
    <s v="CA-2011-141838"/>
    <x v="2"/>
    <x v="959"/>
    <d v="2011-03-31T00:00:00"/>
    <x v="0"/>
    <s v="DK-12835"/>
    <x v="460"/>
    <x v="1"/>
    <s v="United States"/>
    <s v="San Francisco"/>
    <x v="1"/>
    <n v="94122"/>
    <x v="1"/>
    <s v="OFF-AR-10004272"/>
    <x v="1"/>
    <x v="6"/>
    <x v="1220"/>
    <x v="3636"/>
    <n v="2"/>
    <n v="0"/>
    <n v="0.83999999999999986"/>
  </r>
  <r>
    <n v="9053"/>
    <s v="CA-2011-141838"/>
    <x v="2"/>
    <x v="959"/>
    <d v="2011-03-31T00:00:00"/>
    <x v="0"/>
    <s v="DK-12835"/>
    <x v="460"/>
    <x v="1"/>
    <s v="United States"/>
    <s v="San Francisco"/>
    <x v="1"/>
    <n v="94122"/>
    <x v="1"/>
    <s v="OFF-BI-10003291"/>
    <x v="1"/>
    <x v="8"/>
    <x v="44"/>
    <x v="692"/>
    <n v="4"/>
    <n v="0.2"/>
    <n v="9.4283999999999963"/>
  </r>
  <r>
    <n v="9054"/>
    <s v="CA-2011-141838"/>
    <x v="2"/>
    <x v="959"/>
    <d v="2011-03-31T00:00:00"/>
    <x v="0"/>
    <s v="DK-12835"/>
    <x v="460"/>
    <x v="1"/>
    <s v="United States"/>
    <s v="San Francisco"/>
    <x v="1"/>
    <n v="94122"/>
    <x v="1"/>
    <s v="TEC-PH-10004100"/>
    <x v="2"/>
    <x v="7"/>
    <x v="1743"/>
    <x v="5736"/>
    <n v="2"/>
    <n v="0.2"/>
    <n v="2.878400000000001"/>
  </r>
  <r>
    <n v="9055"/>
    <s v="CA-2014-117009"/>
    <x v="3"/>
    <x v="585"/>
    <d v="2014-09-29T00:00:00"/>
    <x v="1"/>
    <s v="BK-11260"/>
    <x v="318"/>
    <x v="0"/>
    <s v="United States"/>
    <s v="Santa Ana"/>
    <x v="1"/>
    <n v="92704"/>
    <x v="1"/>
    <s v="OFF-SU-10001218"/>
    <x v="1"/>
    <x v="14"/>
    <x v="133"/>
    <x v="2138"/>
    <n v="2"/>
    <n v="0"/>
    <n v="6.1488000000000014"/>
  </r>
  <r>
    <n v="9056"/>
    <s v="CA-2012-128993"/>
    <x v="1"/>
    <x v="811"/>
    <d v="2012-09-17T00:00:00"/>
    <x v="0"/>
    <s v="CC-12670"/>
    <x v="113"/>
    <x v="0"/>
    <s v="United States"/>
    <s v="Seattle"/>
    <x v="4"/>
    <n v="98103"/>
    <x v="1"/>
    <s v="TEC-AC-10004209"/>
    <x v="2"/>
    <x v="11"/>
    <x v="899"/>
    <x v="223"/>
    <n v="2"/>
    <n v="0"/>
    <n v="8.5722000000000005"/>
  </r>
  <r>
    <n v="9057"/>
    <s v="CA-2012-160227"/>
    <x v="1"/>
    <x v="121"/>
    <d v="2012-11-04T00:00:00"/>
    <x v="2"/>
    <s v="ED-13885"/>
    <x v="525"/>
    <x v="2"/>
    <s v="United States"/>
    <s v="New York City"/>
    <x v="15"/>
    <n v="10011"/>
    <x v="3"/>
    <s v="FUR-CH-10002073"/>
    <x v="0"/>
    <x v="1"/>
    <x v="1783"/>
    <x v="5737"/>
    <n v="11"/>
    <n v="0.1"/>
    <n v="553.39019999999982"/>
  </r>
  <r>
    <n v="9058"/>
    <s v="CA-2012-149097"/>
    <x v="1"/>
    <x v="1182"/>
    <d v="2012-10-24T00:00:00"/>
    <x v="1"/>
    <s v="SV-20785"/>
    <x v="647"/>
    <x v="0"/>
    <s v="United States"/>
    <s v="Los Angeles"/>
    <x v="1"/>
    <n v="90045"/>
    <x v="1"/>
    <s v="FUR-FU-10003424"/>
    <x v="0"/>
    <x v="5"/>
    <x v="1659"/>
    <x v="5738"/>
    <n v="7"/>
    <n v="0"/>
    <n v="23.923199999999994"/>
  </r>
  <r>
    <n v="9059"/>
    <s v="CA-2012-149097"/>
    <x v="1"/>
    <x v="1182"/>
    <d v="2012-10-24T00:00:00"/>
    <x v="1"/>
    <s v="SV-20785"/>
    <x v="647"/>
    <x v="0"/>
    <s v="United States"/>
    <s v="Los Angeles"/>
    <x v="1"/>
    <n v="90045"/>
    <x v="1"/>
    <s v="FUR-TA-10001086"/>
    <x v="0"/>
    <x v="3"/>
    <x v="1727"/>
    <x v="5739"/>
    <n v="3"/>
    <n v="0.2"/>
    <n v="27.358200000000011"/>
  </r>
  <r>
    <n v="9060"/>
    <s v="CA-2013-132304"/>
    <x v="0"/>
    <x v="403"/>
    <d v="2013-06-19T00:00:00"/>
    <x v="1"/>
    <s v="AR-10825"/>
    <x v="255"/>
    <x v="1"/>
    <s v="United States"/>
    <s v="Seattle"/>
    <x v="4"/>
    <n v="98103"/>
    <x v="1"/>
    <s v="FUR-TA-10004619"/>
    <x v="0"/>
    <x v="3"/>
    <x v="882"/>
    <x v="5740"/>
    <n v="7"/>
    <n v="0"/>
    <n v="334.55099999999993"/>
  </r>
  <r>
    <n v="9061"/>
    <s v="CA-2012-136420"/>
    <x v="1"/>
    <x v="312"/>
    <d v="2012-11-21T00:00:00"/>
    <x v="2"/>
    <s v="CS-12250"/>
    <x v="294"/>
    <x v="1"/>
    <s v="United States"/>
    <s v="San Diego"/>
    <x v="1"/>
    <n v="92024"/>
    <x v="1"/>
    <s v="OFF-BI-10002854"/>
    <x v="1"/>
    <x v="8"/>
    <x v="895"/>
    <x v="5741"/>
    <n v="4"/>
    <n v="0.2"/>
    <n v="33.635999999999996"/>
  </r>
  <r>
    <n v="9062"/>
    <s v="CA-2012-136420"/>
    <x v="1"/>
    <x v="312"/>
    <d v="2012-11-21T00:00:00"/>
    <x v="2"/>
    <s v="CS-12250"/>
    <x v="294"/>
    <x v="1"/>
    <s v="United States"/>
    <s v="San Diego"/>
    <x v="1"/>
    <n v="92024"/>
    <x v="1"/>
    <s v="OFF-LA-10002762"/>
    <x v="1"/>
    <x v="2"/>
    <x v="49"/>
    <x v="5742"/>
    <n v="4"/>
    <n v="0"/>
    <n v="23.556399999999996"/>
  </r>
  <r>
    <n v="9063"/>
    <s v="CA-2013-101623"/>
    <x v="0"/>
    <x v="1212"/>
    <d v="2013-03-07T00:00:00"/>
    <x v="1"/>
    <s v="RR-19525"/>
    <x v="645"/>
    <x v="1"/>
    <s v="United States"/>
    <s v="New York City"/>
    <x v="15"/>
    <n v="10035"/>
    <x v="3"/>
    <s v="OFF-FA-10003495"/>
    <x v="1"/>
    <x v="13"/>
    <x v="33"/>
    <x v="5743"/>
    <n v="6"/>
    <n v="0"/>
    <n v="18.240000000000002"/>
  </r>
  <r>
    <n v="9064"/>
    <s v="US-2011-151015"/>
    <x v="2"/>
    <x v="1005"/>
    <d v="2011-10-20T00:00:00"/>
    <x v="1"/>
    <s v="BD-11500"/>
    <x v="214"/>
    <x v="0"/>
    <s v="United States"/>
    <s v="Chicago"/>
    <x v="10"/>
    <n v="60653"/>
    <x v="2"/>
    <s v="OFF-PA-10002581"/>
    <x v="1"/>
    <x v="10"/>
    <x v="1300"/>
    <x v="5744"/>
    <n v="13"/>
    <n v="0.2"/>
    <n v="100.68499999999997"/>
  </r>
  <r>
    <n v="9065"/>
    <s v="US-2011-151015"/>
    <x v="2"/>
    <x v="1005"/>
    <d v="2011-10-20T00:00:00"/>
    <x v="1"/>
    <s v="BD-11500"/>
    <x v="214"/>
    <x v="0"/>
    <s v="United States"/>
    <s v="Chicago"/>
    <x v="10"/>
    <n v="60653"/>
    <x v="2"/>
    <s v="OFF-BI-10000343"/>
    <x v="1"/>
    <x v="8"/>
    <x v="184"/>
    <x v="5745"/>
    <n v="3"/>
    <n v="0.8"/>
    <n v="-4.8609000000000009"/>
  </r>
  <r>
    <n v="9066"/>
    <s v="US-2011-151015"/>
    <x v="2"/>
    <x v="1005"/>
    <d v="2011-10-20T00:00:00"/>
    <x v="1"/>
    <s v="BD-11500"/>
    <x v="214"/>
    <x v="0"/>
    <s v="United States"/>
    <s v="Chicago"/>
    <x v="10"/>
    <n v="60653"/>
    <x v="2"/>
    <s v="OFF-PA-10001184"/>
    <x v="1"/>
    <x v="10"/>
    <x v="1307"/>
    <x v="4501"/>
    <n v="4"/>
    <n v="0.2"/>
    <n v="6.9367999999999999"/>
  </r>
  <r>
    <n v="9067"/>
    <s v="CA-2014-152968"/>
    <x v="3"/>
    <x v="1143"/>
    <d v="2014-05-31T00:00:00"/>
    <x v="1"/>
    <s v="BM-11785"/>
    <x v="298"/>
    <x v="0"/>
    <s v="United States"/>
    <s v="Harrisonburg"/>
    <x v="17"/>
    <n v="22801"/>
    <x v="0"/>
    <s v="TEC-AC-10000521"/>
    <x v="2"/>
    <x v="11"/>
    <x v="1557"/>
    <x v="5746"/>
    <n v="2"/>
    <n v="0"/>
    <n v="6.9239999999999995"/>
  </r>
  <r>
    <n v="9068"/>
    <s v="CA-2013-150077"/>
    <x v="0"/>
    <x v="1084"/>
    <d v="2013-02-10T00:00:00"/>
    <x v="1"/>
    <s v="MS-17365"/>
    <x v="333"/>
    <x v="0"/>
    <s v="United States"/>
    <s v="Rockville"/>
    <x v="39"/>
    <n v="20852"/>
    <x v="3"/>
    <s v="TEC-PH-10002890"/>
    <x v="2"/>
    <x v="7"/>
    <x v="1387"/>
    <x v="3658"/>
    <n v="2"/>
    <n v="0"/>
    <n v="23.524799999999999"/>
  </r>
  <r>
    <n v="9069"/>
    <s v="CA-2013-106278"/>
    <x v="0"/>
    <x v="476"/>
    <d v="2013-09-06T00:00:00"/>
    <x v="0"/>
    <s v="BM-11140"/>
    <x v="78"/>
    <x v="0"/>
    <s v="United States"/>
    <s v="Des Moines"/>
    <x v="4"/>
    <n v="98198"/>
    <x v="1"/>
    <s v="FUR-CH-10003061"/>
    <x v="0"/>
    <x v="1"/>
    <x v="51"/>
    <x v="1804"/>
    <n v="3"/>
    <n v="0.2"/>
    <n v="-2.6997000000000355"/>
  </r>
  <r>
    <n v="9070"/>
    <s v="CA-2013-106278"/>
    <x v="0"/>
    <x v="476"/>
    <d v="2013-09-06T00:00:00"/>
    <x v="0"/>
    <s v="BM-11140"/>
    <x v="78"/>
    <x v="0"/>
    <s v="United States"/>
    <s v="Des Moines"/>
    <x v="4"/>
    <n v="98198"/>
    <x v="1"/>
    <s v="OFF-EN-10003567"/>
    <x v="1"/>
    <x v="12"/>
    <x v="1643"/>
    <x v="4353"/>
    <n v="3"/>
    <n v="0"/>
    <n v="30.991800000000001"/>
  </r>
  <r>
    <n v="9071"/>
    <s v="CA-2014-147550"/>
    <x v="3"/>
    <x v="769"/>
    <d v="2014-12-06T00:00:00"/>
    <x v="2"/>
    <s v="KE-16420"/>
    <x v="722"/>
    <x v="1"/>
    <s v="United States"/>
    <s v="Philadelphia"/>
    <x v="9"/>
    <n v="19134"/>
    <x v="3"/>
    <s v="FUR-FU-10001918"/>
    <x v="0"/>
    <x v="5"/>
    <x v="280"/>
    <x v="1382"/>
    <n v="3"/>
    <n v="0.2"/>
    <n v="2.6961000000000008"/>
  </r>
  <r>
    <n v="9072"/>
    <s v="CA-2012-136105"/>
    <x v="1"/>
    <x v="821"/>
    <d v="2012-06-16T00:00:00"/>
    <x v="1"/>
    <s v="SZ-20035"/>
    <x v="449"/>
    <x v="2"/>
    <s v="United States"/>
    <s v="Columbus"/>
    <x v="14"/>
    <n v="47201"/>
    <x v="2"/>
    <s v="OFF-ST-10002444"/>
    <x v="1"/>
    <x v="4"/>
    <x v="571"/>
    <x v="335"/>
    <n v="2"/>
    <n v="0"/>
    <n v="6.8767999999999994"/>
  </r>
  <r>
    <n v="9073"/>
    <s v="CA-2013-142524"/>
    <x v="0"/>
    <x v="913"/>
    <d v="2013-09-09T00:00:00"/>
    <x v="1"/>
    <s v="MB-18085"/>
    <x v="469"/>
    <x v="0"/>
    <s v="United States"/>
    <s v="Springfield"/>
    <x v="25"/>
    <n v="65807"/>
    <x v="2"/>
    <s v="OFF-EN-10003286"/>
    <x v="1"/>
    <x v="12"/>
    <x v="33"/>
    <x v="3416"/>
    <n v="2"/>
    <n v="0"/>
    <n v="7.783199999999999"/>
  </r>
  <r>
    <n v="9074"/>
    <s v="CA-2013-142524"/>
    <x v="0"/>
    <x v="913"/>
    <d v="2013-09-09T00:00:00"/>
    <x v="1"/>
    <s v="MB-18085"/>
    <x v="469"/>
    <x v="0"/>
    <s v="United States"/>
    <s v="Springfield"/>
    <x v="25"/>
    <n v="65807"/>
    <x v="2"/>
    <s v="TEC-AC-10000109"/>
    <x v="2"/>
    <x v="11"/>
    <x v="200"/>
    <x v="5747"/>
    <n v="5"/>
    <n v="0"/>
    <n v="67.188000000000017"/>
  </r>
  <r>
    <n v="9075"/>
    <s v="CA-2011-136336"/>
    <x v="2"/>
    <x v="419"/>
    <d v="2011-04-26T00:00:00"/>
    <x v="1"/>
    <s v="DB-13555"/>
    <x v="587"/>
    <x v="1"/>
    <s v="United States"/>
    <s v="Henderson"/>
    <x v="0"/>
    <n v="42420"/>
    <x v="0"/>
    <s v="OFF-ST-10002574"/>
    <x v="1"/>
    <x v="4"/>
    <x v="926"/>
    <x v="5748"/>
    <n v="6"/>
    <n v="0"/>
    <n v="0"/>
  </r>
  <r>
    <n v="9076"/>
    <s v="US-2012-136259"/>
    <x v="1"/>
    <x v="599"/>
    <d v="2012-11-08T00:00:00"/>
    <x v="2"/>
    <s v="CB-12415"/>
    <x v="558"/>
    <x v="0"/>
    <s v="United States"/>
    <s v="Lakewood"/>
    <x v="24"/>
    <n v="44107"/>
    <x v="3"/>
    <s v="OFF-BI-10000773"/>
    <x v="1"/>
    <x v="8"/>
    <x v="381"/>
    <x v="574"/>
    <n v="3"/>
    <n v="0.7"/>
    <n v="-5.5338000000000012"/>
  </r>
  <r>
    <n v="9077"/>
    <s v="US-2012-136259"/>
    <x v="1"/>
    <x v="599"/>
    <d v="2012-11-08T00:00:00"/>
    <x v="2"/>
    <s v="CB-12415"/>
    <x v="558"/>
    <x v="0"/>
    <s v="United States"/>
    <s v="Lakewood"/>
    <x v="24"/>
    <n v="44107"/>
    <x v="3"/>
    <s v="OFF-SU-10004661"/>
    <x v="1"/>
    <x v="14"/>
    <x v="1748"/>
    <x v="5749"/>
    <n v="4"/>
    <n v="0.2"/>
    <n v="2.0399999999999991"/>
  </r>
  <r>
    <n v="9078"/>
    <s v="US-2011-124625"/>
    <x v="2"/>
    <x v="935"/>
    <d v="2011-11-07T00:00:00"/>
    <x v="1"/>
    <s v="SP-20650"/>
    <x v="70"/>
    <x v="1"/>
    <s v="United States"/>
    <s v="Omaha"/>
    <x v="8"/>
    <n v="68104"/>
    <x v="2"/>
    <s v="TEC-AC-10003280"/>
    <x v="2"/>
    <x v="11"/>
    <x v="1028"/>
    <x v="1324"/>
    <n v="3"/>
    <n v="0"/>
    <n v="18.893699999999995"/>
  </r>
  <r>
    <n v="9079"/>
    <s v="CA-2013-108105"/>
    <x v="0"/>
    <x v="595"/>
    <d v="2013-02-23T00:00:00"/>
    <x v="1"/>
    <s v="GW-14605"/>
    <x v="543"/>
    <x v="0"/>
    <s v="United States"/>
    <s v="Henderson"/>
    <x v="0"/>
    <n v="42420"/>
    <x v="0"/>
    <s v="FUR-FU-10003773"/>
    <x v="0"/>
    <x v="5"/>
    <x v="125"/>
    <x v="5750"/>
    <n v="4"/>
    <n v="0"/>
    <n v="34.988799999999969"/>
  </r>
  <r>
    <n v="9080"/>
    <s v="CA-2013-108105"/>
    <x v="0"/>
    <x v="595"/>
    <d v="2013-02-23T00:00:00"/>
    <x v="1"/>
    <s v="GW-14605"/>
    <x v="543"/>
    <x v="0"/>
    <s v="United States"/>
    <s v="Henderson"/>
    <x v="0"/>
    <n v="42420"/>
    <x v="0"/>
    <s v="OFF-BI-10002412"/>
    <x v="1"/>
    <x v="8"/>
    <x v="323"/>
    <x v="5751"/>
    <n v="1"/>
    <n v="0"/>
    <n v="2.61"/>
  </r>
  <r>
    <n v="9081"/>
    <s v="CA-2014-166898"/>
    <x v="3"/>
    <x v="220"/>
    <d v="2014-09-14T00:00:00"/>
    <x v="0"/>
    <s v="KH-16630"/>
    <x v="175"/>
    <x v="1"/>
    <s v="United States"/>
    <s v="Santa Ana"/>
    <x v="1"/>
    <n v="92704"/>
    <x v="1"/>
    <s v="TEC-PH-10002564"/>
    <x v="2"/>
    <x v="7"/>
    <x v="976"/>
    <x v="2130"/>
    <n v="6"/>
    <n v="0.2"/>
    <n v="17.993999999999978"/>
  </r>
  <r>
    <n v="9082"/>
    <s v="CA-2014-166898"/>
    <x v="3"/>
    <x v="220"/>
    <d v="2014-09-14T00:00:00"/>
    <x v="0"/>
    <s v="KH-16630"/>
    <x v="175"/>
    <x v="1"/>
    <s v="United States"/>
    <s v="Santa Ana"/>
    <x v="1"/>
    <n v="92704"/>
    <x v="1"/>
    <s v="OFF-PA-10002262"/>
    <x v="1"/>
    <x v="10"/>
    <x v="992"/>
    <x v="541"/>
    <n v="3"/>
    <n v="0"/>
    <n v="9.3312000000000008"/>
  </r>
  <r>
    <n v="9083"/>
    <s v="CA-2014-169005"/>
    <x v="3"/>
    <x v="808"/>
    <d v="2014-11-07T00:00:00"/>
    <x v="1"/>
    <s v="BG-11035"/>
    <x v="767"/>
    <x v="0"/>
    <s v="United States"/>
    <s v="Springfield"/>
    <x v="17"/>
    <n v="22153"/>
    <x v="0"/>
    <s v="OFF-AR-10000246"/>
    <x v="1"/>
    <x v="6"/>
    <x v="21"/>
    <x v="348"/>
    <n v="2"/>
    <n v="0"/>
    <n v="1.4455999999999998"/>
  </r>
  <r>
    <n v="9084"/>
    <s v="CA-2012-104038"/>
    <x v="1"/>
    <x v="525"/>
    <d v="2012-02-08T00:00:00"/>
    <x v="2"/>
    <s v="LO-17170"/>
    <x v="628"/>
    <x v="1"/>
    <s v="United States"/>
    <s v="Suffolk"/>
    <x v="17"/>
    <n v="23434"/>
    <x v="0"/>
    <s v="OFF-ST-10002554"/>
    <x v="1"/>
    <x v="4"/>
    <x v="1144"/>
    <x v="64"/>
    <n v="3"/>
    <n v="0"/>
    <n v="2.9346000000000032"/>
  </r>
  <r>
    <n v="9085"/>
    <s v="CA-2012-104038"/>
    <x v="1"/>
    <x v="525"/>
    <d v="2012-02-08T00:00:00"/>
    <x v="2"/>
    <s v="LO-17170"/>
    <x v="628"/>
    <x v="1"/>
    <s v="United States"/>
    <s v="Suffolk"/>
    <x v="17"/>
    <n v="23434"/>
    <x v="0"/>
    <s v="OFF-PA-10002751"/>
    <x v="1"/>
    <x v="10"/>
    <x v="150"/>
    <x v="2744"/>
    <n v="5"/>
    <n v="0"/>
    <n v="13.454999999999998"/>
  </r>
  <r>
    <n v="9086"/>
    <s v="CA-2013-126102"/>
    <x v="0"/>
    <x v="545"/>
    <d v="2013-09-13T00:00:00"/>
    <x v="0"/>
    <s v="DV-13465"/>
    <x v="231"/>
    <x v="0"/>
    <s v="United States"/>
    <s v="Los Angeles"/>
    <x v="1"/>
    <n v="90049"/>
    <x v="1"/>
    <s v="OFF-BI-10004318"/>
    <x v="1"/>
    <x v="8"/>
    <x v="1574"/>
    <x v="4795"/>
    <n v="2"/>
    <n v="0.2"/>
    <n v="89.954799999999992"/>
  </r>
  <r>
    <n v="9087"/>
    <s v="CA-2013-143406"/>
    <x v="0"/>
    <x v="182"/>
    <d v="2013-10-01T00:00:00"/>
    <x v="1"/>
    <s v="LR-17035"/>
    <x v="756"/>
    <x v="1"/>
    <s v="United States"/>
    <s v="Houston"/>
    <x v="5"/>
    <n v="77041"/>
    <x v="2"/>
    <s v="OFF-AP-10001564"/>
    <x v="1"/>
    <x v="9"/>
    <x v="1759"/>
    <x v="5752"/>
    <n v="2"/>
    <n v="0.8"/>
    <n v="-251.18640000000005"/>
  </r>
  <r>
    <n v="9088"/>
    <s v="CA-2013-143406"/>
    <x v="0"/>
    <x v="182"/>
    <d v="2013-10-01T00:00:00"/>
    <x v="1"/>
    <s v="LR-17035"/>
    <x v="756"/>
    <x v="1"/>
    <s v="United States"/>
    <s v="Houston"/>
    <x v="5"/>
    <n v="77041"/>
    <x v="2"/>
    <s v="FUR-CH-10000513"/>
    <x v="0"/>
    <x v="1"/>
    <x v="70"/>
    <x v="5753"/>
    <n v="5"/>
    <n v="0.3"/>
    <n v="-136.48950000000002"/>
  </r>
  <r>
    <n v="9089"/>
    <s v="CA-2012-150308"/>
    <x v="1"/>
    <x v="83"/>
    <d v="2012-12-20T00:00:00"/>
    <x v="1"/>
    <s v="RR-19525"/>
    <x v="645"/>
    <x v="1"/>
    <s v="United States"/>
    <s v="Cary"/>
    <x v="3"/>
    <n v="27511"/>
    <x v="0"/>
    <s v="TEC-PH-10001433"/>
    <x v="2"/>
    <x v="7"/>
    <x v="237"/>
    <x v="2166"/>
    <n v="3"/>
    <n v="0.2"/>
    <n v="21.539699999999996"/>
  </r>
  <r>
    <n v="9090"/>
    <s v="CA-2013-131093"/>
    <x v="0"/>
    <x v="42"/>
    <d v="2013-09-21T00:00:00"/>
    <x v="0"/>
    <s v="TS-21610"/>
    <x v="59"/>
    <x v="0"/>
    <s v="United States"/>
    <s v="Springfield"/>
    <x v="24"/>
    <n v="45503"/>
    <x v="3"/>
    <s v="OFF-ST-10002790"/>
    <x v="1"/>
    <x v="4"/>
    <x v="233"/>
    <x v="5754"/>
    <n v="5"/>
    <n v="0.2"/>
    <n v="-62.772499999999965"/>
  </r>
  <r>
    <n v="9091"/>
    <s v="US-2014-148831"/>
    <x v="3"/>
    <x v="119"/>
    <d v="2014-10-16T00:00:00"/>
    <x v="2"/>
    <s v="AH-10210"/>
    <x v="117"/>
    <x v="0"/>
    <s v="United States"/>
    <s v="Louisville"/>
    <x v="0"/>
    <n v="40214"/>
    <x v="0"/>
    <s v="OFF-ST-10002974"/>
    <x v="1"/>
    <x v="4"/>
    <x v="123"/>
    <x v="5755"/>
    <n v="8"/>
    <n v="0"/>
    <n v="104.56799999999998"/>
  </r>
  <r>
    <n v="9092"/>
    <s v="CA-2012-162950"/>
    <x v="1"/>
    <x v="1141"/>
    <d v="2012-07-03T00:00:00"/>
    <x v="0"/>
    <s v="DW-13585"/>
    <x v="61"/>
    <x v="1"/>
    <s v="United States"/>
    <s v="Troy"/>
    <x v="24"/>
    <n v="45373"/>
    <x v="3"/>
    <s v="OFF-PA-10003177"/>
    <x v="1"/>
    <x v="10"/>
    <x v="89"/>
    <x v="12"/>
    <n v="3"/>
    <n v="0.2"/>
    <n v="5.4432"/>
  </r>
  <r>
    <n v="9093"/>
    <s v="CA-2012-162950"/>
    <x v="1"/>
    <x v="1141"/>
    <d v="2012-07-03T00:00:00"/>
    <x v="0"/>
    <s v="DW-13585"/>
    <x v="61"/>
    <x v="1"/>
    <s v="United States"/>
    <s v="Troy"/>
    <x v="24"/>
    <n v="45373"/>
    <x v="3"/>
    <s v="FUR-BO-10001918"/>
    <x v="0"/>
    <x v="0"/>
    <x v="1140"/>
    <x v="5756"/>
    <n v="6"/>
    <n v="0.5"/>
    <n v="-376.69319999999999"/>
  </r>
  <r>
    <n v="9094"/>
    <s v="US-2012-132836"/>
    <x v="1"/>
    <x v="932"/>
    <d v="2012-06-05T00:00:00"/>
    <x v="1"/>
    <s v="AJ-10945"/>
    <x v="219"/>
    <x v="0"/>
    <s v="United States"/>
    <s v="Detroit"/>
    <x v="12"/>
    <n v="48227"/>
    <x v="2"/>
    <s v="TEC-PH-10001299"/>
    <x v="2"/>
    <x v="7"/>
    <x v="1480"/>
    <x v="3749"/>
    <n v="2"/>
    <n v="0"/>
    <n v="83.994400000000013"/>
  </r>
  <r>
    <n v="9095"/>
    <s v="US-2012-132836"/>
    <x v="1"/>
    <x v="932"/>
    <d v="2012-06-05T00:00:00"/>
    <x v="1"/>
    <s v="AJ-10945"/>
    <x v="219"/>
    <x v="0"/>
    <s v="United States"/>
    <s v="Detroit"/>
    <x v="12"/>
    <n v="48227"/>
    <x v="2"/>
    <s v="OFF-BI-10004224"/>
    <x v="1"/>
    <x v="8"/>
    <x v="1061"/>
    <x v="5757"/>
    <n v="6"/>
    <n v="0"/>
    <n v="181.65599999999998"/>
  </r>
  <r>
    <n v="9096"/>
    <s v="US-2012-132836"/>
    <x v="1"/>
    <x v="932"/>
    <d v="2012-06-05T00:00:00"/>
    <x v="1"/>
    <s v="AJ-10945"/>
    <x v="219"/>
    <x v="0"/>
    <s v="United States"/>
    <s v="Detroit"/>
    <x v="12"/>
    <n v="48227"/>
    <x v="2"/>
    <s v="TEC-PH-10001300"/>
    <x v="2"/>
    <x v="7"/>
    <x v="1002"/>
    <x v="365"/>
    <n v="2"/>
    <n v="0"/>
    <n v="11.731999999999999"/>
  </r>
  <r>
    <n v="9097"/>
    <s v="US-2012-132836"/>
    <x v="1"/>
    <x v="932"/>
    <d v="2012-06-05T00:00:00"/>
    <x v="1"/>
    <s v="AJ-10945"/>
    <x v="219"/>
    <x v="0"/>
    <s v="United States"/>
    <s v="Detroit"/>
    <x v="12"/>
    <n v="48227"/>
    <x v="2"/>
    <s v="OFF-LA-10004178"/>
    <x v="1"/>
    <x v="2"/>
    <x v="1700"/>
    <x v="1316"/>
    <n v="7"/>
    <n v="0"/>
    <n v="13.2986"/>
  </r>
  <r>
    <n v="9098"/>
    <s v="US-2011-158365"/>
    <x v="2"/>
    <x v="791"/>
    <d v="2011-04-17T00:00:00"/>
    <x v="1"/>
    <s v="SV-20785"/>
    <x v="647"/>
    <x v="0"/>
    <s v="United States"/>
    <s v="Bloomington"/>
    <x v="14"/>
    <n v="47401"/>
    <x v="2"/>
    <s v="OFF-PA-10000289"/>
    <x v="1"/>
    <x v="10"/>
    <x v="722"/>
    <x v="56"/>
    <n v="5"/>
    <n v="0"/>
    <n v="15.552000000000001"/>
  </r>
  <r>
    <n v="9099"/>
    <s v="CA-2014-152933"/>
    <x v="3"/>
    <x v="386"/>
    <d v="2014-10-17T00:00:00"/>
    <x v="1"/>
    <s v="MG-17650"/>
    <x v="377"/>
    <x v="2"/>
    <s v="United States"/>
    <s v="Dallas"/>
    <x v="5"/>
    <n v="75081"/>
    <x v="2"/>
    <s v="TEC-PH-10002085"/>
    <x v="2"/>
    <x v="7"/>
    <x v="659"/>
    <x v="4235"/>
    <n v="7"/>
    <n v="0.2"/>
    <n v="27.71580000000003"/>
  </r>
  <r>
    <n v="9100"/>
    <s v="CA-2014-152933"/>
    <x v="3"/>
    <x v="386"/>
    <d v="2014-10-17T00:00:00"/>
    <x v="1"/>
    <s v="MG-17650"/>
    <x v="377"/>
    <x v="2"/>
    <s v="United States"/>
    <s v="Dallas"/>
    <x v="5"/>
    <n v="75081"/>
    <x v="2"/>
    <s v="OFF-PA-10001934"/>
    <x v="1"/>
    <x v="10"/>
    <x v="543"/>
    <x v="563"/>
    <n v="2"/>
    <n v="0.2"/>
    <n v="3.7584"/>
  </r>
  <r>
    <n v="9101"/>
    <s v="CA-2014-152933"/>
    <x v="3"/>
    <x v="386"/>
    <d v="2014-10-17T00:00:00"/>
    <x v="1"/>
    <s v="MG-17650"/>
    <x v="377"/>
    <x v="2"/>
    <s v="United States"/>
    <s v="Dallas"/>
    <x v="5"/>
    <n v="75081"/>
    <x v="2"/>
    <s v="TEC-AC-10003033"/>
    <x v="2"/>
    <x v="11"/>
    <x v="756"/>
    <x v="5758"/>
    <n v="3"/>
    <n v="0.2"/>
    <n v="128.68049999999994"/>
  </r>
  <r>
    <n v="9102"/>
    <s v="CA-2012-163181"/>
    <x v="1"/>
    <x v="209"/>
    <d v="2012-11-12T00:00:00"/>
    <x v="1"/>
    <s v="AB-10105"/>
    <x v="455"/>
    <x v="0"/>
    <s v="United States"/>
    <s v="Houston"/>
    <x v="5"/>
    <n v="77041"/>
    <x v="2"/>
    <s v="OFF-AR-10001683"/>
    <x v="1"/>
    <x v="6"/>
    <x v="32"/>
    <x v="5759"/>
    <n v="3"/>
    <n v="0.2"/>
    <n v="5.3190000000000008"/>
  </r>
  <r>
    <n v="9103"/>
    <s v="CA-2012-163181"/>
    <x v="1"/>
    <x v="209"/>
    <d v="2012-11-12T00:00:00"/>
    <x v="1"/>
    <s v="AB-10105"/>
    <x v="455"/>
    <x v="0"/>
    <s v="United States"/>
    <s v="Houston"/>
    <x v="5"/>
    <n v="77041"/>
    <x v="2"/>
    <s v="OFF-ST-10001713"/>
    <x v="1"/>
    <x v="4"/>
    <x v="45"/>
    <x v="560"/>
    <n v="2"/>
    <n v="0.2"/>
    <n v="-16.956800000000005"/>
  </r>
  <r>
    <n v="9104"/>
    <s v="CA-2012-163181"/>
    <x v="1"/>
    <x v="209"/>
    <d v="2012-11-12T00:00:00"/>
    <x v="1"/>
    <s v="AB-10105"/>
    <x v="455"/>
    <x v="0"/>
    <s v="United States"/>
    <s v="Houston"/>
    <x v="5"/>
    <n v="77041"/>
    <x v="2"/>
    <s v="FUR-FU-10000193"/>
    <x v="0"/>
    <x v="5"/>
    <x v="1503"/>
    <x v="647"/>
    <n v="5"/>
    <n v="0.6"/>
    <n v="-84.447999999999993"/>
  </r>
  <r>
    <n v="9105"/>
    <s v="CA-2012-163181"/>
    <x v="1"/>
    <x v="209"/>
    <d v="2012-11-12T00:00:00"/>
    <x v="1"/>
    <s v="AB-10105"/>
    <x v="455"/>
    <x v="0"/>
    <s v="United States"/>
    <s v="Houston"/>
    <x v="5"/>
    <n v="77041"/>
    <x v="2"/>
    <s v="OFF-BI-10000474"/>
    <x v="1"/>
    <x v="8"/>
    <x v="27"/>
    <x v="5760"/>
    <n v="10"/>
    <n v="0.8"/>
    <n v="-51.296000000000006"/>
  </r>
  <r>
    <n v="9106"/>
    <s v="CA-2012-163181"/>
    <x v="1"/>
    <x v="209"/>
    <d v="2012-11-12T00:00:00"/>
    <x v="1"/>
    <s v="AB-10105"/>
    <x v="455"/>
    <x v="0"/>
    <s v="United States"/>
    <s v="Houston"/>
    <x v="5"/>
    <n v="77041"/>
    <x v="2"/>
    <s v="OFF-ST-10000129"/>
    <x v="1"/>
    <x v="4"/>
    <x v="1646"/>
    <x v="5761"/>
    <n v="2"/>
    <n v="0.2"/>
    <n v="-28.867800000000017"/>
  </r>
  <r>
    <n v="9107"/>
    <s v="CA-2012-163181"/>
    <x v="1"/>
    <x v="209"/>
    <d v="2012-11-12T00:00:00"/>
    <x v="1"/>
    <s v="AB-10105"/>
    <x v="455"/>
    <x v="0"/>
    <s v="United States"/>
    <s v="Houston"/>
    <x v="5"/>
    <n v="77041"/>
    <x v="2"/>
    <s v="TEC-MA-10001016"/>
    <x v="2"/>
    <x v="15"/>
    <x v="1598"/>
    <x v="3110"/>
    <n v="3"/>
    <n v="0.4"/>
    <n v="33.589499999999987"/>
  </r>
  <r>
    <n v="9108"/>
    <s v="CA-2012-132941"/>
    <x v="1"/>
    <x v="442"/>
    <d v="2012-05-28T00:00:00"/>
    <x v="2"/>
    <s v="MM-18280"/>
    <x v="152"/>
    <x v="1"/>
    <s v="United States"/>
    <s v="Haltom City"/>
    <x v="5"/>
    <n v="76117"/>
    <x v="2"/>
    <s v="OFF-SU-10002557"/>
    <x v="1"/>
    <x v="14"/>
    <x v="1329"/>
    <x v="4"/>
    <n v="2"/>
    <n v="0.2"/>
    <n v="1.6776"/>
  </r>
  <r>
    <n v="9109"/>
    <s v="CA-2012-132941"/>
    <x v="1"/>
    <x v="442"/>
    <d v="2012-05-28T00:00:00"/>
    <x v="2"/>
    <s v="MM-18280"/>
    <x v="152"/>
    <x v="1"/>
    <s v="United States"/>
    <s v="Haltom City"/>
    <x v="5"/>
    <n v="76117"/>
    <x v="2"/>
    <s v="OFF-PA-10002160"/>
    <x v="1"/>
    <x v="10"/>
    <x v="1190"/>
    <x v="5762"/>
    <n v="7"/>
    <n v="0.2"/>
    <n v="11.733400000000001"/>
  </r>
  <r>
    <n v="9110"/>
    <s v="CA-2012-132941"/>
    <x v="1"/>
    <x v="442"/>
    <d v="2012-05-28T00:00:00"/>
    <x v="2"/>
    <s v="MM-18280"/>
    <x v="152"/>
    <x v="1"/>
    <s v="United States"/>
    <s v="Haltom City"/>
    <x v="5"/>
    <n v="76117"/>
    <x v="2"/>
    <s v="TEC-AC-10003095"/>
    <x v="2"/>
    <x v="11"/>
    <x v="1277"/>
    <x v="3683"/>
    <n v="2"/>
    <n v="0.2"/>
    <n v="36.397199999999998"/>
  </r>
  <r>
    <n v="9111"/>
    <s v="CA-2011-132010"/>
    <x v="2"/>
    <x v="303"/>
    <d v="2011-10-15T00:00:00"/>
    <x v="2"/>
    <s v="MA-17995"/>
    <x v="671"/>
    <x v="2"/>
    <s v="United States"/>
    <s v="Richmond"/>
    <x v="17"/>
    <n v="23223"/>
    <x v="0"/>
    <s v="OFF-EN-10003160"/>
    <x v="1"/>
    <x v="12"/>
    <x v="1027"/>
    <x v="3441"/>
    <n v="5"/>
    <n v="0"/>
    <n v="17.472000000000001"/>
  </r>
  <r>
    <n v="9112"/>
    <s v="CA-2011-132010"/>
    <x v="2"/>
    <x v="303"/>
    <d v="2011-10-15T00:00:00"/>
    <x v="2"/>
    <s v="MA-17995"/>
    <x v="671"/>
    <x v="2"/>
    <s v="United States"/>
    <s v="Richmond"/>
    <x v="17"/>
    <n v="23223"/>
    <x v="0"/>
    <s v="TEC-AC-10001542"/>
    <x v="2"/>
    <x v="11"/>
    <x v="1669"/>
    <x v="1113"/>
    <n v="2"/>
    <n v="0"/>
    <n v="4.3623999999999974"/>
  </r>
  <r>
    <n v="9113"/>
    <s v="CA-2011-132010"/>
    <x v="2"/>
    <x v="303"/>
    <d v="2011-10-15T00:00:00"/>
    <x v="2"/>
    <s v="MA-17995"/>
    <x v="671"/>
    <x v="2"/>
    <s v="United States"/>
    <s v="Richmond"/>
    <x v="17"/>
    <n v="23223"/>
    <x v="0"/>
    <s v="OFF-ST-10003641"/>
    <x v="1"/>
    <x v="4"/>
    <x v="1799"/>
    <x v="5763"/>
    <n v="4"/>
    <n v="0"/>
    <n v="6.3040000000000305"/>
  </r>
  <r>
    <n v="9114"/>
    <s v="CA-2011-132010"/>
    <x v="2"/>
    <x v="303"/>
    <d v="2011-10-15T00:00:00"/>
    <x v="2"/>
    <s v="MA-17995"/>
    <x v="671"/>
    <x v="2"/>
    <s v="United States"/>
    <s v="Richmond"/>
    <x v="17"/>
    <n v="23223"/>
    <x v="0"/>
    <s v="OFF-BI-10002432"/>
    <x v="1"/>
    <x v="8"/>
    <x v="866"/>
    <x v="5764"/>
    <n v="3"/>
    <n v="0"/>
    <n v="7.1345999999999989"/>
  </r>
  <r>
    <n v="9115"/>
    <s v="CA-2013-135461"/>
    <x v="0"/>
    <x v="569"/>
    <d v="2013-02-10T00:00:00"/>
    <x v="0"/>
    <s v="EB-13975"/>
    <x v="424"/>
    <x v="1"/>
    <s v="United States"/>
    <s v="Los Angeles"/>
    <x v="1"/>
    <n v="90049"/>
    <x v="1"/>
    <s v="TEC-PH-10004094"/>
    <x v="2"/>
    <x v="7"/>
    <x v="1788"/>
    <x v="4723"/>
    <n v="5"/>
    <n v="0.2"/>
    <n v="38.997500000000002"/>
  </r>
  <r>
    <n v="9116"/>
    <s v="CA-2014-153045"/>
    <x v="3"/>
    <x v="617"/>
    <d v="2014-01-25T00:00:00"/>
    <x v="0"/>
    <s v="NS-18505"/>
    <x v="515"/>
    <x v="0"/>
    <s v="United States"/>
    <s v="Philadelphia"/>
    <x v="9"/>
    <n v="19140"/>
    <x v="3"/>
    <s v="TEC-PH-10001817"/>
    <x v="2"/>
    <x v="7"/>
    <x v="1097"/>
    <x v="5765"/>
    <n v="2"/>
    <n v="0.4"/>
    <n v="-93.079999999999984"/>
  </r>
  <r>
    <n v="9117"/>
    <s v="CA-2014-153045"/>
    <x v="3"/>
    <x v="617"/>
    <d v="2014-01-25T00:00:00"/>
    <x v="0"/>
    <s v="NS-18505"/>
    <x v="515"/>
    <x v="0"/>
    <s v="United States"/>
    <s v="Philadelphia"/>
    <x v="9"/>
    <n v="19140"/>
    <x v="3"/>
    <s v="FUR-FU-10002759"/>
    <x v="0"/>
    <x v="5"/>
    <x v="555"/>
    <x v="1318"/>
    <n v="2"/>
    <n v="0.2"/>
    <n v="6.3935999999999993"/>
  </r>
  <r>
    <n v="9118"/>
    <s v="CA-2014-153045"/>
    <x v="3"/>
    <x v="617"/>
    <d v="2014-01-25T00:00:00"/>
    <x v="0"/>
    <s v="NS-18505"/>
    <x v="515"/>
    <x v="0"/>
    <s v="United States"/>
    <s v="Philadelphia"/>
    <x v="9"/>
    <n v="19140"/>
    <x v="3"/>
    <s v="FUR-CH-10000309"/>
    <x v="0"/>
    <x v="1"/>
    <x v="765"/>
    <x v="5052"/>
    <n v="3"/>
    <n v="0.3"/>
    <n v="-63.376499999999965"/>
  </r>
  <r>
    <n v="9119"/>
    <s v="CA-2014-153045"/>
    <x v="3"/>
    <x v="617"/>
    <d v="2014-01-25T00:00:00"/>
    <x v="0"/>
    <s v="NS-18505"/>
    <x v="515"/>
    <x v="0"/>
    <s v="United States"/>
    <s v="Philadelphia"/>
    <x v="9"/>
    <n v="19140"/>
    <x v="3"/>
    <s v="OFF-PA-10003673"/>
    <x v="1"/>
    <x v="10"/>
    <x v="971"/>
    <x v="5766"/>
    <n v="4"/>
    <n v="0.2"/>
    <n v="7.0511999999999988"/>
  </r>
  <r>
    <n v="9120"/>
    <s v="US-2013-155971"/>
    <x v="0"/>
    <x v="112"/>
    <d v="2013-06-13T00:00:00"/>
    <x v="1"/>
    <s v="RB-19795"/>
    <x v="176"/>
    <x v="2"/>
    <s v="United States"/>
    <s v="Los Angeles"/>
    <x v="1"/>
    <n v="90036"/>
    <x v="1"/>
    <s v="OFF-LA-10000452"/>
    <x v="1"/>
    <x v="2"/>
    <x v="804"/>
    <x v="424"/>
    <n v="7"/>
    <n v="0"/>
    <n v="10.584"/>
  </r>
  <r>
    <n v="9121"/>
    <s v="US-2013-155971"/>
    <x v="0"/>
    <x v="112"/>
    <d v="2013-06-13T00:00:00"/>
    <x v="1"/>
    <s v="RB-19795"/>
    <x v="176"/>
    <x v="2"/>
    <s v="United States"/>
    <s v="Los Angeles"/>
    <x v="1"/>
    <n v="90036"/>
    <x v="1"/>
    <s v="OFF-PA-10000210"/>
    <x v="1"/>
    <x v="10"/>
    <x v="1828"/>
    <x v="3421"/>
    <n v="5"/>
    <n v="0"/>
    <n v="46.952999999999996"/>
  </r>
  <r>
    <n v="9122"/>
    <s v="CA-2014-122007"/>
    <x v="3"/>
    <x v="257"/>
    <d v="2014-03-21T00:00:00"/>
    <x v="0"/>
    <s v="JK-15325"/>
    <x v="759"/>
    <x v="1"/>
    <s v="United States"/>
    <s v="Los Angeles"/>
    <x v="1"/>
    <n v="90032"/>
    <x v="1"/>
    <s v="OFF-AP-10000358"/>
    <x v="1"/>
    <x v="9"/>
    <x v="95"/>
    <x v="1779"/>
    <n v="7"/>
    <n v="0"/>
    <n v="26.349399999999992"/>
  </r>
  <r>
    <n v="9123"/>
    <s v="CA-2014-162250"/>
    <x v="3"/>
    <x v="221"/>
    <d v="2014-11-25T00:00:00"/>
    <x v="3"/>
    <s v="PR-18880"/>
    <x v="701"/>
    <x v="0"/>
    <s v="United States"/>
    <s v="San Francisco"/>
    <x v="1"/>
    <n v="94109"/>
    <x v="1"/>
    <s v="OFF-PA-10002137"/>
    <x v="1"/>
    <x v="10"/>
    <x v="560"/>
    <x v="4034"/>
    <n v="1"/>
    <n v="0"/>
    <n v="3.5009999999999994"/>
  </r>
  <r>
    <n v="9124"/>
    <s v="US-2013-158288"/>
    <x v="0"/>
    <x v="491"/>
    <d v="2013-11-29T00:00:00"/>
    <x v="0"/>
    <s v="EH-13945"/>
    <x v="13"/>
    <x v="0"/>
    <s v="United States"/>
    <s v="Philadelphia"/>
    <x v="9"/>
    <n v="19120"/>
    <x v="3"/>
    <s v="OFF-BI-10003364"/>
    <x v="1"/>
    <x v="8"/>
    <x v="698"/>
    <x v="5767"/>
    <n v="9"/>
    <n v="0.7"/>
    <n v="-57.75660000000002"/>
  </r>
  <r>
    <n v="9125"/>
    <s v="CA-2013-128916"/>
    <x v="0"/>
    <x v="298"/>
    <d v="2013-08-21T00:00:00"/>
    <x v="0"/>
    <s v="MA-17560"/>
    <x v="15"/>
    <x v="2"/>
    <s v="United States"/>
    <s v="Houston"/>
    <x v="5"/>
    <n v="77070"/>
    <x v="2"/>
    <s v="FUR-FU-10001940"/>
    <x v="0"/>
    <x v="5"/>
    <x v="33"/>
    <x v="1250"/>
    <n v="3"/>
    <n v="0.6"/>
    <n v="-3.8207999999999984"/>
  </r>
  <r>
    <n v="9126"/>
    <s v="CA-2013-128916"/>
    <x v="0"/>
    <x v="298"/>
    <d v="2013-08-21T00:00:00"/>
    <x v="0"/>
    <s v="MA-17560"/>
    <x v="15"/>
    <x v="2"/>
    <s v="United States"/>
    <s v="Houston"/>
    <x v="5"/>
    <n v="77070"/>
    <x v="2"/>
    <s v="FUR-FU-10000320"/>
    <x v="0"/>
    <x v="5"/>
    <x v="1512"/>
    <x v="758"/>
    <n v="4"/>
    <n v="0.6"/>
    <n v="-2.1375999999999991"/>
  </r>
  <r>
    <n v="9127"/>
    <s v="CA-2012-157028"/>
    <x v="1"/>
    <x v="109"/>
    <d v="2012-12-03T00:00:00"/>
    <x v="1"/>
    <s v="MA-17995"/>
    <x v="671"/>
    <x v="2"/>
    <s v="United States"/>
    <s v="Las Cruces"/>
    <x v="27"/>
    <n v="88001"/>
    <x v="1"/>
    <s v="OFF-AR-10004441"/>
    <x v="1"/>
    <x v="6"/>
    <x v="153"/>
    <x v="5768"/>
    <n v="2"/>
    <n v="0"/>
    <n v="3.4775999999999998"/>
  </r>
  <r>
    <n v="9128"/>
    <s v="CA-2014-112473"/>
    <x v="3"/>
    <x v="1126"/>
    <d v="2014-06-02T00:00:00"/>
    <x v="1"/>
    <s v="JL-15505"/>
    <x v="145"/>
    <x v="0"/>
    <s v="United States"/>
    <s v="Houston"/>
    <x v="5"/>
    <n v="77070"/>
    <x v="2"/>
    <s v="OFF-ST-10002182"/>
    <x v="1"/>
    <x v="4"/>
    <x v="1732"/>
    <x v="5769"/>
    <n v="3"/>
    <n v="0.2"/>
    <n v="-11.2806"/>
  </r>
  <r>
    <n v="9129"/>
    <s v="US-2014-147655"/>
    <x v="3"/>
    <x v="507"/>
    <d v="2014-09-06T00:00:00"/>
    <x v="2"/>
    <s v="AS-10045"/>
    <x v="442"/>
    <x v="1"/>
    <s v="United States"/>
    <s v="Redmond"/>
    <x v="21"/>
    <n v="97756"/>
    <x v="1"/>
    <s v="OFF-BI-10002931"/>
    <x v="1"/>
    <x v="8"/>
    <x v="727"/>
    <x v="5770"/>
    <n v="7"/>
    <n v="0.7"/>
    <n v="-58.71599999999998"/>
  </r>
  <r>
    <n v="9130"/>
    <s v="CA-2013-130911"/>
    <x v="0"/>
    <x v="830"/>
    <d v="2013-03-27T00:00:00"/>
    <x v="0"/>
    <s v="DC-12850"/>
    <x v="419"/>
    <x v="0"/>
    <s v="United States"/>
    <s v="Cleveland"/>
    <x v="24"/>
    <n v="44105"/>
    <x v="3"/>
    <s v="FUR-BO-10004357"/>
    <x v="0"/>
    <x v="0"/>
    <x v="1349"/>
    <x v="5771"/>
    <n v="3"/>
    <n v="0.5"/>
    <n v="-241.17600000000002"/>
  </r>
  <r>
    <n v="9131"/>
    <s v="CA-2013-130911"/>
    <x v="0"/>
    <x v="830"/>
    <d v="2013-03-27T00:00:00"/>
    <x v="0"/>
    <s v="DC-12850"/>
    <x v="419"/>
    <x v="0"/>
    <s v="United States"/>
    <s v="Cleveland"/>
    <x v="24"/>
    <n v="44105"/>
    <x v="3"/>
    <s v="OFF-AR-10000475"/>
    <x v="1"/>
    <x v="6"/>
    <x v="1111"/>
    <x v="4067"/>
    <n v="2"/>
    <n v="0.2"/>
    <n v="1.6324000000000014"/>
  </r>
  <r>
    <n v="9132"/>
    <s v="CA-2014-100055"/>
    <x v="3"/>
    <x v="39"/>
    <d v="2014-06-02T00:00:00"/>
    <x v="1"/>
    <s v="MD-17860"/>
    <x v="550"/>
    <x v="1"/>
    <s v="United States"/>
    <s v="Laurel"/>
    <x v="39"/>
    <n v="20707"/>
    <x v="3"/>
    <s v="FUR-FU-10001473"/>
    <x v="0"/>
    <x v="5"/>
    <x v="984"/>
    <x v="1302"/>
    <n v="2"/>
    <n v="0"/>
    <n v="9.8856000000000002"/>
  </r>
  <r>
    <n v="9133"/>
    <s v="CA-2014-100055"/>
    <x v="3"/>
    <x v="39"/>
    <d v="2014-06-02T00:00:00"/>
    <x v="1"/>
    <s v="MD-17860"/>
    <x v="550"/>
    <x v="1"/>
    <s v="United States"/>
    <s v="Laurel"/>
    <x v="39"/>
    <n v="20707"/>
    <x v="3"/>
    <s v="OFF-AP-10001469"/>
    <x v="1"/>
    <x v="9"/>
    <x v="581"/>
    <x v="5772"/>
    <n v="3"/>
    <n v="0"/>
    <n v="36.287699999999987"/>
  </r>
  <r>
    <n v="9134"/>
    <s v="CA-2012-157805"/>
    <x v="1"/>
    <x v="284"/>
    <d v="2012-09-04T00:00:00"/>
    <x v="1"/>
    <s v="RH-19510"/>
    <x v="563"/>
    <x v="2"/>
    <s v="United States"/>
    <s v="San Diego"/>
    <x v="1"/>
    <n v="92037"/>
    <x v="1"/>
    <s v="TEC-PH-10004447"/>
    <x v="2"/>
    <x v="7"/>
    <x v="857"/>
    <x v="5773"/>
    <n v="5"/>
    <n v="0.2"/>
    <n v="41.697000000000003"/>
  </r>
  <r>
    <n v="9135"/>
    <s v="CA-2013-124254"/>
    <x v="0"/>
    <x v="408"/>
    <d v="2013-04-18T00:00:00"/>
    <x v="1"/>
    <s v="TB-21175"/>
    <x v="533"/>
    <x v="1"/>
    <s v="United States"/>
    <s v="Wilson"/>
    <x v="3"/>
    <n v="27893"/>
    <x v="0"/>
    <s v="OFF-ST-10001469"/>
    <x v="1"/>
    <x v="4"/>
    <x v="394"/>
    <x v="5222"/>
    <n v="3"/>
    <n v="0.2"/>
    <n v="-22.671600000000005"/>
  </r>
  <r>
    <n v="9136"/>
    <s v="CA-2013-124254"/>
    <x v="0"/>
    <x v="408"/>
    <d v="2013-04-18T00:00:00"/>
    <x v="1"/>
    <s v="TB-21175"/>
    <x v="533"/>
    <x v="1"/>
    <s v="United States"/>
    <s v="Wilson"/>
    <x v="3"/>
    <n v="27893"/>
    <x v="0"/>
    <s v="OFF-ST-10000060"/>
    <x v="1"/>
    <x v="4"/>
    <x v="387"/>
    <x v="5774"/>
    <n v="1"/>
    <n v="0.2"/>
    <n v="-5.1983999999999995"/>
  </r>
  <r>
    <n v="9137"/>
    <s v="CA-2013-124254"/>
    <x v="0"/>
    <x v="408"/>
    <d v="2013-04-18T00:00:00"/>
    <x v="1"/>
    <s v="TB-21175"/>
    <x v="533"/>
    <x v="1"/>
    <s v="United States"/>
    <s v="Wilson"/>
    <x v="3"/>
    <n v="27893"/>
    <x v="0"/>
    <s v="OFF-PA-10000807"/>
    <x v="1"/>
    <x v="10"/>
    <x v="1650"/>
    <x v="1518"/>
    <n v="3"/>
    <n v="0.2"/>
    <n v="3.4668000000000001"/>
  </r>
  <r>
    <n v="9138"/>
    <s v="CA-2011-123400"/>
    <x v="2"/>
    <x v="563"/>
    <d v="2011-02-10T00:00:00"/>
    <x v="1"/>
    <s v="EB-13930"/>
    <x v="518"/>
    <x v="0"/>
    <s v="United States"/>
    <s v="Saint Petersburg"/>
    <x v="2"/>
    <n v="33710"/>
    <x v="0"/>
    <s v="OFF-BI-10000666"/>
    <x v="1"/>
    <x v="8"/>
    <x v="980"/>
    <x v="5775"/>
    <n v="2"/>
    <n v="0.7"/>
    <n v="-12.224"/>
  </r>
  <r>
    <n v="9139"/>
    <s v="CA-2011-123400"/>
    <x v="2"/>
    <x v="563"/>
    <d v="2011-02-10T00:00:00"/>
    <x v="1"/>
    <s v="EB-13930"/>
    <x v="518"/>
    <x v="0"/>
    <s v="United States"/>
    <s v="Saint Petersburg"/>
    <x v="2"/>
    <n v="33710"/>
    <x v="0"/>
    <s v="TEC-PH-10002890"/>
    <x v="2"/>
    <x v="7"/>
    <x v="1387"/>
    <x v="2171"/>
    <n v="5"/>
    <n v="0.2"/>
    <n v="13.571999999999996"/>
  </r>
  <r>
    <n v="9140"/>
    <s v="CA-2011-106971"/>
    <x v="2"/>
    <x v="814"/>
    <d v="2011-09-08T00:00:00"/>
    <x v="1"/>
    <s v="BM-11785"/>
    <x v="298"/>
    <x v="0"/>
    <s v="United States"/>
    <s v="Buffalo Grove"/>
    <x v="10"/>
    <n v="60089"/>
    <x v="2"/>
    <s v="TEC-AC-10000844"/>
    <x v="2"/>
    <x v="11"/>
    <x v="106"/>
    <x v="5519"/>
    <n v="7"/>
    <n v="0.2"/>
    <n v="95.188799999999972"/>
  </r>
  <r>
    <n v="9141"/>
    <s v="CA-2014-123029"/>
    <x v="3"/>
    <x v="1033"/>
    <d v="2014-10-03T00:00:00"/>
    <x v="0"/>
    <s v="BT-11530"/>
    <x v="404"/>
    <x v="2"/>
    <s v="United States"/>
    <s v="Los Angeles"/>
    <x v="1"/>
    <n v="90049"/>
    <x v="1"/>
    <s v="TEC-AC-10002402"/>
    <x v="2"/>
    <x v="11"/>
    <x v="651"/>
    <x v="460"/>
    <n v="2"/>
    <n v="0"/>
    <n v="47.993999999999986"/>
  </r>
  <r>
    <n v="9142"/>
    <s v="CA-2013-139409"/>
    <x v="0"/>
    <x v="64"/>
    <d v="2013-09-08T00:00:00"/>
    <x v="2"/>
    <s v="FW-14395"/>
    <x v="783"/>
    <x v="1"/>
    <s v="United States"/>
    <s v="New York City"/>
    <x v="15"/>
    <n v="10011"/>
    <x v="3"/>
    <s v="TEC-PH-10003988"/>
    <x v="2"/>
    <x v="7"/>
    <x v="47"/>
    <x v="3582"/>
    <n v="4"/>
    <n v="0"/>
    <n v="12.208000000000002"/>
  </r>
  <r>
    <n v="9143"/>
    <s v="US-2014-166688"/>
    <x v="3"/>
    <x v="968"/>
    <d v="2014-05-27T00:00:00"/>
    <x v="1"/>
    <s v="RD-19480"/>
    <x v="502"/>
    <x v="0"/>
    <s v="United States"/>
    <s v="Las Vegas"/>
    <x v="33"/>
    <n v="89115"/>
    <x v="1"/>
    <s v="OFF-BI-10004040"/>
    <x v="1"/>
    <x v="8"/>
    <x v="1478"/>
    <x v="1838"/>
    <n v="2"/>
    <n v="0.2"/>
    <n v="3.0043999999999995"/>
  </r>
  <r>
    <n v="9144"/>
    <s v="US-2014-166688"/>
    <x v="3"/>
    <x v="968"/>
    <d v="2014-05-27T00:00:00"/>
    <x v="1"/>
    <s v="RD-19480"/>
    <x v="502"/>
    <x v="0"/>
    <s v="United States"/>
    <s v="Las Vegas"/>
    <x v="33"/>
    <n v="89115"/>
    <x v="1"/>
    <s v="TEC-PH-10004094"/>
    <x v="2"/>
    <x v="7"/>
    <x v="1788"/>
    <x v="5776"/>
    <n v="9"/>
    <n v="0.2"/>
    <n v="70.195499999999981"/>
  </r>
  <r>
    <n v="9145"/>
    <s v="US-2014-166688"/>
    <x v="3"/>
    <x v="968"/>
    <d v="2014-05-27T00:00:00"/>
    <x v="1"/>
    <s v="RD-19480"/>
    <x v="502"/>
    <x v="0"/>
    <s v="United States"/>
    <s v="Las Vegas"/>
    <x v="33"/>
    <n v="89115"/>
    <x v="1"/>
    <s v="OFF-AP-10000358"/>
    <x v="1"/>
    <x v="9"/>
    <x v="95"/>
    <x v="5777"/>
    <n v="5"/>
    <n v="0"/>
    <n v="18.820999999999994"/>
  </r>
  <r>
    <n v="9146"/>
    <s v="CA-2012-126970"/>
    <x v="1"/>
    <x v="1181"/>
    <d v="2012-09-24T00:00:00"/>
    <x v="1"/>
    <s v="TP-21130"/>
    <x v="236"/>
    <x v="0"/>
    <s v="United States"/>
    <s v="Naperville"/>
    <x v="10"/>
    <n v="60540"/>
    <x v="2"/>
    <s v="OFF-BI-10000138"/>
    <x v="1"/>
    <x v="8"/>
    <x v="600"/>
    <x v="5778"/>
    <n v="3"/>
    <n v="0.8"/>
    <n v="-4.492799999999999"/>
  </r>
  <r>
    <n v="9147"/>
    <s v="US-2013-165505"/>
    <x v="0"/>
    <x v="1156"/>
    <d v="2013-01-27T00:00:00"/>
    <x v="1"/>
    <s v="CB-12535"/>
    <x v="118"/>
    <x v="1"/>
    <s v="United States"/>
    <s v="Burlington"/>
    <x v="42"/>
    <s v="05408"/>
    <x v="3"/>
    <s v="TEC-AC-10002926"/>
    <x v="2"/>
    <x v="11"/>
    <x v="1114"/>
    <x v="2622"/>
    <n v="2"/>
    <n v="0"/>
    <n v="42.991400000000006"/>
  </r>
  <r>
    <n v="9148"/>
    <s v="US-2013-165505"/>
    <x v="0"/>
    <x v="1156"/>
    <d v="2013-01-27T00:00:00"/>
    <x v="1"/>
    <s v="CB-12535"/>
    <x v="118"/>
    <x v="1"/>
    <s v="United States"/>
    <s v="Burlington"/>
    <x v="42"/>
    <s v="05408"/>
    <x v="3"/>
    <s v="OFF-AR-10003477"/>
    <x v="1"/>
    <x v="6"/>
    <x v="1829"/>
    <x v="5779"/>
    <n v="6"/>
    <n v="0"/>
    <n v="2.7336"/>
  </r>
  <r>
    <n v="9149"/>
    <s v="US-2013-165505"/>
    <x v="0"/>
    <x v="1156"/>
    <d v="2013-01-27T00:00:00"/>
    <x v="1"/>
    <s v="CB-12535"/>
    <x v="118"/>
    <x v="1"/>
    <s v="United States"/>
    <s v="Burlington"/>
    <x v="42"/>
    <s v="05408"/>
    <x v="3"/>
    <s v="OFF-ST-10001526"/>
    <x v="1"/>
    <x v="4"/>
    <x v="764"/>
    <x v="5780"/>
    <n v="13"/>
    <n v="0"/>
    <n v="406.71539999999993"/>
  </r>
  <r>
    <n v="9150"/>
    <s v="US-2011-157070"/>
    <x v="2"/>
    <x v="106"/>
    <d v="2011-06-06T00:00:00"/>
    <x v="1"/>
    <s v="QJ-19255"/>
    <x v="425"/>
    <x v="1"/>
    <s v="United States"/>
    <s v="Detroit"/>
    <x v="12"/>
    <n v="48234"/>
    <x v="2"/>
    <s v="OFF-BI-10001765"/>
    <x v="1"/>
    <x v="8"/>
    <x v="985"/>
    <x v="5781"/>
    <n v="4"/>
    <n v="0"/>
    <n v="66.508799999999994"/>
  </r>
  <r>
    <n v="9151"/>
    <s v="US-2011-157070"/>
    <x v="2"/>
    <x v="106"/>
    <d v="2011-06-06T00:00:00"/>
    <x v="1"/>
    <s v="QJ-19255"/>
    <x v="425"/>
    <x v="1"/>
    <s v="United States"/>
    <s v="Detroit"/>
    <x v="12"/>
    <n v="48234"/>
    <x v="2"/>
    <s v="OFF-AP-10004859"/>
    <x v="1"/>
    <x v="9"/>
    <x v="921"/>
    <x v="5782"/>
    <n v="5"/>
    <n v="0.1"/>
    <n v="12.376000000000001"/>
  </r>
  <r>
    <n v="9152"/>
    <s v="US-2012-106873"/>
    <x v="1"/>
    <x v="496"/>
    <d v="2012-09-29T00:00:00"/>
    <x v="0"/>
    <s v="KM-16720"/>
    <x v="27"/>
    <x v="0"/>
    <s v="United States"/>
    <s v="Avondale"/>
    <x v="16"/>
    <n v="85323"/>
    <x v="1"/>
    <s v="OFF-AR-10003179"/>
    <x v="1"/>
    <x v="6"/>
    <x v="1565"/>
    <x v="4769"/>
    <n v="2"/>
    <n v="0.2"/>
    <n v="2.3685999999999989"/>
  </r>
  <r>
    <n v="9153"/>
    <s v="US-2012-106873"/>
    <x v="1"/>
    <x v="496"/>
    <d v="2012-09-29T00:00:00"/>
    <x v="0"/>
    <s v="KM-16720"/>
    <x v="27"/>
    <x v="0"/>
    <s v="United States"/>
    <s v="Avondale"/>
    <x v="16"/>
    <n v="85323"/>
    <x v="1"/>
    <s v="TEC-AC-10002345"/>
    <x v="2"/>
    <x v="11"/>
    <x v="173"/>
    <x v="5783"/>
    <n v="2"/>
    <n v="0.2"/>
    <n v="1.4499999999999993"/>
  </r>
  <r>
    <n v="9154"/>
    <s v="US-2012-106873"/>
    <x v="1"/>
    <x v="496"/>
    <d v="2012-09-29T00:00:00"/>
    <x v="0"/>
    <s v="KM-16720"/>
    <x v="27"/>
    <x v="0"/>
    <s v="United States"/>
    <s v="Avondale"/>
    <x v="16"/>
    <n v="85323"/>
    <x v="1"/>
    <s v="OFF-AR-10001246"/>
    <x v="1"/>
    <x v="6"/>
    <x v="450"/>
    <x v="2309"/>
    <n v="7"/>
    <n v="0.2"/>
    <n v="1.852199999999999"/>
  </r>
  <r>
    <n v="9155"/>
    <s v="CA-2013-132990"/>
    <x v="0"/>
    <x v="1147"/>
    <d v="2013-08-04T00:00:00"/>
    <x v="0"/>
    <s v="KM-16660"/>
    <x v="730"/>
    <x v="0"/>
    <s v="United States"/>
    <s v="Philadelphia"/>
    <x v="9"/>
    <n v="19140"/>
    <x v="3"/>
    <s v="FUR-FU-10004864"/>
    <x v="0"/>
    <x v="5"/>
    <x v="1710"/>
    <x v="5784"/>
    <n v="2"/>
    <n v="0.2"/>
    <n v="3.1382000000000003"/>
  </r>
  <r>
    <n v="9156"/>
    <s v="CA-2011-102645"/>
    <x v="2"/>
    <x v="1213"/>
    <d v="2011-01-29T00:00:00"/>
    <x v="1"/>
    <s v="IM-15055"/>
    <x v="780"/>
    <x v="0"/>
    <s v="United States"/>
    <s v="Las Vegas"/>
    <x v="33"/>
    <n v="89115"/>
    <x v="1"/>
    <s v="OFF-PA-10001804"/>
    <x v="1"/>
    <x v="10"/>
    <x v="128"/>
    <x v="1598"/>
    <n v="6"/>
    <n v="0"/>
    <n v="19.238399999999999"/>
  </r>
  <r>
    <n v="9157"/>
    <s v="CA-2011-134215"/>
    <x v="2"/>
    <x v="472"/>
    <d v="2011-08-08T00:00:00"/>
    <x v="1"/>
    <s v="ML-17395"/>
    <x v="504"/>
    <x v="1"/>
    <s v="United States"/>
    <s v="Bangor"/>
    <x v="43"/>
    <n v="4401"/>
    <x v="3"/>
    <s v="OFF-AP-10001271"/>
    <x v="1"/>
    <x v="9"/>
    <x v="469"/>
    <x v="5785"/>
    <n v="2"/>
    <n v="0"/>
    <n v="27.529200000000003"/>
  </r>
  <r>
    <n v="9158"/>
    <s v="CA-2011-134215"/>
    <x v="2"/>
    <x v="472"/>
    <d v="2011-08-08T00:00:00"/>
    <x v="1"/>
    <s v="ML-17395"/>
    <x v="504"/>
    <x v="1"/>
    <s v="United States"/>
    <s v="Bangor"/>
    <x v="43"/>
    <n v="4401"/>
    <x v="3"/>
    <s v="OFF-PA-10004353"/>
    <x v="1"/>
    <x v="10"/>
    <x v="1652"/>
    <x v="5786"/>
    <n v="13"/>
    <n v="0"/>
    <n v="124.6752"/>
  </r>
  <r>
    <n v="9159"/>
    <s v="CA-2011-134215"/>
    <x v="2"/>
    <x v="472"/>
    <d v="2011-08-08T00:00:00"/>
    <x v="1"/>
    <s v="ML-17395"/>
    <x v="504"/>
    <x v="1"/>
    <s v="United States"/>
    <s v="Bangor"/>
    <x v="43"/>
    <n v="4401"/>
    <x v="3"/>
    <s v="TEC-AC-10002473"/>
    <x v="2"/>
    <x v="11"/>
    <x v="713"/>
    <x v="5787"/>
    <n v="9"/>
    <n v="0"/>
    <n v="104.7222"/>
  </r>
  <r>
    <n v="9160"/>
    <s v="CA-2013-118934"/>
    <x v="0"/>
    <x v="888"/>
    <d v="2013-08-15T00:00:00"/>
    <x v="1"/>
    <s v="GH-14410"/>
    <x v="689"/>
    <x v="2"/>
    <s v="United States"/>
    <s v="Hendersonville"/>
    <x v="18"/>
    <n v="37075"/>
    <x v="0"/>
    <s v="OFF-BI-10003314"/>
    <x v="1"/>
    <x v="8"/>
    <x v="305"/>
    <x v="5788"/>
    <n v="3"/>
    <n v="0.7"/>
    <n v="-3.0366"/>
  </r>
  <r>
    <n v="9161"/>
    <s v="CA-2013-118934"/>
    <x v="0"/>
    <x v="888"/>
    <d v="2013-08-15T00:00:00"/>
    <x v="1"/>
    <s v="GH-14410"/>
    <x v="689"/>
    <x v="2"/>
    <s v="United States"/>
    <s v="Hendersonville"/>
    <x v="18"/>
    <n v="37075"/>
    <x v="0"/>
    <s v="OFF-BI-10004465"/>
    <x v="1"/>
    <x v="8"/>
    <x v="732"/>
    <x v="5789"/>
    <n v="5"/>
    <n v="0.7"/>
    <n v="-7.9199999999999982"/>
  </r>
  <r>
    <n v="9162"/>
    <s v="CA-2013-160108"/>
    <x v="0"/>
    <x v="16"/>
    <d v="2013-12-13T00:00:00"/>
    <x v="1"/>
    <s v="AG-10900"/>
    <x v="151"/>
    <x v="0"/>
    <s v="United States"/>
    <s v="Eau Claire"/>
    <x v="6"/>
    <n v="54703"/>
    <x v="2"/>
    <s v="FUR-BO-10003450"/>
    <x v="0"/>
    <x v="0"/>
    <x v="1344"/>
    <x v="5790"/>
    <n v="7"/>
    <n v="0"/>
    <n v="32.46879999999998"/>
  </r>
  <r>
    <n v="9163"/>
    <s v="CA-2013-160108"/>
    <x v="0"/>
    <x v="16"/>
    <d v="2013-12-13T00:00:00"/>
    <x v="1"/>
    <s v="AG-10900"/>
    <x v="151"/>
    <x v="0"/>
    <s v="United States"/>
    <s v="Eau Claire"/>
    <x v="6"/>
    <n v="54703"/>
    <x v="2"/>
    <s v="FUR-CH-10002335"/>
    <x v="0"/>
    <x v="1"/>
    <x v="623"/>
    <x v="5791"/>
    <n v="3"/>
    <n v="0"/>
    <n v="176.80260000000001"/>
  </r>
  <r>
    <n v="9164"/>
    <s v="CA-2012-164007"/>
    <x v="1"/>
    <x v="1214"/>
    <d v="2012-06-12T00:00:00"/>
    <x v="1"/>
    <s v="MG-17695"/>
    <x v="726"/>
    <x v="0"/>
    <s v="United States"/>
    <s v="Chicago"/>
    <x v="10"/>
    <n v="60610"/>
    <x v="2"/>
    <s v="TEC-AC-10003433"/>
    <x v="2"/>
    <x v="11"/>
    <x v="1409"/>
    <x v="480"/>
    <n v="3"/>
    <n v="0.2"/>
    <n v="0.74249999999999994"/>
  </r>
  <r>
    <n v="9165"/>
    <s v="CA-2012-164007"/>
    <x v="1"/>
    <x v="1214"/>
    <d v="2012-06-12T00:00:00"/>
    <x v="1"/>
    <s v="MG-17695"/>
    <x v="726"/>
    <x v="0"/>
    <s v="United States"/>
    <s v="Chicago"/>
    <x v="10"/>
    <n v="60610"/>
    <x v="2"/>
    <s v="OFF-AP-10003849"/>
    <x v="1"/>
    <x v="9"/>
    <x v="833"/>
    <x v="5792"/>
    <n v="2"/>
    <n v="0.8"/>
    <n v="-393.60200000000009"/>
  </r>
  <r>
    <n v="9166"/>
    <s v="CA-2013-100300"/>
    <x v="0"/>
    <x v="890"/>
    <d v="2013-06-27T00:00:00"/>
    <x v="0"/>
    <s v="MJ-17740"/>
    <x v="77"/>
    <x v="0"/>
    <s v="United States"/>
    <s v="San Diego"/>
    <x v="1"/>
    <n v="92037"/>
    <x v="1"/>
    <s v="TEC-MA-10000984"/>
    <x v="2"/>
    <x v="15"/>
    <x v="1811"/>
    <x v="5793"/>
    <n v="4"/>
    <n v="0.2"/>
    <n v="503.63999999999965"/>
  </r>
  <r>
    <n v="9167"/>
    <s v="CA-2013-100300"/>
    <x v="0"/>
    <x v="890"/>
    <d v="2013-06-27T00:00:00"/>
    <x v="0"/>
    <s v="MJ-17740"/>
    <x v="77"/>
    <x v="0"/>
    <s v="United States"/>
    <s v="San Diego"/>
    <x v="1"/>
    <n v="92037"/>
    <x v="1"/>
    <s v="OFF-PA-10000418"/>
    <x v="1"/>
    <x v="10"/>
    <x v="961"/>
    <x v="2840"/>
    <n v="1"/>
    <n v="0"/>
    <n v="50.327999999999996"/>
  </r>
  <r>
    <n v="9168"/>
    <s v="CA-2013-100300"/>
    <x v="0"/>
    <x v="890"/>
    <d v="2013-06-27T00:00:00"/>
    <x v="0"/>
    <s v="MJ-17740"/>
    <x v="77"/>
    <x v="0"/>
    <s v="United States"/>
    <s v="San Diego"/>
    <x v="1"/>
    <n v="92037"/>
    <x v="1"/>
    <s v="OFF-AP-10001242"/>
    <x v="1"/>
    <x v="9"/>
    <x v="1408"/>
    <x v="2624"/>
    <n v="3"/>
    <n v="0"/>
    <n v="72.431999999999988"/>
  </r>
  <r>
    <n v="9169"/>
    <s v="CA-2013-140571"/>
    <x v="0"/>
    <x v="543"/>
    <d v="2013-03-20T00:00:00"/>
    <x v="1"/>
    <s v="SJ-20125"/>
    <x v="319"/>
    <x v="2"/>
    <s v="United States"/>
    <s v="Jackson"/>
    <x v="35"/>
    <n v="39212"/>
    <x v="0"/>
    <s v="OFF-PA-10001954"/>
    <x v="1"/>
    <x v="10"/>
    <x v="595"/>
    <x v="5794"/>
    <n v="14"/>
    <n v="0"/>
    <n v="147.08959999999999"/>
  </r>
  <r>
    <n v="9170"/>
    <s v="CA-2013-140571"/>
    <x v="0"/>
    <x v="543"/>
    <d v="2013-03-20T00:00:00"/>
    <x v="1"/>
    <s v="SJ-20125"/>
    <x v="319"/>
    <x v="2"/>
    <s v="United States"/>
    <s v="Jackson"/>
    <x v="35"/>
    <n v="39212"/>
    <x v="0"/>
    <s v="OFF-PA-10001954"/>
    <x v="1"/>
    <x v="10"/>
    <x v="595"/>
    <x v="1846"/>
    <n v="2"/>
    <n v="0"/>
    <n v="21.012799999999999"/>
  </r>
  <r>
    <n v="9171"/>
    <s v="US-2013-155768"/>
    <x v="0"/>
    <x v="49"/>
    <d v="2013-12-02T00:00:00"/>
    <x v="3"/>
    <s v="LB-16795"/>
    <x v="697"/>
    <x v="2"/>
    <s v="United States"/>
    <s v="Oxnard"/>
    <x v="1"/>
    <n v="93030"/>
    <x v="1"/>
    <s v="FUR-FU-10000448"/>
    <x v="0"/>
    <x v="5"/>
    <x v="464"/>
    <x v="5795"/>
    <n v="2"/>
    <n v="0"/>
    <n v="1.597999999999999"/>
  </r>
  <r>
    <n v="9172"/>
    <s v="US-2013-155768"/>
    <x v="0"/>
    <x v="49"/>
    <d v="2013-12-02T00:00:00"/>
    <x v="3"/>
    <s v="LB-16795"/>
    <x v="697"/>
    <x v="2"/>
    <s v="United States"/>
    <s v="Oxnard"/>
    <x v="1"/>
    <n v="93030"/>
    <x v="1"/>
    <s v="OFF-PA-10001357"/>
    <x v="1"/>
    <x v="10"/>
    <x v="1032"/>
    <x v="3642"/>
    <n v="1"/>
    <n v="0"/>
    <n v="22.991999999999997"/>
  </r>
  <r>
    <n v="9173"/>
    <s v="US-2013-155768"/>
    <x v="0"/>
    <x v="49"/>
    <d v="2013-12-02T00:00:00"/>
    <x v="3"/>
    <s v="LB-16795"/>
    <x v="697"/>
    <x v="2"/>
    <s v="United States"/>
    <s v="Oxnard"/>
    <x v="1"/>
    <n v="93030"/>
    <x v="1"/>
    <s v="OFF-ST-10002292"/>
    <x v="1"/>
    <x v="4"/>
    <x v="863"/>
    <x v="5796"/>
    <n v="3"/>
    <n v="0"/>
    <n v="222.58799999999991"/>
  </r>
  <r>
    <n v="9174"/>
    <s v="US-2013-155768"/>
    <x v="0"/>
    <x v="49"/>
    <d v="2013-12-02T00:00:00"/>
    <x v="3"/>
    <s v="LB-16795"/>
    <x v="697"/>
    <x v="2"/>
    <s v="United States"/>
    <s v="Oxnard"/>
    <x v="1"/>
    <n v="93030"/>
    <x v="1"/>
    <s v="OFF-EN-10001219"/>
    <x v="1"/>
    <x v="12"/>
    <x v="583"/>
    <x v="996"/>
    <n v="3"/>
    <n v="0"/>
    <n v="11.230799999999999"/>
  </r>
  <r>
    <n v="9175"/>
    <s v="CA-2014-119424"/>
    <x v="3"/>
    <x v="492"/>
    <d v="2014-06-15T00:00:00"/>
    <x v="0"/>
    <s v="SB-20185"/>
    <x v="766"/>
    <x v="0"/>
    <s v="United States"/>
    <s v="Kent"/>
    <x v="4"/>
    <n v="98031"/>
    <x v="1"/>
    <s v="TEC-PH-10002564"/>
    <x v="2"/>
    <x v="7"/>
    <x v="976"/>
    <x v="981"/>
    <n v="3"/>
    <n v="0.2"/>
    <n v="8.9969999999999892"/>
  </r>
  <r>
    <n v="9176"/>
    <s v="CA-2014-119424"/>
    <x v="3"/>
    <x v="492"/>
    <d v="2014-06-15T00:00:00"/>
    <x v="0"/>
    <s v="SB-20185"/>
    <x v="766"/>
    <x v="0"/>
    <s v="United States"/>
    <s v="Kent"/>
    <x v="4"/>
    <n v="98031"/>
    <x v="1"/>
    <s v="OFF-PA-10001639"/>
    <x v="1"/>
    <x v="10"/>
    <x v="972"/>
    <x v="541"/>
    <n v="3"/>
    <n v="0"/>
    <n v="9.3312000000000008"/>
  </r>
  <r>
    <n v="9177"/>
    <s v="CA-2013-118178"/>
    <x v="0"/>
    <x v="690"/>
    <d v="2013-03-25T00:00:00"/>
    <x v="1"/>
    <s v="CC-12610"/>
    <x v="566"/>
    <x v="1"/>
    <s v="United States"/>
    <s v="Nashville"/>
    <x v="18"/>
    <n v="37211"/>
    <x v="0"/>
    <s v="OFF-BI-10001153"/>
    <x v="1"/>
    <x v="8"/>
    <x v="300"/>
    <x v="762"/>
    <n v="3"/>
    <n v="0.7"/>
    <n v="-20.72399999999999"/>
  </r>
  <r>
    <n v="9178"/>
    <s v="CA-2013-166618"/>
    <x v="0"/>
    <x v="696"/>
    <d v="2013-11-19T00:00:00"/>
    <x v="1"/>
    <s v="DP-13000"/>
    <x v="24"/>
    <x v="0"/>
    <s v="United States"/>
    <s v="New York City"/>
    <x v="15"/>
    <n v="10035"/>
    <x v="3"/>
    <s v="TEC-PH-10003356"/>
    <x v="2"/>
    <x v="7"/>
    <x v="1689"/>
    <x v="62"/>
    <n v="2"/>
    <n v="0"/>
    <n v="3.9144000000000005"/>
  </r>
  <r>
    <n v="9179"/>
    <s v="CA-2013-166618"/>
    <x v="0"/>
    <x v="696"/>
    <d v="2013-11-19T00:00:00"/>
    <x v="1"/>
    <s v="DP-13000"/>
    <x v="24"/>
    <x v="0"/>
    <s v="United States"/>
    <s v="New York City"/>
    <x v="15"/>
    <n v="10035"/>
    <x v="3"/>
    <s v="OFF-AR-10001725"/>
    <x v="1"/>
    <x v="6"/>
    <x v="1540"/>
    <x v="5797"/>
    <n v="1"/>
    <n v="0"/>
    <n v="6.1490000000000009"/>
  </r>
  <r>
    <n v="9180"/>
    <s v="CA-2014-156776"/>
    <x v="3"/>
    <x v="783"/>
    <d v="2014-08-12T00:00:00"/>
    <x v="1"/>
    <s v="JL-15505"/>
    <x v="145"/>
    <x v="0"/>
    <s v="United States"/>
    <s v="Westminster"/>
    <x v="1"/>
    <n v="92683"/>
    <x v="1"/>
    <s v="TEC-PH-10002415"/>
    <x v="2"/>
    <x v="7"/>
    <x v="1517"/>
    <x v="5798"/>
    <n v="3"/>
    <n v="0.2"/>
    <n v="44.242500000000035"/>
  </r>
  <r>
    <n v="9181"/>
    <s v="CA-2014-156776"/>
    <x v="3"/>
    <x v="783"/>
    <d v="2014-08-12T00:00:00"/>
    <x v="1"/>
    <s v="JL-15505"/>
    <x v="145"/>
    <x v="0"/>
    <s v="United States"/>
    <s v="Westminster"/>
    <x v="1"/>
    <n v="92683"/>
    <x v="1"/>
    <s v="OFF-BI-10003355"/>
    <x v="1"/>
    <x v="8"/>
    <x v="586"/>
    <x v="1655"/>
    <n v="3"/>
    <n v="0.2"/>
    <n v="4.1832000000000003"/>
  </r>
  <r>
    <n v="9182"/>
    <s v="CA-2014-156776"/>
    <x v="3"/>
    <x v="783"/>
    <d v="2014-08-12T00:00:00"/>
    <x v="1"/>
    <s v="JL-15505"/>
    <x v="145"/>
    <x v="0"/>
    <s v="United States"/>
    <s v="Westminster"/>
    <x v="1"/>
    <n v="92683"/>
    <x v="1"/>
    <s v="OFF-BI-10000216"/>
    <x v="1"/>
    <x v="8"/>
    <x v="1625"/>
    <x v="5799"/>
    <n v="3"/>
    <n v="0.2"/>
    <n v="11.673000000000002"/>
  </r>
  <r>
    <n v="9183"/>
    <s v="CA-2014-156776"/>
    <x v="3"/>
    <x v="783"/>
    <d v="2014-08-12T00:00:00"/>
    <x v="1"/>
    <s v="JL-15505"/>
    <x v="145"/>
    <x v="0"/>
    <s v="United States"/>
    <s v="Westminster"/>
    <x v="1"/>
    <n v="92683"/>
    <x v="1"/>
    <s v="TEC-AC-10004803"/>
    <x v="2"/>
    <x v="11"/>
    <x v="1756"/>
    <x v="5800"/>
    <n v="4"/>
    <n v="0"/>
    <n v="7.8064000000000036"/>
  </r>
  <r>
    <n v="9184"/>
    <s v="CA-2014-156776"/>
    <x v="3"/>
    <x v="783"/>
    <d v="2014-08-12T00:00:00"/>
    <x v="1"/>
    <s v="JL-15505"/>
    <x v="145"/>
    <x v="0"/>
    <s v="United States"/>
    <s v="Westminster"/>
    <x v="1"/>
    <n v="92683"/>
    <x v="1"/>
    <s v="OFF-PA-10001970"/>
    <x v="1"/>
    <x v="10"/>
    <x v="311"/>
    <x v="335"/>
    <n v="2"/>
    <n v="0"/>
    <n v="11.543199999999999"/>
  </r>
  <r>
    <n v="9185"/>
    <s v="CA-2014-156776"/>
    <x v="3"/>
    <x v="783"/>
    <d v="2014-08-12T00:00:00"/>
    <x v="1"/>
    <s v="JL-15505"/>
    <x v="145"/>
    <x v="0"/>
    <s v="United States"/>
    <s v="Westminster"/>
    <x v="1"/>
    <n v="92683"/>
    <x v="1"/>
    <s v="FUR-FU-10004848"/>
    <x v="0"/>
    <x v="5"/>
    <x v="28"/>
    <x v="2678"/>
    <n v="1"/>
    <n v="0"/>
    <n v="15.524999999999999"/>
  </r>
  <r>
    <n v="9186"/>
    <s v="CA-2014-156776"/>
    <x v="3"/>
    <x v="783"/>
    <d v="2014-08-12T00:00:00"/>
    <x v="1"/>
    <s v="JL-15505"/>
    <x v="145"/>
    <x v="0"/>
    <s v="United States"/>
    <s v="Westminster"/>
    <x v="1"/>
    <n v="92683"/>
    <x v="1"/>
    <s v="FUR-CH-10002317"/>
    <x v="0"/>
    <x v="1"/>
    <x v="1830"/>
    <x v="5801"/>
    <n v="1"/>
    <n v="0.2"/>
    <n v="25.897999999999982"/>
  </r>
  <r>
    <n v="9187"/>
    <s v="CA-2014-156776"/>
    <x v="3"/>
    <x v="783"/>
    <d v="2014-08-12T00:00:00"/>
    <x v="1"/>
    <s v="JL-15505"/>
    <x v="145"/>
    <x v="0"/>
    <s v="United States"/>
    <s v="Westminster"/>
    <x v="1"/>
    <n v="92683"/>
    <x v="1"/>
    <s v="OFF-AP-10002534"/>
    <x v="1"/>
    <x v="9"/>
    <x v="1193"/>
    <x v="5802"/>
    <n v="5"/>
    <n v="0"/>
    <n v="412.46800000000007"/>
  </r>
  <r>
    <n v="9188"/>
    <s v="US-2012-130512"/>
    <x v="1"/>
    <x v="291"/>
    <d v="2012-08-25T00:00:00"/>
    <x v="1"/>
    <s v="SM-20320"/>
    <x v="598"/>
    <x v="2"/>
    <s v="United States"/>
    <s v="Allentown"/>
    <x v="9"/>
    <n v="18103"/>
    <x v="3"/>
    <s v="OFF-SU-10001935"/>
    <x v="1"/>
    <x v="14"/>
    <x v="33"/>
    <x v="4273"/>
    <n v="2"/>
    <n v="0.2"/>
    <n v="-0.69760000000000066"/>
  </r>
  <r>
    <n v="9189"/>
    <s v="US-2012-130512"/>
    <x v="1"/>
    <x v="291"/>
    <d v="2012-08-25T00:00:00"/>
    <x v="1"/>
    <s v="SM-20320"/>
    <x v="598"/>
    <x v="2"/>
    <s v="United States"/>
    <s v="Allentown"/>
    <x v="9"/>
    <n v="18103"/>
    <x v="3"/>
    <s v="TEC-AC-10000290"/>
    <x v="2"/>
    <x v="11"/>
    <x v="232"/>
    <x v="5018"/>
    <n v="4"/>
    <n v="0.2"/>
    <n v="3.8024000000000004"/>
  </r>
  <r>
    <n v="9190"/>
    <s v="US-2012-130512"/>
    <x v="1"/>
    <x v="291"/>
    <d v="2012-08-25T00:00:00"/>
    <x v="1"/>
    <s v="SM-20320"/>
    <x v="598"/>
    <x v="2"/>
    <s v="United States"/>
    <s v="Allentown"/>
    <x v="9"/>
    <n v="18103"/>
    <x v="3"/>
    <s v="OFF-ST-10002574"/>
    <x v="1"/>
    <x v="4"/>
    <x v="926"/>
    <x v="5803"/>
    <n v="6"/>
    <n v="0.2"/>
    <n v="-165.768"/>
  </r>
  <r>
    <n v="9191"/>
    <s v="US-2012-130512"/>
    <x v="1"/>
    <x v="291"/>
    <d v="2012-08-25T00:00:00"/>
    <x v="1"/>
    <s v="SM-20320"/>
    <x v="598"/>
    <x v="2"/>
    <s v="United States"/>
    <s v="Allentown"/>
    <x v="9"/>
    <n v="18103"/>
    <x v="3"/>
    <s v="OFF-BI-10004519"/>
    <x v="1"/>
    <x v="8"/>
    <x v="880"/>
    <x v="5804"/>
    <n v="2"/>
    <n v="0.7"/>
    <n v="-82.989999999999981"/>
  </r>
  <r>
    <n v="9192"/>
    <s v="US-2012-130512"/>
    <x v="1"/>
    <x v="291"/>
    <d v="2012-08-25T00:00:00"/>
    <x v="1"/>
    <s v="SM-20320"/>
    <x v="598"/>
    <x v="2"/>
    <s v="United States"/>
    <s v="Allentown"/>
    <x v="9"/>
    <n v="18103"/>
    <x v="3"/>
    <s v="OFF-PA-10003625"/>
    <x v="1"/>
    <x v="10"/>
    <x v="750"/>
    <x v="2000"/>
    <n v="2"/>
    <n v="0.2"/>
    <n v="15.489999999999997"/>
  </r>
  <r>
    <n v="9193"/>
    <s v="CA-2012-141810"/>
    <x v="1"/>
    <x v="121"/>
    <d v="2012-11-07T00:00:00"/>
    <x v="1"/>
    <s v="BB-10990"/>
    <x v="121"/>
    <x v="1"/>
    <s v="United States"/>
    <s v="San Antonio"/>
    <x v="5"/>
    <n v="78207"/>
    <x v="2"/>
    <s v="OFF-BI-10001524"/>
    <x v="1"/>
    <x v="8"/>
    <x v="298"/>
    <x v="5805"/>
    <n v="7"/>
    <n v="0.8"/>
    <n v="-46.995200000000025"/>
  </r>
  <r>
    <n v="9194"/>
    <s v="CA-2012-141810"/>
    <x v="1"/>
    <x v="121"/>
    <d v="2012-11-07T00:00:00"/>
    <x v="1"/>
    <s v="BB-10990"/>
    <x v="121"/>
    <x v="1"/>
    <s v="United States"/>
    <s v="San Antonio"/>
    <x v="5"/>
    <n v="78207"/>
    <x v="2"/>
    <s v="TEC-PH-10002200"/>
    <x v="2"/>
    <x v="7"/>
    <x v="1471"/>
    <x v="3532"/>
    <n v="2"/>
    <n v="0.2"/>
    <n v="38.779199999999989"/>
  </r>
  <r>
    <n v="9195"/>
    <s v="CA-2011-146843"/>
    <x v="2"/>
    <x v="953"/>
    <d v="2011-12-06T00:00:00"/>
    <x v="1"/>
    <s v="PB-19150"/>
    <x v="171"/>
    <x v="0"/>
    <s v="United States"/>
    <s v="Avondale"/>
    <x v="16"/>
    <n v="85323"/>
    <x v="1"/>
    <s v="OFF-SU-10001664"/>
    <x v="1"/>
    <x v="14"/>
    <x v="1232"/>
    <x v="2758"/>
    <n v="7"/>
    <n v="0.2"/>
    <n v="3.5993999999999993"/>
  </r>
  <r>
    <n v="9196"/>
    <s v="CA-2011-146843"/>
    <x v="2"/>
    <x v="953"/>
    <d v="2011-12-06T00:00:00"/>
    <x v="1"/>
    <s v="PB-19150"/>
    <x v="171"/>
    <x v="0"/>
    <s v="United States"/>
    <s v="Avondale"/>
    <x v="16"/>
    <n v="85323"/>
    <x v="1"/>
    <s v="TEC-AC-10002550"/>
    <x v="2"/>
    <x v="11"/>
    <x v="1539"/>
    <x v="5806"/>
    <n v="4"/>
    <n v="0.2"/>
    <n v="-16.614000000000004"/>
  </r>
  <r>
    <n v="9197"/>
    <s v="CA-2011-103310"/>
    <x v="2"/>
    <x v="1025"/>
    <d v="2011-05-15T00:00:00"/>
    <x v="1"/>
    <s v="GM-14680"/>
    <x v="411"/>
    <x v="0"/>
    <s v="United States"/>
    <s v="San Jose"/>
    <x v="1"/>
    <n v="95123"/>
    <x v="1"/>
    <s v="OFF-PA-10004353"/>
    <x v="1"/>
    <x v="10"/>
    <x v="1652"/>
    <x v="792"/>
    <n v="2"/>
    <n v="0"/>
    <n v="19.180800000000001"/>
  </r>
  <r>
    <n v="9198"/>
    <s v="CA-2011-103310"/>
    <x v="2"/>
    <x v="1025"/>
    <d v="2011-05-15T00:00:00"/>
    <x v="1"/>
    <s v="GM-14680"/>
    <x v="411"/>
    <x v="0"/>
    <s v="United States"/>
    <s v="San Jose"/>
    <x v="1"/>
    <n v="95123"/>
    <x v="1"/>
    <s v="TEC-PH-10001817"/>
    <x v="2"/>
    <x v="7"/>
    <x v="1097"/>
    <x v="5807"/>
    <n v="5"/>
    <n v="0.2"/>
    <n v="125.30000000000007"/>
  </r>
  <r>
    <n v="9199"/>
    <s v="CA-2011-103310"/>
    <x v="2"/>
    <x v="1025"/>
    <d v="2011-05-15T00:00:00"/>
    <x v="1"/>
    <s v="GM-14680"/>
    <x v="411"/>
    <x v="0"/>
    <s v="United States"/>
    <s v="San Jose"/>
    <x v="1"/>
    <n v="95123"/>
    <x v="1"/>
    <s v="OFF-SU-10004737"/>
    <x v="1"/>
    <x v="14"/>
    <x v="1704"/>
    <x v="5808"/>
    <n v="6"/>
    <n v="0"/>
    <n v="11.0808"/>
  </r>
  <r>
    <n v="9200"/>
    <s v="CA-2011-103310"/>
    <x v="2"/>
    <x v="1025"/>
    <d v="2011-05-15T00:00:00"/>
    <x v="1"/>
    <s v="GM-14680"/>
    <x v="411"/>
    <x v="0"/>
    <s v="United States"/>
    <s v="San Jose"/>
    <x v="1"/>
    <n v="95123"/>
    <x v="1"/>
    <s v="FUR-CH-10002320"/>
    <x v="0"/>
    <x v="1"/>
    <x v="1454"/>
    <x v="5809"/>
    <n v="1"/>
    <n v="0.2"/>
    <n v="32.097999999999971"/>
  </r>
  <r>
    <n v="9201"/>
    <s v="CA-2013-152688"/>
    <x v="0"/>
    <x v="508"/>
    <d v="2013-10-21T00:00:00"/>
    <x v="2"/>
    <s v="NR-18550"/>
    <x v="749"/>
    <x v="0"/>
    <s v="United States"/>
    <s v="Perth Amboy"/>
    <x v="30"/>
    <n v="8861"/>
    <x v="3"/>
    <s v="FUR-BO-10001337"/>
    <x v="0"/>
    <x v="0"/>
    <x v="425"/>
    <x v="5810"/>
    <n v="1"/>
    <n v="0"/>
    <n v="12.097999999999999"/>
  </r>
  <r>
    <n v="9202"/>
    <s v="CA-2013-152688"/>
    <x v="0"/>
    <x v="508"/>
    <d v="2013-10-21T00:00:00"/>
    <x v="2"/>
    <s v="NR-18550"/>
    <x v="749"/>
    <x v="0"/>
    <s v="United States"/>
    <s v="Perth Amboy"/>
    <x v="30"/>
    <n v="8861"/>
    <x v="3"/>
    <s v="OFF-BI-10004584"/>
    <x v="1"/>
    <x v="8"/>
    <x v="378"/>
    <x v="5811"/>
    <n v="1"/>
    <n v="0"/>
    <n v="148.51060000000001"/>
  </r>
  <r>
    <n v="9203"/>
    <s v="CA-2013-153836"/>
    <x v="0"/>
    <x v="859"/>
    <d v="2013-11-04T00:00:00"/>
    <x v="1"/>
    <s v="EH-13765"/>
    <x v="553"/>
    <x v="1"/>
    <s v="United States"/>
    <s v="New York City"/>
    <x v="15"/>
    <n v="10011"/>
    <x v="3"/>
    <s v="OFF-BI-10004817"/>
    <x v="1"/>
    <x v="8"/>
    <x v="1199"/>
    <x v="1528"/>
    <n v="3"/>
    <n v="0.2"/>
    <n v="10.0632"/>
  </r>
  <r>
    <n v="9204"/>
    <s v="CA-2013-153836"/>
    <x v="0"/>
    <x v="859"/>
    <d v="2013-11-04T00:00:00"/>
    <x v="1"/>
    <s v="EH-13765"/>
    <x v="553"/>
    <x v="1"/>
    <s v="United States"/>
    <s v="New York City"/>
    <x v="15"/>
    <n v="10011"/>
    <x v="3"/>
    <s v="OFF-AR-10004602"/>
    <x v="1"/>
    <x v="6"/>
    <x v="1217"/>
    <x v="1164"/>
    <n v="5"/>
    <n v="0"/>
    <n v="32.186000000000007"/>
  </r>
  <r>
    <n v="9205"/>
    <s v="CA-2013-104689"/>
    <x v="0"/>
    <x v="49"/>
    <d v="2013-12-06T00:00:00"/>
    <x v="1"/>
    <s v="FH-14365"/>
    <x v="92"/>
    <x v="1"/>
    <s v="United States"/>
    <s v="Los Angeles"/>
    <x v="1"/>
    <n v="90004"/>
    <x v="1"/>
    <s v="OFF-AR-10001149"/>
    <x v="1"/>
    <x v="6"/>
    <x v="130"/>
    <x v="4173"/>
    <n v="8"/>
    <n v="0"/>
    <n v="6.911999999999999"/>
  </r>
  <r>
    <n v="9206"/>
    <s v="CA-2013-146423"/>
    <x v="0"/>
    <x v="438"/>
    <d v="2013-04-22T00:00:00"/>
    <x v="3"/>
    <s v="BT-11680"/>
    <x v="537"/>
    <x v="0"/>
    <s v="United States"/>
    <s v="Milford"/>
    <x v="29"/>
    <n v="6460"/>
    <x v="3"/>
    <s v="OFF-AR-10004817"/>
    <x v="1"/>
    <x v="6"/>
    <x v="906"/>
    <x v="1154"/>
    <n v="3"/>
    <n v="0"/>
    <n v="4.4891999999999985"/>
  </r>
  <r>
    <n v="9207"/>
    <s v="CA-2013-146423"/>
    <x v="0"/>
    <x v="438"/>
    <d v="2013-04-22T00:00:00"/>
    <x v="3"/>
    <s v="BT-11680"/>
    <x v="537"/>
    <x v="0"/>
    <s v="United States"/>
    <s v="Milford"/>
    <x v="29"/>
    <n v="6460"/>
    <x v="3"/>
    <s v="OFF-PA-10003797"/>
    <x v="1"/>
    <x v="10"/>
    <x v="1701"/>
    <x v="187"/>
    <n v="8"/>
    <n v="0"/>
    <n v="24.883200000000002"/>
  </r>
  <r>
    <n v="9208"/>
    <s v="CA-2014-140781"/>
    <x v="3"/>
    <x v="646"/>
    <d v="2014-08-08T00:00:00"/>
    <x v="1"/>
    <s v="AB-10105"/>
    <x v="455"/>
    <x v="0"/>
    <s v="United States"/>
    <s v="Bloomington"/>
    <x v="10"/>
    <n v="61701"/>
    <x v="2"/>
    <s v="TEC-AC-10000682"/>
    <x v="2"/>
    <x v="11"/>
    <x v="1327"/>
    <x v="5812"/>
    <n v="3"/>
    <n v="0.2"/>
    <n v="7.4654999999999987"/>
  </r>
  <r>
    <n v="9209"/>
    <s v="CA-2014-141747"/>
    <x v="3"/>
    <x v="646"/>
    <d v="2014-08-09T00:00:00"/>
    <x v="0"/>
    <s v="SC-20230"/>
    <x v="554"/>
    <x v="1"/>
    <s v="United States"/>
    <s v="Seattle"/>
    <x v="4"/>
    <n v="98105"/>
    <x v="1"/>
    <s v="OFF-ST-10003996"/>
    <x v="1"/>
    <x v="4"/>
    <x v="1203"/>
    <x v="5813"/>
    <n v="1"/>
    <n v="0"/>
    <n v="4.1755999999999993"/>
  </r>
  <r>
    <n v="9210"/>
    <s v="CA-2014-142776"/>
    <x v="3"/>
    <x v="157"/>
    <d v="2014-12-15T00:00:00"/>
    <x v="0"/>
    <s v="RS-19870"/>
    <x v="789"/>
    <x v="2"/>
    <s v="United States"/>
    <s v="Burlington"/>
    <x v="23"/>
    <n v="52601"/>
    <x v="2"/>
    <s v="OFF-EN-10003160"/>
    <x v="1"/>
    <x v="12"/>
    <x v="1027"/>
    <x v="6"/>
    <n v="1"/>
    <n v="0"/>
    <n v="3.4944000000000002"/>
  </r>
  <r>
    <n v="9211"/>
    <s v="CA-2014-142776"/>
    <x v="3"/>
    <x v="157"/>
    <d v="2014-12-15T00:00:00"/>
    <x v="0"/>
    <s v="RS-19870"/>
    <x v="789"/>
    <x v="2"/>
    <s v="United States"/>
    <s v="Burlington"/>
    <x v="23"/>
    <n v="52601"/>
    <x v="2"/>
    <s v="OFF-BI-10002012"/>
    <x v="1"/>
    <x v="8"/>
    <x v="742"/>
    <x v="5592"/>
    <n v="3"/>
    <n v="0"/>
    <n v="2.5920000000000001"/>
  </r>
  <r>
    <n v="9212"/>
    <s v="CA-2012-167479"/>
    <x v="1"/>
    <x v="948"/>
    <d v="2012-03-19T00:00:00"/>
    <x v="1"/>
    <s v="AI-10855"/>
    <x v="482"/>
    <x v="0"/>
    <s v="United States"/>
    <s v="Roseville"/>
    <x v="1"/>
    <n v="95661"/>
    <x v="1"/>
    <s v="OFF-PA-10002105"/>
    <x v="1"/>
    <x v="10"/>
    <x v="269"/>
    <x v="541"/>
    <n v="3"/>
    <n v="0"/>
    <n v="9.3312000000000008"/>
  </r>
  <r>
    <n v="9213"/>
    <s v="CA-2011-144071"/>
    <x v="2"/>
    <x v="589"/>
    <d v="2011-12-15T00:00:00"/>
    <x v="1"/>
    <s v="DJ-13420"/>
    <x v="249"/>
    <x v="1"/>
    <s v="United States"/>
    <s v="San Francisco"/>
    <x v="1"/>
    <n v="94110"/>
    <x v="1"/>
    <s v="FUR-FU-10000397"/>
    <x v="0"/>
    <x v="5"/>
    <x v="63"/>
    <x v="1155"/>
    <n v="2"/>
    <n v="0"/>
    <n v="11.166400000000003"/>
  </r>
  <r>
    <n v="9214"/>
    <s v="CA-2011-144071"/>
    <x v="2"/>
    <x v="589"/>
    <d v="2011-12-15T00:00:00"/>
    <x v="1"/>
    <s v="DJ-13420"/>
    <x v="249"/>
    <x v="1"/>
    <s v="United States"/>
    <s v="San Francisco"/>
    <x v="1"/>
    <n v="94110"/>
    <x v="1"/>
    <s v="FUR-FU-10000758"/>
    <x v="0"/>
    <x v="5"/>
    <x v="1073"/>
    <x v="4092"/>
    <n v="3"/>
    <n v="0"/>
    <n v="28.598399999999994"/>
  </r>
  <r>
    <n v="9215"/>
    <s v="US-2014-120908"/>
    <x v="3"/>
    <x v="1033"/>
    <d v="2014-10-03T00:00:00"/>
    <x v="2"/>
    <s v="BF-10975"/>
    <x v="541"/>
    <x v="1"/>
    <s v="United States"/>
    <s v="Philadelphia"/>
    <x v="9"/>
    <n v="19120"/>
    <x v="3"/>
    <s v="OFF-LA-10004677"/>
    <x v="1"/>
    <x v="2"/>
    <x v="1831"/>
    <x v="5814"/>
    <n v="7"/>
    <n v="0.2"/>
    <n v="6.9741"/>
  </r>
  <r>
    <n v="9216"/>
    <s v="CA-2013-152646"/>
    <x v="0"/>
    <x v="831"/>
    <d v="2013-11-27T00:00:00"/>
    <x v="1"/>
    <s v="TH-21235"/>
    <x v="260"/>
    <x v="1"/>
    <s v="United States"/>
    <s v="Los Angeles"/>
    <x v="1"/>
    <n v="90049"/>
    <x v="1"/>
    <s v="OFF-PA-10004451"/>
    <x v="1"/>
    <x v="10"/>
    <x v="493"/>
    <x v="56"/>
    <n v="5"/>
    <n v="0"/>
    <n v="15.552000000000001"/>
  </r>
  <r>
    <n v="9217"/>
    <s v="CA-2014-103765"/>
    <x v="3"/>
    <x v="221"/>
    <d v="2014-12-01T00:00:00"/>
    <x v="1"/>
    <s v="JG-15310"/>
    <x v="684"/>
    <x v="1"/>
    <s v="United States"/>
    <s v="Odessa"/>
    <x v="5"/>
    <n v="79762"/>
    <x v="2"/>
    <s v="OFF-AP-10002311"/>
    <x v="1"/>
    <x v="9"/>
    <x v="14"/>
    <x v="5815"/>
    <n v="1"/>
    <n v="0.8"/>
    <n v="-24.771599999999999"/>
  </r>
  <r>
    <n v="9218"/>
    <s v="US-2014-118157"/>
    <x v="3"/>
    <x v="237"/>
    <d v="2014-11-18T00:00:00"/>
    <x v="2"/>
    <s v="AW-10930"/>
    <x v="585"/>
    <x v="2"/>
    <s v="United States"/>
    <s v="Minneapolis"/>
    <x v="11"/>
    <n v="55407"/>
    <x v="2"/>
    <s v="OFF-EN-10004459"/>
    <x v="1"/>
    <x v="12"/>
    <x v="655"/>
    <x v="770"/>
    <n v="2"/>
    <n v="0"/>
    <n v="7.4871999999999996"/>
  </r>
  <r>
    <n v="9219"/>
    <s v="US-2012-164238"/>
    <x v="1"/>
    <x v="748"/>
    <d v="2012-08-20T00:00:00"/>
    <x v="1"/>
    <s v="JW-15955"/>
    <x v="527"/>
    <x v="0"/>
    <s v="United States"/>
    <s v="Philadelphia"/>
    <x v="9"/>
    <n v="19120"/>
    <x v="3"/>
    <s v="OFF-ST-10002352"/>
    <x v="1"/>
    <x v="4"/>
    <x v="847"/>
    <x v="5219"/>
    <n v="7"/>
    <n v="0.2"/>
    <n v="3.3515999999999977"/>
  </r>
  <r>
    <n v="9220"/>
    <s v="US-2012-164238"/>
    <x v="1"/>
    <x v="748"/>
    <d v="2012-08-20T00:00:00"/>
    <x v="1"/>
    <s v="JW-15955"/>
    <x v="527"/>
    <x v="0"/>
    <s v="United States"/>
    <s v="Philadelphia"/>
    <x v="9"/>
    <n v="19120"/>
    <x v="3"/>
    <s v="FUR-BO-10000780"/>
    <x v="0"/>
    <x v="0"/>
    <x v="1309"/>
    <x v="5771"/>
    <n v="3"/>
    <n v="0.5"/>
    <n v="-204.99959999999996"/>
  </r>
  <r>
    <n v="9221"/>
    <s v="CA-2014-103212"/>
    <x v="3"/>
    <x v="119"/>
    <d v="2014-10-15T00:00:00"/>
    <x v="2"/>
    <s v="MH-18025"/>
    <x v="659"/>
    <x v="0"/>
    <s v="United States"/>
    <s v="Lafayette"/>
    <x v="28"/>
    <n v="70506"/>
    <x v="0"/>
    <s v="OFF-LA-10000248"/>
    <x v="1"/>
    <x v="2"/>
    <x v="1212"/>
    <x v="469"/>
    <n v="3"/>
    <n v="0"/>
    <n v="5.2028999999999996"/>
  </r>
  <r>
    <n v="9222"/>
    <s v="CA-2014-103212"/>
    <x v="3"/>
    <x v="119"/>
    <d v="2014-10-15T00:00:00"/>
    <x v="2"/>
    <s v="MH-18025"/>
    <x v="659"/>
    <x v="0"/>
    <s v="United States"/>
    <s v="Lafayette"/>
    <x v="28"/>
    <n v="70506"/>
    <x v="0"/>
    <s v="FUR-TA-10003473"/>
    <x v="0"/>
    <x v="3"/>
    <x v="214"/>
    <x v="5816"/>
    <n v="4"/>
    <n v="0"/>
    <n v="346.03960000000006"/>
  </r>
  <r>
    <n v="9223"/>
    <s v="CA-2014-103212"/>
    <x v="3"/>
    <x v="119"/>
    <d v="2014-10-15T00:00:00"/>
    <x v="2"/>
    <s v="MH-18025"/>
    <x v="659"/>
    <x v="0"/>
    <s v="United States"/>
    <s v="Lafayette"/>
    <x v="28"/>
    <n v="70506"/>
    <x v="0"/>
    <s v="OFF-PA-10004355"/>
    <x v="1"/>
    <x v="10"/>
    <x v="1094"/>
    <x v="243"/>
    <n v="4"/>
    <n v="0"/>
    <n v="12.441600000000001"/>
  </r>
  <r>
    <n v="9224"/>
    <s v="CA-2014-121160"/>
    <x v="3"/>
    <x v="259"/>
    <d v="2014-11-05T00:00:00"/>
    <x v="3"/>
    <s v="FM-14290"/>
    <x v="86"/>
    <x v="2"/>
    <s v="United States"/>
    <s v="Bryan"/>
    <x v="5"/>
    <n v="77803"/>
    <x v="2"/>
    <s v="OFF-BI-10001308"/>
    <x v="1"/>
    <x v="8"/>
    <x v="1351"/>
    <x v="5817"/>
    <n v="6"/>
    <n v="0.8"/>
    <n v="-13.188000000000009"/>
  </r>
  <r>
    <n v="9225"/>
    <s v="CA-2014-121160"/>
    <x v="3"/>
    <x v="259"/>
    <d v="2014-11-05T00:00:00"/>
    <x v="3"/>
    <s v="FM-14290"/>
    <x v="86"/>
    <x v="2"/>
    <s v="United States"/>
    <s v="Bryan"/>
    <x v="5"/>
    <n v="77803"/>
    <x v="2"/>
    <s v="OFF-BI-10003094"/>
    <x v="1"/>
    <x v="8"/>
    <x v="647"/>
    <x v="5818"/>
    <n v="2"/>
    <n v="0.8"/>
    <n v="-2.3232000000000008"/>
  </r>
  <r>
    <n v="9226"/>
    <s v="CA-2014-121160"/>
    <x v="3"/>
    <x v="259"/>
    <d v="2014-11-05T00:00:00"/>
    <x v="3"/>
    <s v="FM-14290"/>
    <x v="86"/>
    <x v="2"/>
    <s v="United States"/>
    <s v="Bryan"/>
    <x v="5"/>
    <n v="77803"/>
    <x v="2"/>
    <s v="OFF-BI-10004040"/>
    <x v="1"/>
    <x v="8"/>
    <x v="1478"/>
    <x v="5819"/>
    <n v="4"/>
    <n v="0.8"/>
    <n v="-6.4232000000000014"/>
  </r>
  <r>
    <n v="9227"/>
    <s v="CA-2014-121160"/>
    <x v="3"/>
    <x v="259"/>
    <d v="2014-11-05T00:00:00"/>
    <x v="3"/>
    <s v="FM-14290"/>
    <x v="86"/>
    <x v="2"/>
    <s v="United States"/>
    <s v="Bryan"/>
    <x v="5"/>
    <n v="77803"/>
    <x v="2"/>
    <s v="OFF-ST-10002485"/>
    <x v="1"/>
    <x v="4"/>
    <x v="209"/>
    <x v="5820"/>
    <n v="3"/>
    <n v="0.2"/>
    <n v="-12.528600000000001"/>
  </r>
  <r>
    <n v="9228"/>
    <s v="CA-2014-140515"/>
    <x v="3"/>
    <x v="498"/>
    <d v="2014-03-25T00:00:00"/>
    <x v="1"/>
    <s v="GZ-14545"/>
    <x v="433"/>
    <x v="1"/>
    <s v="United States"/>
    <s v="Los Angeles"/>
    <x v="1"/>
    <n v="90008"/>
    <x v="1"/>
    <s v="OFF-AP-10001205"/>
    <x v="1"/>
    <x v="9"/>
    <x v="1285"/>
    <x v="5821"/>
    <n v="7"/>
    <n v="0"/>
    <n v="106.78080000000003"/>
  </r>
  <r>
    <n v="9229"/>
    <s v="CA-2011-153619"/>
    <x v="2"/>
    <x v="935"/>
    <d v="2011-11-03T00:00:00"/>
    <x v="3"/>
    <s v="TC-21535"/>
    <x v="426"/>
    <x v="2"/>
    <s v="United States"/>
    <s v="Los Angeles"/>
    <x v="1"/>
    <n v="90049"/>
    <x v="1"/>
    <s v="OFF-AR-10001868"/>
    <x v="1"/>
    <x v="6"/>
    <x v="59"/>
    <x v="1336"/>
    <n v="4"/>
    <n v="0"/>
    <n v="3.36"/>
  </r>
  <r>
    <n v="9230"/>
    <s v="CA-2014-133718"/>
    <x v="3"/>
    <x v="283"/>
    <d v="2014-07-27T00:00:00"/>
    <x v="2"/>
    <s v="TB-21520"/>
    <x v="14"/>
    <x v="0"/>
    <s v="United States"/>
    <s v="Los Angeles"/>
    <x v="1"/>
    <n v="90045"/>
    <x v="1"/>
    <s v="OFF-BI-10003429"/>
    <x v="1"/>
    <x v="8"/>
    <x v="844"/>
    <x v="5822"/>
    <n v="3"/>
    <n v="0.2"/>
    <n v="5.5070999999999994"/>
  </r>
  <r>
    <n v="9231"/>
    <s v="CA-2014-133718"/>
    <x v="3"/>
    <x v="283"/>
    <d v="2014-07-27T00:00:00"/>
    <x v="2"/>
    <s v="TB-21520"/>
    <x v="14"/>
    <x v="0"/>
    <s v="United States"/>
    <s v="Los Angeles"/>
    <x v="1"/>
    <n v="90045"/>
    <x v="1"/>
    <s v="OFF-PA-10002689"/>
    <x v="1"/>
    <x v="10"/>
    <x v="1057"/>
    <x v="713"/>
    <n v="9"/>
    <n v="0"/>
    <n v="27.993600000000001"/>
  </r>
  <r>
    <n v="9232"/>
    <s v="CA-2011-148383"/>
    <x v="2"/>
    <x v="422"/>
    <d v="2011-12-31T00:00:00"/>
    <x v="1"/>
    <s v="RP-19390"/>
    <x v="261"/>
    <x v="0"/>
    <s v="United States"/>
    <s v="Phoenix"/>
    <x v="16"/>
    <n v="85023"/>
    <x v="1"/>
    <s v="OFF-BI-10003650"/>
    <x v="1"/>
    <x v="8"/>
    <x v="115"/>
    <x v="5823"/>
    <n v="6"/>
    <n v="0.7"/>
    <n v="-694.29359999999997"/>
  </r>
  <r>
    <n v="9233"/>
    <s v="CA-2013-126732"/>
    <x v="0"/>
    <x v="476"/>
    <d v="2013-09-07T00:00:00"/>
    <x v="1"/>
    <s v="LR-16915"/>
    <x v="235"/>
    <x v="0"/>
    <s v="United States"/>
    <s v="Los Angeles"/>
    <x v="1"/>
    <n v="90036"/>
    <x v="1"/>
    <s v="FUR-FU-10001889"/>
    <x v="0"/>
    <x v="5"/>
    <x v="1149"/>
    <x v="5824"/>
    <n v="9"/>
    <n v="0"/>
    <n v="31.244399999999995"/>
  </r>
  <r>
    <n v="9234"/>
    <s v="CA-2013-126732"/>
    <x v="0"/>
    <x v="476"/>
    <d v="2013-09-07T00:00:00"/>
    <x v="1"/>
    <s v="LR-16915"/>
    <x v="235"/>
    <x v="0"/>
    <s v="United States"/>
    <s v="Los Angeles"/>
    <x v="1"/>
    <n v="90036"/>
    <x v="1"/>
    <s v="OFF-ST-10000321"/>
    <x v="1"/>
    <x v="4"/>
    <x v="1534"/>
    <x v="5825"/>
    <n v="3"/>
    <n v="0"/>
    <n v="0.94679999999999698"/>
  </r>
  <r>
    <n v="9235"/>
    <s v="CA-2013-126732"/>
    <x v="0"/>
    <x v="476"/>
    <d v="2013-09-07T00:00:00"/>
    <x v="1"/>
    <s v="LR-16915"/>
    <x v="235"/>
    <x v="0"/>
    <s v="United States"/>
    <s v="Los Angeles"/>
    <x v="1"/>
    <n v="90036"/>
    <x v="1"/>
    <s v="TEC-PH-10001530"/>
    <x v="2"/>
    <x v="7"/>
    <x v="632"/>
    <x v="2707"/>
    <n v="4"/>
    <n v="0.2"/>
    <n v="68.197999999999979"/>
  </r>
  <r>
    <n v="9236"/>
    <s v="CA-2013-126732"/>
    <x v="0"/>
    <x v="476"/>
    <d v="2013-09-07T00:00:00"/>
    <x v="1"/>
    <s v="LR-16915"/>
    <x v="235"/>
    <x v="0"/>
    <s v="United States"/>
    <s v="Los Angeles"/>
    <x v="1"/>
    <n v="90036"/>
    <x v="1"/>
    <s v="OFF-AR-10004752"/>
    <x v="1"/>
    <x v="6"/>
    <x v="1105"/>
    <x v="5476"/>
    <n v="7"/>
    <n v="0"/>
    <n v="5.2332000000000001"/>
  </r>
  <r>
    <n v="9237"/>
    <s v="CA-2013-126732"/>
    <x v="0"/>
    <x v="476"/>
    <d v="2013-09-07T00:00:00"/>
    <x v="1"/>
    <s v="LR-16915"/>
    <x v="235"/>
    <x v="0"/>
    <s v="United States"/>
    <s v="Los Angeles"/>
    <x v="1"/>
    <n v="90036"/>
    <x v="1"/>
    <s v="FUR-TA-10001539"/>
    <x v="0"/>
    <x v="3"/>
    <x v="10"/>
    <x v="2675"/>
    <n v="3"/>
    <n v="0.2"/>
    <n v="28.436399999999935"/>
  </r>
  <r>
    <n v="9238"/>
    <s v="CA-2013-126732"/>
    <x v="0"/>
    <x v="476"/>
    <d v="2013-09-07T00:00:00"/>
    <x v="1"/>
    <s v="LR-16915"/>
    <x v="235"/>
    <x v="0"/>
    <s v="United States"/>
    <s v="Los Angeles"/>
    <x v="1"/>
    <n v="90036"/>
    <x v="1"/>
    <s v="OFF-BI-10001553"/>
    <x v="1"/>
    <x v="8"/>
    <x v="1293"/>
    <x v="1775"/>
    <n v="1"/>
    <n v="0.2"/>
    <n v="2.5591999999999997"/>
  </r>
  <r>
    <n v="9239"/>
    <s v="CA-2014-138156"/>
    <x v="3"/>
    <x v="512"/>
    <d v="2014-02-15T00:00:00"/>
    <x v="2"/>
    <s v="MM-17260"/>
    <x v="570"/>
    <x v="0"/>
    <s v="United States"/>
    <s v="Columbus"/>
    <x v="24"/>
    <n v="43229"/>
    <x v="3"/>
    <s v="FUR-FU-10003601"/>
    <x v="0"/>
    <x v="5"/>
    <x v="729"/>
    <x v="5826"/>
    <n v="2"/>
    <n v="0.2"/>
    <n v="-3.6892000000000067"/>
  </r>
  <r>
    <n v="9240"/>
    <s v="CA-2014-110310"/>
    <x v="3"/>
    <x v="855"/>
    <d v="2014-11-03T00:00:00"/>
    <x v="1"/>
    <s v="NB-18655"/>
    <x v="240"/>
    <x v="1"/>
    <s v="United States"/>
    <s v="Tallahassee"/>
    <x v="2"/>
    <n v="32303"/>
    <x v="0"/>
    <s v="OFF-PA-10001685"/>
    <x v="1"/>
    <x v="10"/>
    <x v="33"/>
    <x v="5827"/>
    <n v="7"/>
    <n v="0.2"/>
    <n v="20.584200000000003"/>
  </r>
  <r>
    <n v="9241"/>
    <s v="CA-2014-110310"/>
    <x v="3"/>
    <x v="855"/>
    <d v="2014-11-03T00:00:00"/>
    <x v="1"/>
    <s v="NB-18655"/>
    <x v="240"/>
    <x v="1"/>
    <s v="United States"/>
    <s v="Tallahassee"/>
    <x v="2"/>
    <n v="32303"/>
    <x v="0"/>
    <s v="OFF-BI-10001097"/>
    <x v="1"/>
    <x v="8"/>
    <x v="789"/>
    <x v="1564"/>
    <n v="3"/>
    <n v="0.7"/>
    <n v="-3.9248999999999974"/>
  </r>
  <r>
    <n v="9242"/>
    <s v="CA-2014-110310"/>
    <x v="3"/>
    <x v="855"/>
    <d v="2014-11-03T00:00:00"/>
    <x v="1"/>
    <s v="NB-18655"/>
    <x v="240"/>
    <x v="1"/>
    <s v="United States"/>
    <s v="Tallahassee"/>
    <x v="2"/>
    <n v="32303"/>
    <x v="0"/>
    <s v="OFF-AR-10001662"/>
    <x v="1"/>
    <x v="6"/>
    <x v="443"/>
    <x v="5828"/>
    <n v="3"/>
    <n v="0.2"/>
    <n v="0.57540000000000058"/>
  </r>
  <r>
    <n v="9243"/>
    <s v="CA-2011-113271"/>
    <x v="2"/>
    <x v="868"/>
    <d v="2011-07-14T00:00:00"/>
    <x v="1"/>
    <s v="DS-13030"/>
    <x v="284"/>
    <x v="2"/>
    <s v="United States"/>
    <s v="San Francisco"/>
    <x v="1"/>
    <n v="94122"/>
    <x v="1"/>
    <s v="OFF-BI-10002609"/>
    <x v="1"/>
    <x v="8"/>
    <x v="98"/>
    <x v="1494"/>
    <n v="6"/>
    <n v="0.2"/>
    <n v="4.6487999999999987"/>
  </r>
  <r>
    <n v="9244"/>
    <s v="CA-2011-113271"/>
    <x v="2"/>
    <x v="868"/>
    <d v="2011-07-14T00:00:00"/>
    <x v="1"/>
    <s v="DS-13030"/>
    <x v="284"/>
    <x v="2"/>
    <s v="United States"/>
    <s v="San Francisco"/>
    <x v="1"/>
    <n v="94122"/>
    <x v="1"/>
    <s v="FUR-BO-10004218"/>
    <x v="0"/>
    <x v="0"/>
    <x v="1584"/>
    <x v="1005"/>
    <n v="1"/>
    <n v="0.15"/>
    <n v="7.0489999999999995"/>
  </r>
  <r>
    <n v="9245"/>
    <s v="CA-2011-113271"/>
    <x v="2"/>
    <x v="868"/>
    <d v="2011-07-14T00:00:00"/>
    <x v="1"/>
    <s v="DS-13030"/>
    <x v="284"/>
    <x v="2"/>
    <s v="United States"/>
    <s v="San Francisco"/>
    <x v="1"/>
    <n v="94122"/>
    <x v="1"/>
    <s v="OFF-AR-10003251"/>
    <x v="1"/>
    <x v="6"/>
    <x v="1041"/>
    <x v="348"/>
    <n v="2"/>
    <n v="0"/>
    <n v="2.2239999999999998"/>
  </r>
  <r>
    <n v="9246"/>
    <s v="CA-2011-113271"/>
    <x v="2"/>
    <x v="868"/>
    <d v="2011-07-14T00:00:00"/>
    <x v="1"/>
    <s v="DS-13030"/>
    <x v="284"/>
    <x v="2"/>
    <s v="United States"/>
    <s v="San Francisco"/>
    <x v="1"/>
    <n v="94122"/>
    <x v="1"/>
    <s v="OFF-PA-10002365"/>
    <x v="1"/>
    <x v="10"/>
    <x v="12"/>
    <x v="56"/>
    <n v="5"/>
    <n v="0"/>
    <n v="15.552000000000001"/>
  </r>
  <r>
    <n v="9247"/>
    <s v="CA-2014-130106"/>
    <x v="3"/>
    <x v="1053"/>
    <d v="2014-05-27T00:00:00"/>
    <x v="1"/>
    <s v="VF-21715"/>
    <x v="665"/>
    <x v="2"/>
    <s v="United States"/>
    <s v="San Francisco"/>
    <x v="1"/>
    <n v="94109"/>
    <x v="1"/>
    <s v="OFF-AR-10003651"/>
    <x v="1"/>
    <x v="6"/>
    <x v="276"/>
    <x v="296"/>
    <n v="3"/>
    <n v="0"/>
    <n v="2.8535999999999988"/>
  </r>
  <r>
    <n v="9248"/>
    <s v="CA-2014-130106"/>
    <x v="3"/>
    <x v="1053"/>
    <d v="2014-05-27T00:00:00"/>
    <x v="1"/>
    <s v="VF-21715"/>
    <x v="665"/>
    <x v="2"/>
    <s v="United States"/>
    <s v="San Francisco"/>
    <x v="1"/>
    <n v="94109"/>
    <x v="1"/>
    <s v="OFF-AR-10003732"/>
    <x v="1"/>
    <x v="6"/>
    <x v="321"/>
    <x v="1104"/>
    <n v="1"/>
    <n v="0"/>
    <n v="0.72279999999999989"/>
  </r>
  <r>
    <n v="9249"/>
    <s v="CA-2013-127761"/>
    <x v="0"/>
    <x v="338"/>
    <d v="2013-11-15T00:00:00"/>
    <x v="1"/>
    <s v="SW-20275"/>
    <x v="349"/>
    <x v="0"/>
    <s v="United States"/>
    <s v="New York City"/>
    <x v="15"/>
    <n v="10009"/>
    <x v="3"/>
    <s v="OFF-BI-10002557"/>
    <x v="1"/>
    <x v="8"/>
    <x v="246"/>
    <x v="1034"/>
    <n v="1"/>
    <n v="0.2"/>
    <n v="1.3649999999999998"/>
  </r>
  <r>
    <n v="9250"/>
    <s v="CA-2013-127761"/>
    <x v="0"/>
    <x v="338"/>
    <d v="2013-11-15T00:00:00"/>
    <x v="1"/>
    <s v="SW-20275"/>
    <x v="349"/>
    <x v="0"/>
    <s v="United States"/>
    <s v="New York City"/>
    <x v="15"/>
    <n v="10009"/>
    <x v="3"/>
    <s v="TEC-PH-10003691"/>
    <x v="2"/>
    <x v="7"/>
    <x v="1398"/>
    <x v="1867"/>
    <n v="7"/>
    <n v="0"/>
    <n v="220.48250000000002"/>
  </r>
  <r>
    <n v="9251"/>
    <s v="CA-2013-105354"/>
    <x v="0"/>
    <x v="499"/>
    <d v="2013-12-07T00:00:00"/>
    <x v="1"/>
    <s v="PW-19030"/>
    <x v="463"/>
    <x v="1"/>
    <s v="United States"/>
    <s v="Marion"/>
    <x v="23"/>
    <n v="52302"/>
    <x v="2"/>
    <s v="OFF-BI-10001107"/>
    <x v="1"/>
    <x v="8"/>
    <x v="492"/>
    <x v="5829"/>
    <n v="8"/>
    <n v="0"/>
    <n v="54.444800000000001"/>
  </r>
  <r>
    <n v="9252"/>
    <s v="CA-2014-155712"/>
    <x v="3"/>
    <x v="580"/>
    <d v="2014-03-09T00:00:00"/>
    <x v="1"/>
    <s v="KD-16615"/>
    <x v="629"/>
    <x v="1"/>
    <s v="United States"/>
    <s v="Los Angeles"/>
    <x v="1"/>
    <n v="90008"/>
    <x v="1"/>
    <s v="OFF-BI-10004224"/>
    <x v="1"/>
    <x v="8"/>
    <x v="1061"/>
    <x v="3850"/>
    <n v="2"/>
    <n v="0.2"/>
    <n v="33.639999999999986"/>
  </r>
  <r>
    <n v="9253"/>
    <s v="CA-2014-102309"/>
    <x v="3"/>
    <x v="397"/>
    <d v="2014-09-26T00:00:00"/>
    <x v="0"/>
    <s v="DO-13645"/>
    <x v="770"/>
    <x v="0"/>
    <s v="United States"/>
    <s v="Pine Bluff"/>
    <x v="36"/>
    <n v="71603"/>
    <x v="0"/>
    <s v="TEC-AC-10001114"/>
    <x v="2"/>
    <x v="11"/>
    <x v="1202"/>
    <x v="1723"/>
    <n v="5"/>
    <n v="0"/>
    <n v="63.983999999999988"/>
  </r>
  <r>
    <n v="9254"/>
    <s v="CA-2014-102309"/>
    <x v="3"/>
    <x v="397"/>
    <d v="2014-09-26T00:00:00"/>
    <x v="0"/>
    <s v="DO-13645"/>
    <x v="770"/>
    <x v="0"/>
    <s v="United States"/>
    <s v="Pine Bluff"/>
    <x v="36"/>
    <n v="71603"/>
    <x v="0"/>
    <s v="OFF-PA-10002005"/>
    <x v="1"/>
    <x v="10"/>
    <x v="505"/>
    <x v="91"/>
    <n v="2"/>
    <n v="0"/>
    <n v="6.2208000000000006"/>
  </r>
  <r>
    <n v="9255"/>
    <s v="CA-2011-168368"/>
    <x v="2"/>
    <x v="1058"/>
    <d v="2011-02-16T00:00:00"/>
    <x v="0"/>
    <s v="GA-14725"/>
    <x v="315"/>
    <x v="0"/>
    <s v="United States"/>
    <s v="Columbia"/>
    <x v="25"/>
    <n v="65203"/>
    <x v="2"/>
    <s v="FUR-CH-10001146"/>
    <x v="0"/>
    <x v="1"/>
    <x v="64"/>
    <x v="5830"/>
    <n v="1"/>
    <n v="0"/>
    <n v="15.222499999999997"/>
  </r>
  <r>
    <n v="9256"/>
    <s v="CA-2011-168368"/>
    <x v="2"/>
    <x v="1058"/>
    <d v="2011-02-16T00:00:00"/>
    <x v="0"/>
    <s v="GA-14725"/>
    <x v="315"/>
    <x v="0"/>
    <s v="United States"/>
    <s v="Columbia"/>
    <x v="25"/>
    <n v="65203"/>
    <x v="2"/>
    <s v="OFF-LA-10004853"/>
    <x v="1"/>
    <x v="2"/>
    <x v="683"/>
    <x v="1830"/>
    <n v="3"/>
    <n v="0"/>
    <n v="6.8723999999999998"/>
  </r>
  <r>
    <n v="9257"/>
    <s v="CA-2011-168368"/>
    <x v="2"/>
    <x v="1058"/>
    <d v="2011-02-16T00:00:00"/>
    <x v="0"/>
    <s v="GA-14725"/>
    <x v="315"/>
    <x v="0"/>
    <s v="United States"/>
    <s v="Columbia"/>
    <x v="25"/>
    <n v="65203"/>
    <x v="2"/>
    <s v="OFF-BI-10004728"/>
    <x v="1"/>
    <x v="8"/>
    <x v="539"/>
    <x v="1328"/>
    <n v="2"/>
    <n v="0"/>
    <n v="4.4344000000000001"/>
  </r>
  <r>
    <n v="9258"/>
    <s v="CA-2011-168368"/>
    <x v="2"/>
    <x v="1058"/>
    <d v="2011-02-16T00:00:00"/>
    <x v="0"/>
    <s v="GA-14725"/>
    <x v="315"/>
    <x v="0"/>
    <s v="United States"/>
    <s v="Columbia"/>
    <x v="25"/>
    <n v="65203"/>
    <x v="2"/>
    <s v="FUR-FU-10002298"/>
    <x v="0"/>
    <x v="5"/>
    <x v="1296"/>
    <x v="743"/>
    <n v="3"/>
    <n v="0"/>
    <n v="53.270399999999995"/>
  </r>
  <r>
    <n v="9259"/>
    <s v="CA-2011-168368"/>
    <x v="2"/>
    <x v="1058"/>
    <d v="2011-02-16T00:00:00"/>
    <x v="0"/>
    <s v="GA-14725"/>
    <x v="315"/>
    <x v="0"/>
    <s v="United States"/>
    <s v="Columbia"/>
    <x v="25"/>
    <n v="65203"/>
    <x v="2"/>
    <s v="OFF-BI-10004654"/>
    <x v="1"/>
    <x v="8"/>
    <x v="1444"/>
    <x v="5831"/>
    <n v="3"/>
    <n v="0"/>
    <n v="24.393000000000001"/>
  </r>
  <r>
    <n v="9260"/>
    <s v="CA-2011-168368"/>
    <x v="2"/>
    <x v="1058"/>
    <d v="2011-02-16T00:00:00"/>
    <x v="0"/>
    <s v="GA-14725"/>
    <x v="315"/>
    <x v="0"/>
    <s v="United States"/>
    <s v="Columbia"/>
    <x v="25"/>
    <n v="65203"/>
    <x v="2"/>
    <s v="OFF-ST-10002583"/>
    <x v="1"/>
    <x v="4"/>
    <x v="566"/>
    <x v="647"/>
    <n v="2"/>
    <n v="0"/>
    <n v="2.598399999999998"/>
  </r>
  <r>
    <n v="9261"/>
    <s v="CA-2014-167976"/>
    <x v="3"/>
    <x v="343"/>
    <d v="2014-11-15T00:00:00"/>
    <x v="0"/>
    <s v="JL-15505"/>
    <x v="145"/>
    <x v="0"/>
    <s v="United States"/>
    <s v="Aberdeen"/>
    <x v="44"/>
    <n v="57401"/>
    <x v="2"/>
    <s v="OFF-SU-10004661"/>
    <x v="1"/>
    <x v="14"/>
    <x v="1748"/>
    <x v="4198"/>
    <n v="3"/>
    <n v="0"/>
    <n v="6.63"/>
  </r>
  <r>
    <n v="9262"/>
    <s v="CA-2014-111388"/>
    <x v="3"/>
    <x v="264"/>
    <d v="2014-09-03T00:00:00"/>
    <x v="3"/>
    <s v="SU-20665"/>
    <x v="711"/>
    <x v="2"/>
    <s v="United States"/>
    <s v="Seattle"/>
    <x v="4"/>
    <n v="98103"/>
    <x v="1"/>
    <s v="FUR-CH-10003061"/>
    <x v="0"/>
    <x v="1"/>
    <x v="51"/>
    <x v="1804"/>
    <n v="3"/>
    <n v="0.2"/>
    <n v="-2.6997000000000355"/>
  </r>
  <r>
    <n v="9263"/>
    <s v="CA-2012-124499"/>
    <x v="1"/>
    <x v="330"/>
    <d v="2012-10-13T00:00:00"/>
    <x v="1"/>
    <s v="FM-14380"/>
    <x v="248"/>
    <x v="0"/>
    <s v="United States"/>
    <s v="Detroit"/>
    <x v="12"/>
    <n v="48227"/>
    <x v="2"/>
    <s v="FUR-CH-10000513"/>
    <x v="0"/>
    <x v="1"/>
    <x v="70"/>
    <x v="1948"/>
    <n v="3"/>
    <n v="0"/>
    <n v="35.097300000000004"/>
  </r>
  <r>
    <n v="9264"/>
    <s v="CA-2012-124499"/>
    <x v="1"/>
    <x v="330"/>
    <d v="2012-10-13T00:00:00"/>
    <x v="1"/>
    <s v="FM-14380"/>
    <x v="248"/>
    <x v="0"/>
    <s v="United States"/>
    <s v="Detroit"/>
    <x v="12"/>
    <n v="48227"/>
    <x v="2"/>
    <s v="OFF-AP-10002191"/>
    <x v="1"/>
    <x v="9"/>
    <x v="800"/>
    <x v="5832"/>
    <n v="5"/>
    <n v="0.1"/>
    <n v="53.982000000000006"/>
  </r>
  <r>
    <n v="9265"/>
    <s v="US-2014-128118"/>
    <x v="3"/>
    <x v="221"/>
    <d v="2014-12-02T00:00:00"/>
    <x v="1"/>
    <s v="MY-17380"/>
    <x v="199"/>
    <x v="1"/>
    <s v="United States"/>
    <s v="Memphis"/>
    <x v="18"/>
    <n v="38109"/>
    <x v="0"/>
    <s v="OFF-BI-10000216"/>
    <x v="1"/>
    <x v="8"/>
    <x v="1625"/>
    <x v="3266"/>
    <n v="3"/>
    <n v="0.7"/>
    <n v="-7.782"/>
  </r>
  <r>
    <n v="9266"/>
    <s v="US-2014-128118"/>
    <x v="3"/>
    <x v="221"/>
    <d v="2014-12-02T00:00:00"/>
    <x v="1"/>
    <s v="MY-17380"/>
    <x v="199"/>
    <x v="1"/>
    <s v="United States"/>
    <s v="Memphis"/>
    <x v="18"/>
    <n v="38109"/>
    <x v="0"/>
    <s v="OFF-EN-10003448"/>
    <x v="1"/>
    <x v="12"/>
    <x v="1702"/>
    <x v="5833"/>
    <n v="7"/>
    <n v="0.2"/>
    <n v="24.317999999999998"/>
  </r>
  <r>
    <n v="9267"/>
    <s v="CA-2011-125759"/>
    <x v="2"/>
    <x v="1215"/>
    <d v="2011-02-10T00:00:00"/>
    <x v="2"/>
    <s v="NM-18445"/>
    <x v="134"/>
    <x v="2"/>
    <s v="United States"/>
    <s v="North Las Vegas"/>
    <x v="33"/>
    <n v="89031"/>
    <x v="1"/>
    <s v="FUR-FU-10002111"/>
    <x v="0"/>
    <x v="5"/>
    <x v="1656"/>
    <x v="58"/>
    <n v="2"/>
    <n v="0"/>
    <n v="5.5327999999999999"/>
  </r>
  <r>
    <n v="9268"/>
    <s v="CA-2012-151869"/>
    <x v="1"/>
    <x v="12"/>
    <d v="2012-09-25T00:00:00"/>
    <x v="3"/>
    <s v="CS-11950"/>
    <x v="229"/>
    <x v="0"/>
    <s v="United States"/>
    <s v="Freeport"/>
    <x v="15"/>
    <n v="11520"/>
    <x v="3"/>
    <s v="FUR-CH-10001545"/>
    <x v="0"/>
    <x v="1"/>
    <x v="1737"/>
    <x v="5834"/>
    <n v="1"/>
    <n v="0.1"/>
    <n v="6.8388000000000009"/>
  </r>
  <r>
    <n v="9269"/>
    <s v="CA-2012-151869"/>
    <x v="1"/>
    <x v="12"/>
    <d v="2012-09-25T00:00:00"/>
    <x v="3"/>
    <s v="CS-11950"/>
    <x v="229"/>
    <x v="0"/>
    <s v="United States"/>
    <s v="Freeport"/>
    <x v="15"/>
    <n v="11520"/>
    <x v="3"/>
    <s v="OFF-PA-10002947"/>
    <x v="1"/>
    <x v="10"/>
    <x v="703"/>
    <x v="130"/>
    <n v="3"/>
    <n v="0"/>
    <n v="9.6191999999999993"/>
  </r>
  <r>
    <n v="9270"/>
    <s v="US-2014-102183"/>
    <x v="3"/>
    <x v="170"/>
    <d v="2014-08-29T00:00:00"/>
    <x v="1"/>
    <s v="PK-19075"/>
    <x v="7"/>
    <x v="0"/>
    <s v="United States"/>
    <s v="New York City"/>
    <x v="15"/>
    <n v="10035"/>
    <x v="3"/>
    <s v="OFF-BI-10003476"/>
    <x v="1"/>
    <x v="8"/>
    <x v="1526"/>
    <x v="5835"/>
    <n v="7"/>
    <n v="0.2"/>
    <n v="11.2308"/>
  </r>
  <r>
    <n v="9271"/>
    <s v="US-2014-102183"/>
    <x v="3"/>
    <x v="170"/>
    <d v="2014-08-29T00:00:00"/>
    <x v="1"/>
    <s v="PK-19075"/>
    <x v="7"/>
    <x v="0"/>
    <s v="United States"/>
    <s v="New York City"/>
    <x v="15"/>
    <n v="10035"/>
    <x v="3"/>
    <s v="OFF-BI-10001359"/>
    <x v="1"/>
    <x v="8"/>
    <x v="1153"/>
    <x v="5836"/>
    <n v="6"/>
    <n v="0.2"/>
    <n v="1453.1237999999996"/>
  </r>
  <r>
    <n v="9272"/>
    <s v="CA-2013-100510"/>
    <x v="0"/>
    <x v="536"/>
    <d v="2013-05-18T00:00:00"/>
    <x v="1"/>
    <s v="HM-14860"/>
    <x v="447"/>
    <x v="1"/>
    <s v="United States"/>
    <s v="New York City"/>
    <x v="15"/>
    <n v="10024"/>
    <x v="3"/>
    <s v="FUR-FU-10000320"/>
    <x v="0"/>
    <x v="5"/>
    <x v="1512"/>
    <x v="4807"/>
    <n v="3"/>
    <n v="0"/>
    <n v="4.4088000000000012"/>
  </r>
  <r>
    <n v="9273"/>
    <s v="CA-2013-100510"/>
    <x v="0"/>
    <x v="536"/>
    <d v="2013-05-18T00:00:00"/>
    <x v="1"/>
    <s v="HM-14860"/>
    <x v="447"/>
    <x v="1"/>
    <s v="United States"/>
    <s v="New York City"/>
    <x v="15"/>
    <n v="10024"/>
    <x v="3"/>
    <s v="TEC-PH-10001835"/>
    <x v="2"/>
    <x v="7"/>
    <x v="1333"/>
    <x v="2087"/>
    <n v="4"/>
    <n v="0"/>
    <n v="303.3408"/>
  </r>
  <r>
    <n v="9274"/>
    <s v="CA-2014-146983"/>
    <x v="3"/>
    <x v="264"/>
    <d v="2014-09-07T00:00:00"/>
    <x v="1"/>
    <s v="AH-10210"/>
    <x v="117"/>
    <x v="0"/>
    <s v="United States"/>
    <s v="Henderson"/>
    <x v="0"/>
    <n v="42420"/>
    <x v="0"/>
    <s v="OFF-BI-10003650"/>
    <x v="1"/>
    <x v="8"/>
    <x v="115"/>
    <x v="2829"/>
    <n v="3"/>
    <n v="0"/>
    <n v="757.41120000000001"/>
  </r>
  <r>
    <n v="9275"/>
    <s v="US-2011-134054"/>
    <x v="2"/>
    <x v="982"/>
    <d v="2011-10-10T00:00:00"/>
    <x v="3"/>
    <s v="FC-14335"/>
    <x v="712"/>
    <x v="1"/>
    <s v="United States"/>
    <s v="Albuquerque"/>
    <x v="27"/>
    <n v="87105"/>
    <x v="1"/>
    <s v="OFF-AR-10000937"/>
    <x v="1"/>
    <x v="6"/>
    <x v="1812"/>
    <x v="5837"/>
    <n v="7"/>
    <n v="0"/>
    <n v="112.57400000000001"/>
  </r>
  <r>
    <n v="9276"/>
    <s v="CA-2013-113236"/>
    <x v="0"/>
    <x v="439"/>
    <d v="2013-05-30T00:00:00"/>
    <x v="0"/>
    <s v="CP-12085"/>
    <x v="434"/>
    <x v="1"/>
    <s v="United States"/>
    <s v="Delray Beach"/>
    <x v="2"/>
    <n v="33445"/>
    <x v="0"/>
    <s v="OFF-ST-10000532"/>
    <x v="1"/>
    <x v="4"/>
    <x v="1403"/>
    <x v="5838"/>
    <n v="6"/>
    <n v="0.2"/>
    <n v="13.852799999999995"/>
  </r>
  <r>
    <n v="9277"/>
    <s v="CA-2013-113236"/>
    <x v="0"/>
    <x v="439"/>
    <d v="2013-05-30T00:00:00"/>
    <x v="0"/>
    <s v="CP-12085"/>
    <x v="434"/>
    <x v="1"/>
    <s v="United States"/>
    <s v="Delray Beach"/>
    <x v="2"/>
    <n v="33445"/>
    <x v="0"/>
    <s v="TEC-AC-10001267"/>
    <x v="2"/>
    <x v="11"/>
    <x v="533"/>
    <x v="5839"/>
    <n v="2"/>
    <n v="0.2"/>
    <n v="11.98"/>
  </r>
  <r>
    <n v="9278"/>
    <s v="CA-2014-122539"/>
    <x v="3"/>
    <x v="96"/>
    <d v="2014-12-06T00:00:00"/>
    <x v="1"/>
    <s v="SC-20305"/>
    <x v="253"/>
    <x v="0"/>
    <s v="United States"/>
    <s v="Philadelphia"/>
    <x v="9"/>
    <n v="19140"/>
    <x v="3"/>
    <s v="OFF-LA-10004853"/>
    <x v="1"/>
    <x v="2"/>
    <x v="683"/>
    <x v="801"/>
    <n v="4"/>
    <n v="0.2"/>
    <n v="5.1791999999999998"/>
  </r>
  <r>
    <n v="9279"/>
    <s v="CA-2014-122539"/>
    <x v="3"/>
    <x v="96"/>
    <d v="2014-12-06T00:00:00"/>
    <x v="1"/>
    <s v="SC-20305"/>
    <x v="253"/>
    <x v="0"/>
    <s v="United States"/>
    <s v="Philadelphia"/>
    <x v="9"/>
    <n v="19140"/>
    <x v="3"/>
    <s v="OFF-BI-10001759"/>
    <x v="1"/>
    <x v="8"/>
    <x v="725"/>
    <x v="5840"/>
    <n v="7"/>
    <n v="0.7"/>
    <n v="-5.6006999999999962"/>
  </r>
  <r>
    <n v="9280"/>
    <s v="CA-2014-122539"/>
    <x v="3"/>
    <x v="96"/>
    <d v="2014-12-06T00:00:00"/>
    <x v="1"/>
    <s v="SC-20305"/>
    <x v="253"/>
    <x v="0"/>
    <s v="United States"/>
    <s v="Philadelphia"/>
    <x v="9"/>
    <n v="19140"/>
    <x v="3"/>
    <s v="FUR-CH-10003379"/>
    <x v="0"/>
    <x v="1"/>
    <x v="459"/>
    <x v="5841"/>
    <n v="2"/>
    <n v="0.3"/>
    <n v="-28.49799999999999"/>
  </r>
  <r>
    <n v="9281"/>
    <s v="CA-2013-166772"/>
    <x v="0"/>
    <x v="873"/>
    <d v="2013-09-25T00:00:00"/>
    <x v="1"/>
    <s v="HJ-14875"/>
    <x v="707"/>
    <x v="2"/>
    <s v="United States"/>
    <s v="Seattle"/>
    <x v="4"/>
    <n v="98105"/>
    <x v="1"/>
    <s v="FUR-BO-10002853"/>
    <x v="0"/>
    <x v="0"/>
    <x v="1613"/>
    <x v="3514"/>
    <n v="2"/>
    <n v="0"/>
    <n v="40.97"/>
  </r>
  <r>
    <n v="9282"/>
    <s v="US-2014-152898"/>
    <x v="3"/>
    <x v="220"/>
    <d v="2014-09-16T00:00:00"/>
    <x v="1"/>
    <s v="CB-12025"/>
    <x v="90"/>
    <x v="0"/>
    <s v="United States"/>
    <s v="Richmond"/>
    <x v="17"/>
    <n v="23223"/>
    <x v="0"/>
    <s v="OFF-AP-10000027"/>
    <x v="1"/>
    <x v="9"/>
    <x v="1804"/>
    <x v="4672"/>
    <n v="5"/>
    <n v="0"/>
    <n v="20.369999999999997"/>
  </r>
  <r>
    <n v="9283"/>
    <s v="CA-2013-160486"/>
    <x v="0"/>
    <x v="945"/>
    <d v="2014-01-05T00:00:00"/>
    <x v="1"/>
    <s v="EH-14185"/>
    <x v="699"/>
    <x v="0"/>
    <s v="United States"/>
    <s v="West Palm Beach"/>
    <x v="2"/>
    <n v="33407"/>
    <x v="0"/>
    <s v="OFF-PA-10002421"/>
    <x v="1"/>
    <x v="10"/>
    <x v="1416"/>
    <x v="5842"/>
    <n v="4"/>
    <n v="0.2"/>
    <n v="25.278400000000001"/>
  </r>
  <r>
    <n v="9284"/>
    <s v="CA-2014-102218"/>
    <x v="3"/>
    <x v="264"/>
    <d v="2014-09-05T00:00:00"/>
    <x v="0"/>
    <s v="LW-17215"/>
    <x v="560"/>
    <x v="0"/>
    <s v="United States"/>
    <s v="Fort Collins"/>
    <x v="22"/>
    <n v="80525"/>
    <x v="1"/>
    <s v="OFF-LA-10002475"/>
    <x v="1"/>
    <x v="2"/>
    <x v="148"/>
    <x v="3280"/>
    <n v="2"/>
    <n v="0.2"/>
    <n v="3.9473999999999996"/>
  </r>
  <r>
    <n v="9285"/>
    <s v="CA-2011-161032"/>
    <x v="2"/>
    <x v="728"/>
    <d v="2011-11-23T00:00:00"/>
    <x v="1"/>
    <s v="MK-17905"/>
    <x v="149"/>
    <x v="1"/>
    <s v="United States"/>
    <s v="Franklin"/>
    <x v="6"/>
    <n v="53132"/>
    <x v="2"/>
    <s v="FUR-CH-10001482"/>
    <x v="0"/>
    <x v="1"/>
    <x v="536"/>
    <x v="604"/>
    <n v="3"/>
    <n v="0"/>
    <n v="43.223399999999984"/>
  </r>
  <r>
    <n v="9286"/>
    <s v="CA-2012-102778"/>
    <x v="1"/>
    <x v="82"/>
    <d v="2012-11-24T00:00:00"/>
    <x v="2"/>
    <s v="JH-15820"/>
    <x v="581"/>
    <x v="0"/>
    <s v="United States"/>
    <s v="Monroe"/>
    <x v="3"/>
    <n v="28110"/>
    <x v="0"/>
    <s v="FUR-FU-10000087"/>
    <x v="0"/>
    <x v="5"/>
    <x v="204"/>
    <x v="269"/>
    <n v="1"/>
    <n v="0.2"/>
    <n v="4.7712000000000012"/>
  </r>
  <r>
    <n v="9287"/>
    <s v="CA-2014-154011"/>
    <x v="3"/>
    <x v="249"/>
    <d v="2014-06-27T00:00:00"/>
    <x v="1"/>
    <s v="DB-13270"/>
    <x v="489"/>
    <x v="2"/>
    <s v="United States"/>
    <s v="Dallas"/>
    <x v="5"/>
    <n v="75081"/>
    <x v="2"/>
    <s v="OFF-BI-10003166"/>
    <x v="1"/>
    <x v="8"/>
    <x v="1405"/>
    <x v="5843"/>
    <n v="3"/>
    <n v="0.8"/>
    <n v="-11.020800000000005"/>
  </r>
  <r>
    <n v="9288"/>
    <s v="CA-2014-154011"/>
    <x v="3"/>
    <x v="249"/>
    <d v="2014-06-27T00:00:00"/>
    <x v="1"/>
    <s v="DB-13270"/>
    <x v="489"/>
    <x v="2"/>
    <s v="United States"/>
    <s v="Dallas"/>
    <x v="5"/>
    <n v="75081"/>
    <x v="2"/>
    <s v="FUR-TA-10000688"/>
    <x v="0"/>
    <x v="3"/>
    <x v="556"/>
    <x v="5844"/>
    <n v="3"/>
    <n v="0.3"/>
    <n v="-84.961500000000029"/>
  </r>
  <r>
    <n v="9289"/>
    <s v="US-2014-165456"/>
    <x v="3"/>
    <x v="329"/>
    <d v="2014-12-04T00:00:00"/>
    <x v="2"/>
    <s v="TB-21625"/>
    <x v="577"/>
    <x v="0"/>
    <s v="United States"/>
    <s v="Philadelphia"/>
    <x v="9"/>
    <n v="19134"/>
    <x v="3"/>
    <s v="FUR-CH-10003981"/>
    <x v="0"/>
    <x v="1"/>
    <x v="1166"/>
    <x v="5845"/>
    <n v="6"/>
    <n v="0.3"/>
    <n v="-15.418800000000203"/>
  </r>
  <r>
    <n v="9290"/>
    <s v="CA-2011-111857"/>
    <x v="2"/>
    <x v="488"/>
    <d v="2011-04-26T00:00:00"/>
    <x v="0"/>
    <s v="NM-18445"/>
    <x v="134"/>
    <x v="2"/>
    <s v="United States"/>
    <s v="San Francisco"/>
    <x v="1"/>
    <n v="94109"/>
    <x v="1"/>
    <s v="OFF-PA-10001878"/>
    <x v="1"/>
    <x v="10"/>
    <x v="1161"/>
    <x v="5846"/>
    <n v="1"/>
    <n v="0"/>
    <n v="22.987699999999997"/>
  </r>
  <r>
    <n v="9291"/>
    <s v="CA-2011-163650"/>
    <x v="2"/>
    <x v="865"/>
    <d v="2011-09-25T00:00:00"/>
    <x v="2"/>
    <s v="TT-21220"/>
    <x v="627"/>
    <x v="0"/>
    <s v="United States"/>
    <s v="Dover"/>
    <x v="13"/>
    <n v="19901"/>
    <x v="3"/>
    <s v="OFF-AR-10002375"/>
    <x v="1"/>
    <x v="6"/>
    <x v="823"/>
    <x v="296"/>
    <n v="3"/>
    <n v="0"/>
    <n v="2.8535999999999988"/>
  </r>
  <r>
    <n v="9292"/>
    <s v="CA-2011-163650"/>
    <x v="2"/>
    <x v="865"/>
    <d v="2011-09-25T00:00:00"/>
    <x v="2"/>
    <s v="TT-21220"/>
    <x v="627"/>
    <x v="0"/>
    <s v="United States"/>
    <s v="Dover"/>
    <x v="13"/>
    <n v="19901"/>
    <x v="3"/>
    <s v="OFF-BI-10004965"/>
    <x v="1"/>
    <x v="8"/>
    <x v="1005"/>
    <x v="1339"/>
    <n v="3"/>
    <n v="0"/>
    <n v="15.524999999999999"/>
  </r>
  <r>
    <n v="9293"/>
    <s v="CA-2014-124114"/>
    <x v="3"/>
    <x v="580"/>
    <d v="2014-03-03T00:00:00"/>
    <x v="3"/>
    <s v="RS-19765"/>
    <x v="276"/>
    <x v="1"/>
    <s v="United States"/>
    <s v="Waco"/>
    <x v="5"/>
    <n v="76706"/>
    <x v="2"/>
    <s v="OFF-BI-10004022"/>
    <x v="1"/>
    <x v="8"/>
    <x v="748"/>
    <x v="5847"/>
    <n v="1"/>
    <n v="0.8"/>
    <n v="-0.94520000000000004"/>
  </r>
  <r>
    <n v="9294"/>
    <s v="US-2014-116505"/>
    <x v="3"/>
    <x v="701"/>
    <d v="2014-11-22T00:00:00"/>
    <x v="0"/>
    <s v="TB-21625"/>
    <x v="577"/>
    <x v="0"/>
    <s v="United States"/>
    <s v="Hagerstown"/>
    <x v="39"/>
    <n v="21740"/>
    <x v="3"/>
    <s v="OFF-BI-10000050"/>
    <x v="1"/>
    <x v="8"/>
    <x v="343"/>
    <x v="1875"/>
    <n v="6"/>
    <n v="0"/>
    <n v="20.585999999999999"/>
  </r>
  <r>
    <n v="9295"/>
    <s v="CA-2014-161340"/>
    <x v="3"/>
    <x v="39"/>
    <d v="2014-06-02T00:00:00"/>
    <x v="1"/>
    <s v="AM-10360"/>
    <x v="87"/>
    <x v="1"/>
    <s v="United States"/>
    <s v="Cleveland"/>
    <x v="24"/>
    <n v="44105"/>
    <x v="3"/>
    <s v="OFF-PA-10002464"/>
    <x v="1"/>
    <x v="10"/>
    <x v="993"/>
    <x v="853"/>
    <n v="3"/>
    <n v="0.2"/>
    <n v="5.0286000000000008"/>
  </r>
  <r>
    <n v="9296"/>
    <s v="CA-2014-161340"/>
    <x v="3"/>
    <x v="39"/>
    <d v="2014-06-02T00:00:00"/>
    <x v="1"/>
    <s v="AM-10360"/>
    <x v="87"/>
    <x v="1"/>
    <s v="United States"/>
    <s v="Cleveland"/>
    <x v="24"/>
    <n v="44105"/>
    <x v="3"/>
    <s v="FUR-BO-10004709"/>
    <x v="0"/>
    <x v="0"/>
    <x v="263"/>
    <x v="4701"/>
    <n v="4"/>
    <n v="0.5"/>
    <n v="-64.937599999999989"/>
  </r>
  <r>
    <n v="9297"/>
    <s v="US-2012-163433"/>
    <x v="1"/>
    <x v="24"/>
    <d v="2012-04-22T00:00:00"/>
    <x v="0"/>
    <s v="MP-17965"/>
    <x v="172"/>
    <x v="1"/>
    <s v="United States"/>
    <s v="Mcallen"/>
    <x v="5"/>
    <n v="78501"/>
    <x v="2"/>
    <s v="TEC-AC-10003590"/>
    <x v="2"/>
    <x v="11"/>
    <x v="1093"/>
    <x v="2967"/>
    <n v="2"/>
    <n v="0.2"/>
    <n v="8.2847999999999971"/>
  </r>
  <r>
    <n v="9298"/>
    <s v="US-2012-163433"/>
    <x v="1"/>
    <x v="24"/>
    <d v="2012-04-22T00:00:00"/>
    <x v="0"/>
    <s v="MP-17965"/>
    <x v="172"/>
    <x v="1"/>
    <s v="United States"/>
    <s v="Mcallen"/>
    <x v="5"/>
    <n v="78501"/>
    <x v="2"/>
    <s v="TEC-PH-10003357"/>
    <x v="2"/>
    <x v="7"/>
    <x v="1062"/>
    <x v="4494"/>
    <n v="4"/>
    <n v="0.2"/>
    <n v="24.476800000000004"/>
  </r>
  <r>
    <n v="9299"/>
    <s v="US-2012-163433"/>
    <x v="1"/>
    <x v="24"/>
    <d v="2012-04-22T00:00:00"/>
    <x v="0"/>
    <s v="MP-17965"/>
    <x v="172"/>
    <x v="1"/>
    <s v="United States"/>
    <s v="Mcallen"/>
    <x v="5"/>
    <n v="78501"/>
    <x v="2"/>
    <s v="OFF-AR-10003373"/>
    <x v="1"/>
    <x v="6"/>
    <x v="287"/>
    <x v="1355"/>
    <n v="3"/>
    <n v="0.2"/>
    <n v="6.5057999999999971"/>
  </r>
  <r>
    <n v="9300"/>
    <s v="US-2012-163433"/>
    <x v="1"/>
    <x v="24"/>
    <d v="2012-04-22T00:00:00"/>
    <x v="0"/>
    <s v="MP-17965"/>
    <x v="172"/>
    <x v="1"/>
    <s v="United States"/>
    <s v="Mcallen"/>
    <x v="5"/>
    <n v="78501"/>
    <x v="2"/>
    <s v="OFF-BI-10003676"/>
    <x v="1"/>
    <x v="8"/>
    <x v="816"/>
    <x v="3176"/>
    <n v="2"/>
    <n v="0.8"/>
    <n v="-6.8992000000000022"/>
  </r>
  <r>
    <n v="9301"/>
    <s v="US-2012-163433"/>
    <x v="1"/>
    <x v="24"/>
    <d v="2012-04-22T00:00:00"/>
    <x v="0"/>
    <s v="MP-17965"/>
    <x v="172"/>
    <x v="1"/>
    <s v="United States"/>
    <s v="Mcallen"/>
    <x v="5"/>
    <n v="78501"/>
    <x v="2"/>
    <s v="FUR-CH-10000225"/>
    <x v="0"/>
    <x v="1"/>
    <x v="401"/>
    <x v="4350"/>
    <n v="1"/>
    <n v="0.3"/>
    <n v="-20.245000000000008"/>
  </r>
  <r>
    <n v="9302"/>
    <s v="US-2012-163433"/>
    <x v="1"/>
    <x v="24"/>
    <d v="2012-04-22T00:00:00"/>
    <x v="0"/>
    <s v="MP-17965"/>
    <x v="172"/>
    <x v="1"/>
    <s v="United States"/>
    <s v="Mcallen"/>
    <x v="5"/>
    <n v="78501"/>
    <x v="2"/>
    <s v="TEC-PH-10001870"/>
    <x v="2"/>
    <x v="7"/>
    <x v="1731"/>
    <x v="5848"/>
    <n v="2"/>
    <n v="0.2"/>
    <n v="6.122999999999994"/>
  </r>
  <r>
    <n v="9303"/>
    <s v="US-2012-163433"/>
    <x v="1"/>
    <x v="24"/>
    <d v="2012-04-22T00:00:00"/>
    <x v="0"/>
    <s v="MP-17965"/>
    <x v="172"/>
    <x v="1"/>
    <s v="United States"/>
    <s v="Mcallen"/>
    <x v="5"/>
    <n v="78501"/>
    <x v="2"/>
    <s v="OFF-AR-10003481"/>
    <x v="1"/>
    <x v="6"/>
    <x v="1591"/>
    <x v="964"/>
    <n v="3"/>
    <n v="0.2"/>
    <n v="0.88559999999999883"/>
  </r>
  <r>
    <n v="9304"/>
    <s v="US-2012-163433"/>
    <x v="1"/>
    <x v="24"/>
    <d v="2012-04-22T00:00:00"/>
    <x v="0"/>
    <s v="MP-17965"/>
    <x v="172"/>
    <x v="1"/>
    <s v="United States"/>
    <s v="Mcallen"/>
    <x v="5"/>
    <n v="78501"/>
    <x v="2"/>
    <s v="OFF-PA-10003936"/>
    <x v="1"/>
    <x v="10"/>
    <x v="1283"/>
    <x v="12"/>
    <n v="3"/>
    <n v="0.2"/>
    <n v="5.4432"/>
  </r>
  <r>
    <n v="9305"/>
    <s v="US-2012-163433"/>
    <x v="1"/>
    <x v="24"/>
    <d v="2012-04-22T00:00:00"/>
    <x v="0"/>
    <s v="MP-17965"/>
    <x v="172"/>
    <x v="1"/>
    <s v="United States"/>
    <s v="Mcallen"/>
    <x v="5"/>
    <n v="78501"/>
    <x v="2"/>
    <s v="OFF-BI-10000320"/>
    <x v="1"/>
    <x v="8"/>
    <x v="768"/>
    <x v="5849"/>
    <n v="1"/>
    <n v="0.8"/>
    <n v="-2.2877999999999998"/>
  </r>
  <r>
    <n v="9306"/>
    <s v="CA-2012-137603"/>
    <x v="1"/>
    <x v="444"/>
    <d v="2012-09-24T00:00:00"/>
    <x v="1"/>
    <s v="MH-17290"/>
    <x v="762"/>
    <x v="2"/>
    <s v="United States"/>
    <s v="Santa Fe"/>
    <x v="27"/>
    <n v="87505"/>
    <x v="1"/>
    <s v="OFF-AR-10001972"/>
    <x v="1"/>
    <x v="6"/>
    <x v="1623"/>
    <x v="3681"/>
    <n v="5"/>
    <n v="0"/>
    <n v="2.1840000000000002"/>
  </r>
  <r>
    <n v="9307"/>
    <s v="CA-2011-128237"/>
    <x v="2"/>
    <x v="727"/>
    <d v="2011-03-30T00:00:00"/>
    <x v="1"/>
    <s v="CA-12265"/>
    <x v="244"/>
    <x v="0"/>
    <s v="United States"/>
    <s v="San Francisco"/>
    <x v="1"/>
    <n v="94110"/>
    <x v="1"/>
    <s v="OFF-AR-10003829"/>
    <x v="1"/>
    <x v="6"/>
    <x v="934"/>
    <x v="2637"/>
    <n v="2"/>
    <n v="0"/>
    <n v="1.9023999999999992"/>
  </r>
  <r>
    <n v="9308"/>
    <s v="CA-2011-128237"/>
    <x v="2"/>
    <x v="727"/>
    <d v="2011-03-30T00:00:00"/>
    <x v="1"/>
    <s v="CA-12265"/>
    <x v="244"/>
    <x v="0"/>
    <s v="United States"/>
    <s v="San Francisco"/>
    <x v="1"/>
    <n v="94110"/>
    <x v="1"/>
    <s v="OFF-AR-10003338"/>
    <x v="1"/>
    <x v="6"/>
    <x v="1430"/>
    <x v="3659"/>
    <n v="2"/>
    <n v="0"/>
    <n v="3.7200000000000006"/>
  </r>
  <r>
    <n v="9309"/>
    <s v="CA-2011-128237"/>
    <x v="2"/>
    <x v="727"/>
    <d v="2011-03-30T00:00:00"/>
    <x v="1"/>
    <s v="CA-12265"/>
    <x v="244"/>
    <x v="0"/>
    <s v="United States"/>
    <s v="San Francisco"/>
    <x v="1"/>
    <n v="94110"/>
    <x v="1"/>
    <s v="TEC-AC-10002558"/>
    <x v="2"/>
    <x v="11"/>
    <x v="1546"/>
    <x v="5850"/>
    <n v="4"/>
    <n v="0"/>
    <n v="15.917999999999999"/>
  </r>
  <r>
    <n v="9310"/>
    <s v="CA-2011-128237"/>
    <x v="2"/>
    <x v="727"/>
    <d v="2011-03-30T00:00:00"/>
    <x v="1"/>
    <s v="CA-12265"/>
    <x v="244"/>
    <x v="0"/>
    <s v="United States"/>
    <s v="San Francisco"/>
    <x v="1"/>
    <n v="94110"/>
    <x v="1"/>
    <s v="OFF-AR-10000034"/>
    <x v="1"/>
    <x v="6"/>
    <x v="744"/>
    <x v="2370"/>
    <n v="6"/>
    <n v="0"/>
    <n v="9.9215999999999998"/>
  </r>
  <r>
    <n v="9311"/>
    <s v="US-2013-102141"/>
    <x v="0"/>
    <x v="370"/>
    <d v="2013-09-01T00:00:00"/>
    <x v="1"/>
    <s v="KD-16615"/>
    <x v="629"/>
    <x v="1"/>
    <s v="United States"/>
    <s v="New York City"/>
    <x v="15"/>
    <n v="10024"/>
    <x v="3"/>
    <s v="OFF-BI-10001510"/>
    <x v="1"/>
    <x v="8"/>
    <x v="702"/>
    <x v="5851"/>
    <n v="8"/>
    <n v="0.2"/>
    <n v="45.839999999999996"/>
  </r>
  <r>
    <n v="9312"/>
    <s v="CA-2014-148642"/>
    <x v="3"/>
    <x v="904"/>
    <d v="2014-03-13T00:00:00"/>
    <x v="1"/>
    <s v="DW-13540"/>
    <x v="386"/>
    <x v="0"/>
    <s v="United States"/>
    <s v="Dallas"/>
    <x v="5"/>
    <n v="75220"/>
    <x v="2"/>
    <s v="OFF-LA-10000134"/>
    <x v="1"/>
    <x v="2"/>
    <x v="85"/>
    <x v="1268"/>
    <n v="2"/>
    <n v="0.2"/>
    <n v="1.7247999999999997"/>
  </r>
  <r>
    <n v="9313"/>
    <s v="CA-2014-148642"/>
    <x v="3"/>
    <x v="904"/>
    <d v="2014-03-13T00:00:00"/>
    <x v="1"/>
    <s v="DW-13540"/>
    <x v="386"/>
    <x v="0"/>
    <s v="United States"/>
    <s v="Dallas"/>
    <x v="5"/>
    <n v="75220"/>
    <x v="2"/>
    <s v="OFF-AR-10000588"/>
    <x v="1"/>
    <x v="6"/>
    <x v="393"/>
    <x v="5852"/>
    <n v="4"/>
    <n v="0.2"/>
    <n v="4.7616000000000014"/>
  </r>
  <r>
    <n v="9314"/>
    <s v="CA-2012-111948"/>
    <x v="1"/>
    <x v="1216"/>
    <d v="2012-11-11T00:00:00"/>
    <x v="3"/>
    <s v="AG-10495"/>
    <x v="122"/>
    <x v="1"/>
    <s v="United States"/>
    <s v="Detroit"/>
    <x v="12"/>
    <n v="48234"/>
    <x v="2"/>
    <s v="OFF-ST-10003282"/>
    <x v="1"/>
    <x v="4"/>
    <x v="42"/>
    <x v="5853"/>
    <n v="7"/>
    <n v="0"/>
    <n v="117.12960000000004"/>
  </r>
  <r>
    <n v="9315"/>
    <s v="CA-2012-111948"/>
    <x v="1"/>
    <x v="1216"/>
    <d v="2012-11-11T00:00:00"/>
    <x v="3"/>
    <s v="AG-10495"/>
    <x v="122"/>
    <x v="1"/>
    <s v="United States"/>
    <s v="Detroit"/>
    <x v="12"/>
    <n v="48234"/>
    <x v="2"/>
    <s v="OFF-AP-10002311"/>
    <x v="1"/>
    <x v="9"/>
    <x v="14"/>
    <x v="5854"/>
    <n v="2"/>
    <n v="0.1"/>
    <n v="46.790800000000004"/>
  </r>
  <r>
    <n v="9316"/>
    <s v="CA-2013-161907"/>
    <x v="0"/>
    <x v="41"/>
    <d v="2013-04-10T00:00:00"/>
    <x v="1"/>
    <s v="JH-16180"/>
    <x v="423"/>
    <x v="0"/>
    <s v="United States"/>
    <s v="Philadelphia"/>
    <x v="9"/>
    <n v="19140"/>
    <x v="3"/>
    <s v="TEC-PH-10000141"/>
    <x v="2"/>
    <x v="7"/>
    <x v="1303"/>
    <x v="965"/>
    <n v="3"/>
    <n v="0.4"/>
    <n v="-27.715799999999994"/>
  </r>
  <r>
    <n v="9317"/>
    <s v="CA-2013-161907"/>
    <x v="0"/>
    <x v="41"/>
    <d v="2013-04-10T00:00:00"/>
    <x v="1"/>
    <s v="JH-16180"/>
    <x v="423"/>
    <x v="0"/>
    <s v="United States"/>
    <s v="Philadelphia"/>
    <x v="9"/>
    <n v="19140"/>
    <x v="3"/>
    <s v="OFF-SU-10000646"/>
    <x v="1"/>
    <x v="14"/>
    <x v="259"/>
    <x v="5855"/>
    <n v="4"/>
    <n v="0.2"/>
    <n v="-163.45159999999996"/>
  </r>
  <r>
    <n v="9318"/>
    <s v="CA-2014-124940"/>
    <x v="3"/>
    <x v="1217"/>
    <d v="2014-02-27T00:00:00"/>
    <x v="1"/>
    <s v="DK-13090"/>
    <x v="54"/>
    <x v="0"/>
    <s v="United States"/>
    <s v="Carrollton"/>
    <x v="5"/>
    <n v="75007"/>
    <x v="2"/>
    <s v="TEC-AC-10002076"/>
    <x v="2"/>
    <x v="11"/>
    <x v="329"/>
    <x v="5856"/>
    <n v="1"/>
    <n v="0.2"/>
    <n v="-2.9940000000000015"/>
  </r>
  <r>
    <n v="9319"/>
    <s v="US-2014-108343"/>
    <x v="3"/>
    <x v="228"/>
    <d v="2014-07-26T00:00:00"/>
    <x v="1"/>
    <s v="AR-10825"/>
    <x v="255"/>
    <x v="1"/>
    <s v="United States"/>
    <s v="New York City"/>
    <x v="15"/>
    <n v="10009"/>
    <x v="3"/>
    <s v="OFF-PA-10000743"/>
    <x v="1"/>
    <x v="10"/>
    <x v="573"/>
    <x v="522"/>
    <n v="2"/>
    <n v="0"/>
    <n v="6.4127999999999998"/>
  </r>
  <r>
    <n v="9320"/>
    <s v="US-2014-108343"/>
    <x v="3"/>
    <x v="228"/>
    <d v="2014-07-26T00:00:00"/>
    <x v="1"/>
    <s v="AR-10825"/>
    <x v="255"/>
    <x v="1"/>
    <s v="United States"/>
    <s v="New York City"/>
    <x v="15"/>
    <n v="10009"/>
    <x v="3"/>
    <s v="FUR-CH-10002780"/>
    <x v="0"/>
    <x v="1"/>
    <x v="1832"/>
    <x v="5857"/>
    <n v="2"/>
    <n v="0.1"/>
    <n v="25.474399999999999"/>
  </r>
  <r>
    <n v="9321"/>
    <s v="US-2014-108343"/>
    <x v="3"/>
    <x v="228"/>
    <d v="2014-07-26T00:00:00"/>
    <x v="1"/>
    <s v="AR-10825"/>
    <x v="255"/>
    <x v="1"/>
    <s v="United States"/>
    <s v="New York City"/>
    <x v="15"/>
    <n v="10009"/>
    <x v="3"/>
    <s v="FUR-FU-10000747"/>
    <x v="0"/>
    <x v="5"/>
    <x v="1742"/>
    <x v="5858"/>
    <n v="4"/>
    <n v="0"/>
    <n v="31.266399999999976"/>
  </r>
  <r>
    <n v="9322"/>
    <s v="US-2013-111563"/>
    <x v="0"/>
    <x v="254"/>
    <d v="2013-11-09T00:00:00"/>
    <x v="1"/>
    <s v="SM-20005"/>
    <x v="325"/>
    <x v="0"/>
    <s v="United States"/>
    <s v="Houston"/>
    <x v="5"/>
    <n v="77041"/>
    <x v="2"/>
    <s v="FUR-FU-10002445"/>
    <x v="0"/>
    <x v="5"/>
    <x v="1439"/>
    <x v="5859"/>
    <n v="3"/>
    <n v="0.6"/>
    <n v="-5.6879999999999988"/>
  </r>
  <r>
    <n v="9323"/>
    <s v="US-2013-111563"/>
    <x v="0"/>
    <x v="254"/>
    <d v="2013-11-09T00:00:00"/>
    <x v="1"/>
    <s v="SM-20005"/>
    <x v="325"/>
    <x v="0"/>
    <s v="United States"/>
    <s v="Houston"/>
    <x v="5"/>
    <n v="77041"/>
    <x v="2"/>
    <s v="FUR-FU-10000723"/>
    <x v="0"/>
    <x v="5"/>
    <x v="475"/>
    <x v="520"/>
    <n v="4"/>
    <n v="0.6"/>
    <n v="-84.292799999999986"/>
  </r>
  <r>
    <n v="9324"/>
    <s v="CA-2014-121853"/>
    <x v="3"/>
    <x v="397"/>
    <d v="2014-09-30T00:00:00"/>
    <x v="1"/>
    <s v="DB-13660"/>
    <x v="551"/>
    <x v="0"/>
    <s v="United States"/>
    <s v="Los Angeles"/>
    <x v="1"/>
    <n v="90036"/>
    <x v="1"/>
    <s v="OFF-PA-10003641"/>
    <x v="1"/>
    <x v="10"/>
    <x v="938"/>
    <x v="5860"/>
    <n v="8"/>
    <n v="0"/>
    <n v="97.078399999999988"/>
  </r>
  <r>
    <n v="9325"/>
    <s v="CA-2014-121853"/>
    <x v="3"/>
    <x v="397"/>
    <d v="2014-09-30T00:00:00"/>
    <x v="1"/>
    <s v="DB-13660"/>
    <x v="551"/>
    <x v="0"/>
    <s v="United States"/>
    <s v="Los Angeles"/>
    <x v="1"/>
    <n v="90036"/>
    <x v="1"/>
    <s v="FUR-CH-10003973"/>
    <x v="0"/>
    <x v="1"/>
    <x v="858"/>
    <x v="5861"/>
    <n v="2"/>
    <n v="0.2"/>
    <n v="59.481600000000014"/>
  </r>
  <r>
    <n v="9326"/>
    <s v="CA-2014-121853"/>
    <x v="3"/>
    <x v="397"/>
    <d v="2014-09-30T00:00:00"/>
    <x v="1"/>
    <s v="DB-13660"/>
    <x v="551"/>
    <x v="0"/>
    <s v="United States"/>
    <s v="Los Angeles"/>
    <x v="1"/>
    <n v="90036"/>
    <x v="1"/>
    <s v="OFF-BI-10000977"/>
    <x v="1"/>
    <x v="8"/>
    <x v="982"/>
    <x v="5862"/>
    <n v="3"/>
    <n v="0.2"/>
    <n v="23.711999999999996"/>
  </r>
  <r>
    <n v="9327"/>
    <s v="US-2014-130687"/>
    <x v="3"/>
    <x v="210"/>
    <d v="2014-09-11T00:00:00"/>
    <x v="2"/>
    <s v="PF-19225"/>
    <x v="418"/>
    <x v="0"/>
    <s v="United States"/>
    <s v="Edmonds"/>
    <x v="4"/>
    <n v="98026"/>
    <x v="1"/>
    <s v="FUR-FU-10004053"/>
    <x v="0"/>
    <x v="5"/>
    <x v="1633"/>
    <x v="4165"/>
    <n v="4"/>
    <n v="0"/>
    <n v="34.812800000000003"/>
  </r>
  <r>
    <n v="9328"/>
    <s v="US-2014-130687"/>
    <x v="3"/>
    <x v="210"/>
    <d v="2014-09-11T00:00:00"/>
    <x v="2"/>
    <s v="PF-19225"/>
    <x v="418"/>
    <x v="0"/>
    <s v="United States"/>
    <s v="Edmonds"/>
    <x v="4"/>
    <n v="98026"/>
    <x v="1"/>
    <s v="TEC-PH-10002033"/>
    <x v="2"/>
    <x v="7"/>
    <x v="11"/>
    <x v="5863"/>
    <n v="2"/>
    <n v="0.2"/>
    <n v="34.178400000000011"/>
  </r>
  <r>
    <n v="9329"/>
    <s v="US-2014-130687"/>
    <x v="3"/>
    <x v="210"/>
    <d v="2014-09-11T00:00:00"/>
    <x v="2"/>
    <s v="PF-19225"/>
    <x v="418"/>
    <x v="0"/>
    <s v="United States"/>
    <s v="Edmonds"/>
    <x v="4"/>
    <n v="98026"/>
    <x v="1"/>
    <s v="OFF-AR-10004260"/>
    <x v="1"/>
    <x v="6"/>
    <x v="1481"/>
    <x v="2275"/>
    <n v="1"/>
    <n v="0"/>
    <n v="7.2744"/>
  </r>
  <r>
    <n v="9330"/>
    <s v="CA-2012-164497"/>
    <x v="1"/>
    <x v="109"/>
    <d v="2012-11-30T00:00:00"/>
    <x v="2"/>
    <s v="AJ-10945"/>
    <x v="219"/>
    <x v="0"/>
    <s v="United States"/>
    <s v="San Francisco"/>
    <x v="1"/>
    <n v="94110"/>
    <x v="1"/>
    <s v="OFF-AP-10004655"/>
    <x v="1"/>
    <x v="9"/>
    <x v="1607"/>
    <x v="5864"/>
    <n v="4"/>
    <n v="0"/>
    <n v="15.395199999999999"/>
  </r>
  <r>
    <n v="9331"/>
    <s v="US-2012-153283"/>
    <x v="1"/>
    <x v="768"/>
    <d v="2012-11-18T00:00:00"/>
    <x v="1"/>
    <s v="EB-14110"/>
    <x v="686"/>
    <x v="0"/>
    <s v="United States"/>
    <s v="New York City"/>
    <x v="15"/>
    <n v="10035"/>
    <x v="3"/>
    <s v="OFF-EN-10001539"/>
    <x v="1"/>
    <x v="12"/>
    <x v="33"/>
    <x v="2560"/>
    <n v="2"/>
    <n v="0"/>
    <n v="7.3132000000000001"/>
  </r>
  <r>
    <n v="9332"/>
    <s v="CA-2013-108056"/>
    <x v="0"/>
    <x v="321"/>
    <d v="2013-10-04T00:00:00"/>
    <x v="1"/>
    <s v="ES-14080"/>
    <x v="20"/>
    <x v="1"/>
    <s v="United States"/>
    <s v="Springfield"/>
    <x v="21"/>
    <n v="97477"/>
    <x v="1"/>
    <s v="TEC-PH-10001817"/>
    <x v="2"/>
    <x v="7"/>
    <x v="1097"/>
    <x v="4253"/>
    <n v="3"/>
    <n v="0.2"/>
    <n v="75.180000000000064"/>
  </r>
  <r>
    <n v="9333"/>
    <s v="CA-2014-127726"/>
    <x v="3"/>
    <x v="220"/>
    <d v="2014-09-14T00:00:00"/>
    <x v="0"/>
    <s v="SS-20410"/>
    <x v="757"/>
    <x v="0"/>
    <s v="United States"/>
    <s v="Georgetown"/>
    <x v="0"/>
    <n v="40324"/>
    <x v="0"/>
    <s v="OFF-AP-10002578"/>
    <x v="1"/>
    <x v="9"/>
    <x v="409"/>
    <x v="5865"/>
    <n v="4"/>
    <n v="0"/>
    <n v="50.876800000000003"/>
  </r>
  <r>
    <n v="9334"/>
    <s v="CA-2014-127726"/>
    <x v="3"/>
    <x v="220"/>
    <d v="2014-09-14T00:00:00"/>
    <x v="0"/>
    <s v="SS-20410"/>
    <x v="757"/>
    <x v="0"/>
    <s v="United States"/>
    <s v="Georgetown"/>
    <x v="0"/>
    <n v="40324"/>
    <x v="0"/>
    <s v="OFF-FA-10000992"/>
    <x v="1"/>
    <x v="13"/>
    <x v="1033"/>
    <x v="3210"/>
    <n v="4"/>
    <n v="0"/>
    <n v="6.6739999999999995"/>
  </r>
  <r>
    <n v="9335"/>
    <s v="CA-2014-110198"/>
    <x v="3"/>
    <x v="927"/>
    <d v="2014-05-03T00:00:00"/>
    <x v="2"/>
    <s v="AG-10900"/>
    <x v="151"/>
    <x v="0"/>
    <s v="United States"/>
    <s v="Coral Springs"/>
    <x v="2"/>
    <n v="33065"/>
    <x v="0"/>
    <s v="FUR-BO-10001798"/>
    <x v="0"/>
    <x v="0"/>
    <x v="0"/>
    <x v="2361"/>
    <n v="3"/>
    <n v="0.2"/>
    <n v="-15.71759999999999"/>
  </r>
  <r>
    <n v="9336"/>
    <s v="CA-2014-110198"/>
    <x v="3"/>
    <x v="927"/>
    <d v="2014-05-03T00:00:00"/>
    <x v="2"/>
    <s v="AG-10900"/>
    <x v="151"/>
    <x v="0"/>
    <s v="United States"/>
    <s v="Coral Springs"/>
    <x v="2"/>
    <n v="33065"/>
    <x v="0"/>
    <s v="OFF-LA-10004409"/>
    <x v="1"/>
    <x v="2"/>
    <x v="1550"/>
    <x v="877"/>
    <n v="2"/>
    <n v="0.2"/>
    <n v="1.4975999999999996"/>
  </r>
  <r>
    <n v="9337"/>
    <s v="CA-2014-130715"/>
    <x v="3"/>
    <x v="118"/>
    <d v="2014-09-21T00:00:00"/>
    <x v="1"/>
    <s v="CY-12745"/>
    <x v="388"/>
    <x v="1"/>
    <s v="United States"/>
    <s v="San Francisco"/>
    <x v="1"/>
    <n v="94110"/>
    <x v="1"/>
    <s v="OFF-FA-10000621"/>
    <x v="1"/>
    <x v="13"/>
    <x v="110"/>
    <x v="1511"/>
    <n v="5"/>
    <n v="0"/>
    <n v="8.7710000000000008"/>
  </r>
  <r>
    <n v="9338"/>
    <s v="CA-2011-155264"/>
    <x v="2"/>
    <x v="538"/>
    <d v="2011-10-22T00:00:00"/>
    <x v="0"/>
    <s v="RP-19270"/>
    <x v="345"/>
    <x v="1"/>
    <s v="United States"/>
    <s v="San Francisco"/>
    <x v="1"/>
    <n v="94110"/>
    <x v="1"/>
    <s v="OFF-BI-10003196"/>
    <x v="1"/>
    <x v="8"/>
    <x v="1367"/>
    <x v="5866"/>
    <n v="1"/>
    <n v="0.2"/>
    <n v="1.1219999999999999"/>
  </r>
  <r>
    <n v="9339"/>
    <s v="CA-2011-155264"/>
    <x v="2"/>
    <x v="538"/>
    <d v="2011-10-22T00:00:00"/>
    <x v="0"/>
    <s v="RP-19270"/>
    <x v="345"/>
    <x v="1"/>
    <s v="United States"/>
    <s v="San Francisco"/>
    <x v="1"/>
    <n v="94110"/>
    <x v="1"/>
    <s v="OFF-BI-10003727"/>
    <x v="1"/>
    <x v="8"/>
    <x v="797"/>
    <x v="5867"/>
    <n v="6"/>
    <n v="0.2"/>
    <n v="7.0223999999999993"/>
  </r>
  <r>
    <n v="9340"/>
    <s v="CA-2011-155264"/>
    <x v="2"/>
    <x v="538"/>
    <d v="2011-10-22T00:00:00"/>
    <x v="0"/>
    <s v="RP-19270"/>
    <x v="345"/>
    <x v="1"/>
    <s v="United States"/>
    <s v="San Francisco"/>
    <x v="1"/>
    <n v="94110"/>
    <x v="1"/>
    <s v="OFF-PA-10003228"/>
    <x v="1"/>
    <x v="10"/>
    <x v="1668"/>
    <x v="64"/>
    <n v="3"/>
    <n v="0"/>
    <n v="68.963099999999997"/>
  </r>
  <r>
    <n v="9341"/>
    <s v="CA-2011-155264"/>
    <x v="2"/>
    <x v="538"/>
    <d v="2011-10-22T00:00:00"/>
    <x v="0"/>
    <s v="RP-19270"/>
    <x v="345"/>
    <x v="1"/>
    <s v="United States"/>
    <s v="San Francisco"/>
    <x v="1"/>
    <n v="94110"/>
    <x v="1"/>
    <s v="OFF-LA-10002787"/>
    <x v="1"/>
    <x v="2"/>
    <x v="542"/>
    <x v="2057"/>
    <n v="5"/>
    <n v="0"/>
    <n v="9"/>
  </r>
  <r>
    <n v="9342"/>
    <s v="CA-2011-155264"/>
    <x v="2"/>
    <x v="538"/>
    <d v="2011-10-22T00:00:00"/>
    <x v="0"/>
    <s v="RP-19270"/>
    <x v="345"/>
    <x v="1"/>
    <s v="United States"/>
    <s v="San Francisco"/>
    <x v="1"/>
    <n v="94110"/>
    <x v="1"/>
    <s v="TEC-PH-10001305"/>
    <x v="2"/>
    <x v="7"/>
    <x v="1671"/>
    <x v="5868"/>
    <n v="3"/>
    <n v="0.2"/>
    <n v="11.757600000000011"/>
  </r>
  <r>
    <n v="9343"/>
    <s v="CA-2013-119123"/>
    <x v="0"/>
    <x v="69"/>
    <d v="2013-03-19T00:00:00"/>
    <x v="1"/>
    <s v="DB-13360"/>
    <x v="748"/>
    <x v="2"/>
    <s v="United States"/>
    <s v="Riverside"/>
    <x v="1"/>
    <n v="92503"/>
    <x v="1"/>
    <s v="OFF-BI-10001036"/>
    <x v="1"/>
    <x v="8"/>
    <x v="618"/>
    <x v="5869"/>
    <n v="7"/>
    <n v="0.2"/>
    <n v="19.193999999999999"/>
  </r>
  <r>
    <n v="9344"/>
    <s v="CA-2014-109085"/>
    <x v="3"/>
    <x v="922"/>
    <d v="2014-02-21T00:00:00"/>
    <x v="2"/>
    <s v="CK-12325"/>
    <x v="278"/>
    <x v="2"/>
    <s v="United States"/>
    <s v="Troy"/>
    <x v="24"/>
    <n v="45373"/>
    <x v="3"/>
    <s v="FUR-TA-10001086"/>
    <x v="0"/>
    <x v="3"/>
    <x v="1727"/>
    <x v="4003"/>
    <n v="5"/>
    <n v="0.4"/>
    <n v="-106.39299999999997"/>
  </r>
  <r>
    <n v="9345"/>
    <s v="CA-2014-109085"/>
    <x v="3"/>
    <x v="922"/>
    <d v="2014-02-21T00:00:00"/>
    <x v="2"/>
    <s v="CK-12325"/>
    <x v="278"/>
    <x v="2"/>
    <s v="United States"/>
    <s v="Troy"/>
    <x v="24"/>
    <n v="45373"/>
    <x v="3"/>
    <s v="OFF-BI-10001525"/>
    <x v="1"/>
    <x v="8"/>
    <x v="31"/>
    <x v="3517"/>
    <n v="5"/>
    <n v="0.7"/>
    <n v="-4.7625000000000011"/>
  </r>
  <r>
    <n v="9346"/>
    <s v="CA-2014-109085"/>
    <x v="3"/>
    <x v="922"/>
    <d v="2014-02-21T00:00:00"/>
    <x v="2"/>
    <s v="CK-12325"/>
    <x v="278"/>
    <x v="2"/>
    <s v="United States"/>
    <s v="Troy"/>
    <x v="24"/>
    <n v="45373"/>
    <x v="3"/>
    <s v="TEC-PH-10000526"/>
    <x v="2"/>
    <x v="7"/>
    <x v="1463"/>
    <x v="5870"/>
    <n v="1"/>
    <n v="0.4"/>
    <n v="-11.518799999999999"/>
  </r>
  <r>
    <n v="9347"/>
    <s v="CA-2014-109085"/>
    <x v="3"/>
    <x v="922"/>
    <d v="2014-02-21T00:00:00"/>
    <x v="2"/>
    <s v="CK-12325"/>
    <x v="278"/>
    <x v="2"/>
    <s v="United States"/>
    <s v="Troy"/>
    <x v="24"/>
    <n v="45373"/>
    <x v="3"/>
    <s v="FUR-FU-10004973"/>
    <x v="0"/>
    <x v="5"/>
    <x v="1134"/>
    <x v="615"/>
    <n v="2"/>
    <n v="0.2"/>
    <n v="8.2896000000000001"/>
  </r>
  <r>
    <n v="9348"/>
    <s v="CA-2014-109085"/>
    <x v="3"/>
    <x v="922"/>
    <d v="2014-02-21T00:00:00"/>
    <x v="2"/>
    <s v="CK-12325"/>
    <x v="278"/>
    <x v="2"/>
    <s v="United States"/>
    <s v="Troy"/>
    <x v="24"/>
    <n v="45373"/>
    <x v="3"/>
    <s v="FUR-CH-10003981"/>
    <x v="0"/>
    <x v="1"/>
    <x v="1166"/>
    <x v="4448"/>
    <n v="5"/>
    <n v="0.3"/>
    <n v="-12.84900000000016"/>
  </r>
  <r>
    <n v="9349"/>
    <s v="CA-2013-114860"/>
    <x v="0"/>
    <x v="596"/>
    <d v="2013-12-29T00:00:00"/>
    <x v="1"/>
    <s v="DN-13690"/>
    <x v="35"/>
    <x v="0"/>
    <s v="United States"/>
    <s v="Moreno Valley"/>
    <x v="1"/>
    <n v="92553"/>
    <x v="1"/>
    <s v="FUR-FU-10000277"/>
    <x v="0"/>
    <x v="5"/>
    <x v="1786"/>
    <x v="5871"/>
    <n v="8"/>
    <n v="0"/>
    <n v="202.25279999999998"/>
  </r>
  <r>
    <n v="9350"/>
    <s v="CA-2013-114860"/>
    <x v="0"/>
    <x v="596"/>
    <d v="2013-12-29T00:00:00"/>
    <x v="1"/>
    <s v="DN-13690"/>
    <x v="35"/>
    <x v="0"/>
    <s v="United States"/>
    <s v="Moreno Valley"/>
    <x v="1"/>
    <n v="92553"/>
    <x v="1"/>
    <s v="FUR-FU-10001934"/>
    <x v="0"/>
    <x v="5"/>
    <x v="107"/>
    <x v="108"/>
    <n v="2"/>
    <n v="0"/>
    <n v="10.909600000000001"/>
  </r>
  <r>
    <n v="9351"/>
    <s v="CA-2013-159009"/>
    <x v="0"/>
    <x v="713"/>
    <d v="2013-09-28T00:00:00"/>
    <x v="1"/>
    <s v="DP-13105"/>
    <x v="317"/>
    <x v="1"/>
    <s v="United States"/>
    <s v="Seattle"/>
    <x v="4"/>
    <n v="98115"/>
    <x v="1"/>
    <s v="OFF-BI-10004970"/>
    <x v="1"/>
    <x v="8"/>
    <x v="908"/>
    <x v="1157"/>
    <n v="4"/>
    <n v="0.2"/>
    <n v="4.4603999999999999"/>
  </r>
  <r>
    <n v="9352"/>
    <s v="CA-2013-159009"/>
    <x v="0"/>
    <x v="713"/>
    <d v="2013-09-28T00:00:00"/>
    <x v="1"/>
    <s v="DP-13105"/>
    <x v="317"/>
    <x v="1"/>
    <s v="United States"/>
    <s v="Seattle"/>
    <x v="4"/>
    <n v="98115"/>
    <x v="1"/>
    <s v="FUR-CH-10003396"/>
    <x v="0"/>
    <x v="1"/>
    <x v="385"/>
    <x v="4236"/>
    <n v="3"/>
    <n v="0.2"/>
    <n v="-20.784600000000012"/>
  </r>
  <r>
    <n v="9353"/>
    <s v="CA-2014-148411"/>
    <x v="3"/>
    <x v="241"/>
    <d v="2014-09-27T00:00:00"/>
    <x v="2"/>
    <s v="RO-19780"/>
    <x v="197"/>
    <x v="0"/>
    <s v="United States"/>
    <s v="Chicago"/>
    <x v="10"/>
    <n v="60623"/>
    <x v="2"/>
    <s v="FUR-CH-10003973"/>
    <x v="0"/>
    <x v="1"/>
    <x v="858"/>
    <x v="3324"/>
    <n v="2"/>
    <n v="0.3"/>
    <n v="-14.870399999999961"/>
  </r>
  <r>
    <n v="9354"/>
    <s v="CA-2014-148411"/>
    <x v="3"/>
    <x v="241"/>
    <d v="2014-09-27T00:00:00"/>
    <x v="2"/>
    <s v="RO-19780"/>
    <x v="197"/>
    <x v="0"/>
    <s v="United States"/>
    <s v="Chicago"/>
    <x v="10"/>
    <n v="60623"/>
    <x v="2"/>
    <s v="OFF-PA-10002109"/>
    <x v="1"/>
    <x v="10"/>
    <x v="1771"/>
    <x v="5872"/>
    <n v="3"/>
    <n v="0.2"/>
    <n v="3.7127999999999988"/>
  </r>
  <r>
    <n v="9355"/>
    <s v="CA-2012-110324"/>
    <x v="1"/>
    <x v="494"/>
    <d v="2012-12-05T00:00:00"/>
    <x v="1"/>
    <s v="MA-17560"/>
    <x v="15"/>
    <x v="2"/>
    <s v="United States"/>
    <s v="Jackson"/>
    <x v="12"/>
    <n v="49201"/>
    <x v="2"/>
    <s v="OFF-PA-10001826"/>
    <x v="1"/>
    <x v="10"/>
    <x v="1750"/>
    <x v="541"/>
    <n v="3"/>
    <n v="0"/>
    <n v="9.3312000000000008"/>
  </r>
  <r>
    <n v="9356"/>
    <s v="CA-2012-110324"/>
    <x v="1"/>
    <x v="494"/>
    <d v="2012-12-05T00:00:00"/>
    <x v="1"/>
    <s v="MA-17560"/>
    <x v="15"/>
    <x v="2"/>
    <s v="United States"/>
    <s v="Jackson"/>
    <x v="12"/>
    <n v="49201"/>
    <x v="2"/>
    <s v="OFF-AR-10000823"/>
    <x v="1"/>
    <x v="6"/>
    <x v="1043"/>
    <x v="1034"/>
    <n v="2"/>
    <n v="0"/>
    <n v="1.0192000000000001"/>
  </r>
  <r>
    <n v="9357"/>
    <s v="CA-2012-110324"/>
    <x v="1"/>
    <x v="494"/>
    <d v="2012-12-05T00:00:00"/>
    <x v="1"/>
    <s v="MA-17560"/>
    <x v="15"/>
    <x v="2"/>
    <s v="United States"/>
    <s v="Jackson"/>
    <x v="12"/>
    <n v="49201"/>
    <x v="2"/>
    <s v="OFF-PA-10001776"/>
    <x v="1"/>
    <x v="10"/>
    <x v="1263"/>
    <x v="1909"/>
    <n v="2"/>
    <n v="0"/>
    <n v="8.7137999999999991"/>
  </r>
  <r>
    <n v="9358"/>
    <s v="CA-2013-168046"/>
    <x v="0"/>
    <x v="967"/>
    <d v="2013-01-28T00:00:00"/>
    <x v="0"/>
    <s v="JD-15895"/>
    <x v="63"/>
    <x v="1"/>
    <s v="United States"/>
    <s v="New York City"/>
    <x v="15"/>
    <n v="10024"/>
    <x v="3"/>
    <s v="OFF-BI-10003676"/>
    <x v="1"/>
    <x v="8"/>
    <x v="816"/>
    <x v="136"/>
    <n v="5"/>
    <n v="0.2"/>
    <n v="15.091999999999995"/>
  </r>
  <r>
    <n v="9359"/>
    <s v="CA-2013-168046"/>
    <x v="0"/>
    <x v="967"/>
    <d v="2013-01-28T00:00:00"/>
    <x v="0"/>
    <s v="JD-15895"/>
    <x v="63"/>
    <x v="1"/>
    <s v="United States"/>
    <s v="New York City"/>
    <x v="15"/>
    <n v="10024"/>
    <x v="3"/>
    <s v="FUR-TA-10001095"/>
    <x v="0"/>
    <x v="3"/>
    <x v="611"/>
    <x v="5873"/>
    <n v="3"/>
    <n v="0.4"/>
    <n v="-99.34529999999998"/>
  </r>
  <r>
    <n v="9360"/>
    <s v="CA-2013-168046"/>
    <x v="0"/>
    <x v="967"/>
    <d v="2013-01-28T00:00:00"/>
    <x v="0"/>
    <s v="JD-15895"/>
    <x v="63"/>
    <x v="1"/>
    <s v="United States"/>
    <s v="New York City"/>
    <x v="15"/>
    <n v="10024"/>
    <x v="3"/>
    <s v="FUR-FU-10000747"/>
    <x v="0"/>
    <x v="5"/>
    <x v="1742"/>
    <x v="44"/>
    <n v="1"/>
    <n v="0"/>
    <n v="7.816599999999994"/>
  </r>
  <r>
    <n v="9361"/>
    <s v="CA-2013-168046"/>
    <x v="0"/>
    <x v="967"/>
    <d v="2013-01-28T00:00:00"/>
    <x v="0"/>
    <s v="JD-15895"/>
    <x v="63"/>
    <x v="1"/>
    <s v="United States"/>
    <s v="New York City"/>
    <x v="15"/>
    <n v="10024"/>
    <x v="3"/>
    <s v="OFF-ST-10004337"/>
    <x v="1"/>
    <x v="4"/>
    <x v="839"/>
    <x v="5874"/>
    <n v="7"/>
    <n v="0"/>
    <n v="0"/>
  </r>
  <r>
    <n v="9362"/>
    <s v="CA-2014-111591"/>
    <x v="3"/>
    <x v="708"/>
    <d v="2014-03-26T00:00:00"/>
    <x v="1"/>
    <s v="PS-18970"/>
    <x v="28"/>
    <x v="2"/>
    <s v="United States"/>
    <s v="Seattle"/>
    <x v="4"/>
    <n v="98105"/>
    <x v="1"/>
    <s v="OFF-BI-10004410"/>
    <x v="1"/>
    <x v="8"/>
    <x v="48"/>
    <x v="5875"/>
    <n v="6"/>
    <n v="0.2"/>
    <n v="10.3194"/>
  </r>
  <r>
    <n v="9363"/>
    <s v="CA-2014-111591"/>
    <x v="3"/>
    <x v="708"/>
    <d v="2014-03-26T00:00:00"/>
    <x v="1"/>
    <s v="PS-18970"/>
    <x v="28"/>
    <x v="2"/>
    <s v="United States"/>
    <s v="Seattle"/>
    <x v="4"/>
    <n v="98105"/>
    <x v="1"/>
    <s v="OFF-FA-10004838"/>
    <x v="1"/>
    <x v="13"/>
    <x v="792"/>
    <x v="5876"/>
    <n v="7"/>
    <n v="0"/>
    <n v="0.3906000000000005"/>
  </r>
  <r>
    <n v="9364"/>
    <s v="CA-2014-111591"/>
    <x v="3"/>
    <x v="708"/>
    <d v="2014-03-26T00:00:00"/>
    <x v="1"/>
    <s v="PS-18970"/>
    <x v="28"/>
    <x v="2"/>
    <s v="United States"/>
    <s v="Seattle"/>
    <x v="4"/>
    <n v="98105"/>
    <x v="1"/>
    <s v="FUR-FU-10002364"/>
    <x v="0"/>
    <x v="5"/>
    <x v="1231"/>
    <x v="3077"/>
    <n v="3"/>
    <n v="0"/>
    <n v="6.4205999999999976"/>
  </r>
  <r>
    <n v="9365"/>
    <s v="CA-2014-111591"/>
    <x v="3"/>
    <x v="708"/>
    <d v="2014-03-26T00:00:00"/>
    <x v="1"/>
    <s v="PS-18970"/>
    <x v="28"/>
    <x v="2"/>
    <s v="United States"/>
    <s v="Seattle"/>
    <x v="4"/>
    <n v="98105"/>
    <x v="1"/>
    <s v="OFF-ST-10001809"/>
    <x v="1"/>
    <x v="4"/>
    <x v="430"/>
    <x v="704"/>
    <n v="4"/>
    <n v="0"/>
    <n v="7.1863999999999919"/>
  </r>
  <r>
    <n v="9366"/>
    <s v="US-2011-166828"/>
    <x v="2"/>
    <x v="963"/>
    <d v="2011-08-25T00:00:00"/>
    <x v="2"/>
    <s v="JF-15415"/>
    <x v="226"/>
    <x v="0"/>
    <s v="United States"/>
    <s v="Saint Charles"/>
    <x v="25"/>
    <n v="63301"/>
    <x v="2"/>
    <s v="OFF-PA-10001846"/>
    <x v="1"/>
    <x v="10"/>
    <x v="1807"/>
    <x v="1057"/>
    <n v="2"/>
    <n v="0"/>
    <n v="5.6644000000000005"/>
  </r>
  <r>
    <n v="9367"/>
    <s v="CA-2011-108147"/>
    <x v="2"/>
    <x v="785"/>
    <d v="2011-06-13T00:00:00"/>
    <x v="1"/>
    <s v="RD-19480"/>
    <x v="502"/>
    <x v="0"/>
    <s v="United States"/>
    <s v="Long Beach"/>
    <x v="15"/>
    <n v="11561"/>
    <x v="3"/>
    <s v="OFF-BI-10003876"/>
    <x v="1"/>
    <x v="8"/>
    <x v="1617"/>
    <x v="5877"/>
    <n v="2"/>
    <n v="0.2"/>
    <n v="25.679999999999996"/>
  </r>
  <r>
    <n v="9368"/>
    <s v="CA-2011-108147"/>
    <x v="2"/>
    <x v="785"/>
    <d v="2011-06-13T00:00:00"/>
    <x v="1"/>
    <s v="RD-19480"/>
    <x v="502"/>
    <x v="0"/>
    <s v="United States"/>
    <s v="Long Beach"/>
    <x v="15"/>
    <n v="11561"/>
    <x v="3"/>
    <s v="OFF-ST-10003470"/>
    <x v="1"/>
    <x v="4"/>
    <x v="1339"/>
    <x v="5878"/>
    <n v="6"/>
    <n v="0"/>
    <n v="83.843999999999937"/>
  </r>
  <r>
    <n v="9369"/>
    <s v="CA-2013-154998"/>
    <x v="0"/>
    <x v="281"/>
    <d v="2013-04-10T00:00:00"/>
    <x v="2"/>
    <s v="ES-14080"/>
    <x v="20"/>
    <x v="1"/>
    <s v="United States"/>
    <s v="Lakewood"/>
    <x v="30"/>
    <n v="8701"/>
    <x v="3"/>
    <s v="OFF-PA-10004243"/>
    <x v="1"/>
    <x v="10"/>
    <x v="271"/>
    <x v="2479"/>
    <n v="2"/>
    <n v="0"/>
    <n v="18.211199999999998"/>
  </r>
  <r>
    <n v="9370"/>
    <s v="CA-2014-113460"/>
    <x v="3"/>
    <x v="659"/>
    <d v="2014-11-10T00:00:00"/>
    <x v="0"/>
    <s v="KN-16390"/>
    <x v="471"/>
    <x v="1"/>
    <s v="United States"/>
    <s v="Clinton"/>
    <x v="39"/>
    <n v="20735"/>
    <x v="3"/>
    <s v="FUR-CH-10000422"/>
    <x v="0"/>
    <x v="1"/>
    <x v="1432"/>
    <x v="5879"/>
    <n v="3"/>
    <n v="0"/>
    <n v="43.675200000000018"/>
  </r>
  <r>
    <n v="9371"/>
    <s v="CA-2012-111339"/>
    <x v="1"/>
    <x v="352"/>
    <d v="2012-05-31T00:00:00"/>
    <x v="2"/>
    <s v="VP-21760"/>
    <x v="778"/>
    <x v="1"/>
    <s v="United States"/>
    <s v="Columbus"/>
    <x v="24"/>
    <n v="43229"/>
    <x v="3"/>
    <s v="FUR-FU-10002506"/>
    <x v="0"/>
    <x v="5"/>
    <x v="1802"/>
    <x v="2185"/>
    <n v="4"/>
    <n v="0.2"/>
    <n v="-4.1568000000000023"/>
  </r>
  <r>
    <n v="9372"/>
    <s v="CA-2012-111339"/>
    <x v="1"/>
    <x v="352"/>
    <d v="2012-05-31T00:00:00"/>
    <x v="2"/>
    <s v="VP-21760"/>
    <x v="778"/>
    <x v="1"/>
    <s v="United States"/>
    <s v="Columbus"/>
    <x v="24"/>
    <n v="43229"/>
    <x v="3"/>
    <s v="FUR-CH-10000863"/>
    <x v="0"/>
    <x v="1"/>
    <x v="83"/>
    <x v="2613"/>
    <n v="3"/>
    <n v="0.3"/>
    <n v="-86.058600000000013"/>
  </r>
  <r>
    <n v="9373"/>
    <s v="CA-2012-111339"/>
    <x v="1"/>
    <x v="352"/>
    <d v="2012-05-31T00:00:00"/>
    <x v="2"/>
    <s v="VP-21760"/>
    <x v="778"/>
    <x v="1"/>
    <s v="United States"/>
    <s v="Columbus"/>
    <x v="24"/>
    <n v="43229"/>
    <x v="3"/>
    <s v="OFF-FA-10002988"/>
    <x v="1"/>
    <x v="13"/>
    <x v="131"/>
    <x v="1400"/>
    <n v="5"/>
    <n v="0.2"/>
    <n v="2.9144999999999994"/>
  </r>
  <r>
    <n v="9374"/>
    <s v="CA-2014-102820"/>
    <x v="3"/>
    <x v="917"/>
    <d v="2014-05-12T00:00:00"/>
    <x v="1"/>
    <s v="CS-11950"/>
    <x v="229"/>
    <x v="0"/>
    <s v="United States"/>
    <s v="Pasadena"/>
    <x v="1"/>
    <n v="91104"/>
    <x v="1"/>
    <s v="TEC-PH-10003437"/>
    <x v="2"/>
    <x v="7"/>
    <x v="913"/>
    <x v="1171"/>
    <n v="7"/>
    <n v="0.2"/>
    <n v="52.492999999999967"/>
  </r>
  <r>
    <n v="9375"/>
    <s v="CA-2013-149671"/>
    <x v="0"/>
    <x v="410"/>
    <d v="2013-06-10T00:00:00"/>
    <x v="1"/>
    <s v="KB-16600"/>
    <x v="33"/>
    <x v="1"/>
    <s v="United States"/>
    <s v="Seattle"/>
    <x v="4"/>
    <n v="98105"/>
    <x v="1"/>
    <s v="OFF-SU-10002537"/>
    <x v="1"/>
    <x v="14"/>
    <x v="676"/>
    <x v="5880"/>
    <n v="6"/>
    <n v="0"/>
    <n v="15.958800000000004"/>
  </r>
  <r>
    <n v="9376"/>
    <s v="CA-2012-126347"/>
    <x v="1"/>
    <x v="639"/>
    <d v="2012-12-19T00:00:00"/>
    <x v="0"/>
    <s v="AJ-10945"/>
    <x v="219"/>
    <x v="0"/>
    <s v="United States"/>
    <s v="Los Angeles"/>
    <x v="1"/>
    <n v="90045"/>
    <x v="1"/>
    <s v="TEC-AC-10003063"/>
    <x v="2"/>
    <x v="11"/>
    <x v="1052"/>
    <x v="1424"/>
    <n v="2"/>
    <n v="0"/>
    <n v="10.5"/>
  </r>
  <r>
    <n v="9377"/>
    <s v="CA-2014-108756"/>
    <x v="3"/>
    <x v="53"/>
    <d v="2014-12-30T00:00:00"/>
    <x v="1"/>
    <s v="PO-18865"/>
    <x v="22"/>
    <x v="0"/>
    <s v="United States"/>
    <s v="East Orange"/>
    <x v="30"/>
    <n v="7017"/>
    <x v="3"/>
    <s v="TEC-AC-10003237"/>
    <x v="2"/>
    <x v="11"/>
    <x v="1631"/>
    <x v="5881"/>
    <n v="3"/>
    <n v="0"/>
    <n v="13.674000000000003"/>
  </r>
  <r>
    <n v="9378"/>
    <s v="CA-2014-155362"/>
    <x v="3"/>
    <x v="94"/>
    <d v="2014-12-22T00:00:00"/>
    <x v="1"/>
    <s v="DP-13105"/>
    <x v="317"/>
    <x v="1"/>
    <s v="United States"/>
    <s v="Eau Claire"/>
    <x v="6"/>
    <n v="54703"/>
    <x v="2"/>
    <s v="OFF-ST-10001031"/>
    <x v="1"/>
    <x v="4"/>
    <x v="1551"/>
    <x v="5882"/>
    <n v="2"/>
    <n v="0"/>
    <n v="8.465600000000002"/>
  </r>
  <r>
    <n v="9379"/>
    <s v="CA-2013-117625"/>
    <x v="0"/>
    <x v="1120"/>
    <d v="2013-05-16T00:00:00"/>
    <x v="1"/>
    <s v="GM-14500"/>
    <x v="421"/>
    <x v="0"/>
    <s v="United States"/>
    <s v="Chicago"/>
    <x v="10"/>
    <n v="60610"/>
    <x v="2"/>
    <s v="OFF-EN-10001535"/>
    <x v="1"/>
    <x v="12"/>
    <x v="1833"/>
    <x v="5883"/>
    <n v="2"/>
    <n v="0.2"/>
    <n v="2.3868"/>
  </r>
  <r>
    <n v="9380"/>
    <s v="CA-2011-154158"/>
    <x v="2"/>
    <x v="851"/>
    <d v="2011-12-27T00:00:00"/>
    <x v="0"/>
    <s v="CC-12670"/>
    <x v="113"/>
    <x v="0"/>
    <s v="United States"/>
    <s v="Tampa"/>
    <x v="2"/>
    <n v="33614"/>
    <x v="0"/>
    <s v="OFF-PA-10001295"/>
    <x v="1"/>
    <x v="10"/>
    <x v="1211"/>
    <x v="2817"/>
    <n v="3"/>
    <n v="0.2"/>
    <n v="15.934799999999997"/>
  </r>
  <r>
    <n v="9381"/>
    <s v="CA-2011-154158"/>
    <x v="2"/>
    <x v="851"/>
    <d v="2011-12-27T00:00:00"/>
    <x v="0"/>
    <s v="CC-12670"/>
    <x v="113"/>
    <x v="0"/>
    <s v="United States"/>
    <s v="Tampa"/>
    <x v="2"/>
    <n v="33614"/>
    <x v="0"/>
    <s v="FUR-CH-10004698"/>
    <x v="0"/>
    <x v="1"/>
    <x v="166"/>
    <x v="1466"/>
    <n v="1"/>
    <n v="0.2"/>
    <n v="6.4784000000000042"/>
  </r>
  <r>
    <n v="9382"/>
    <s v="CA-2011-154158"/>
    <x v="2"/>
    <x v="851"/>
    <d v="2011-12-27T00:00:00"/>
    <x v="0"/>
    <s v="CC-12670"/>
    <x v="113"/>
    <x v="0"/>
    <s v="United States"/>
    <s v="Tampa"/>
    <x v="2"/>
    <n v="33614"/>
    <x v="0"/>
    <s v="OFF-ST-10000078"/>
    <x v="1"/>
    <x v="4"/>
    <x v="1218"/>
    <x v="5884"/>
    <n v="2"/>
    <n v="0.2"/>
    <n v="-10.60680000000005"/>
  </r>
  <r>
    <n v="9383"/>
    <s v="CA-2011-154158"/>
    <x v="2"/>
    <x v="851"/>
    <d v="2011-12-27T00:00:00"/>
    <x v="0"/>
    <s v="CC-12670"/>
    <x v="113"/>
    <x v="0"/>
    <s v="United States"/>
    <s v="Tampa"/>
    <x v="2"/>
    <n v="33614"/>
    <x v="0"/>
    <s v="OFF-AR-10001868"/>
    <x v="1"/>
    <x v="6"/>
    <x v="59"/>
    <x v="2956"/>
    <n v="1"/>
    <n v="0.2"/>
    <n v="0.504"/>
  </r>
  <r>
    <n v="9384"/>
    <s v="CA-2011-154158"/>
    <x v="2"/>
    <x v="851"/>
    <d v="2011-12-27T00:00:00"/>
    <x v="0"/>
    <s v="CC-12670"/>
    <x v="113"/>
    <x v="0"/>
    <s v="United States"/>
    <s v="Tampa"/>
    <x v="2"/>
    <n v="33614"/>
    <x v="0"/>
    <s v="OFF-ST-10004950"/>
    <x v="1"/>
    <x v="4"/>
    <x v="1000"/>
    <x v="2067"/>
    <n v="5"/>
    <n v="0.2"/>
    <n v="-1.049000000000003"/>
  </r>
  <r>
    <n v="9385"/>
    <s v="CA-2014-100433"/>
    <x v="3"/>
    <x v="938"/>
    <d v="2014-08-17T00:00:00"/>
    <x v="1"/>
    <s v="SJ-20125"/>
    <x v="319"/>
    <x v="2"/>
    <s v="United States"/>
    <s v="New York City"/>
    <x v="15"/>
    <n v="10009"/>
    <x v="3"/>
    <s v="OFF-PA-10003441"/>
    <x v="1"/>
    <x v="10"/>
    <x v="485"/>
    <x v="243"/>
    <n v="4"/>
    <n v="0"/>
    <n v="12.441600000000001"/>
  </r>
  <r>
    <n v="9386"/>
    <s v="CA-2014-163097"/>
    <x v="3"/>
    <x v="151"/>
    <d v="2014-09-01T00:00:00"/>
    <x v="1"/>
    <s v="SF-20200"/>
    <x v="227"/>
    <x v="0"/>
    <s v="United States"/>
    <s v="Mesa"/>
    <x v="16"/>
    <n v="85204"/>
    <x v="1"/>
    <s v="FUR-FU-10004973"/>
    <x v="0"/>
    <x v="5"/>
    <x v="1134"/>
    <x v="5885"/>
    <n v="8"/>
    <n v="0.2"/>
    <n v="33.1584"/>
  </r>
  <r>
    <n v="9387"/>
    <s v="US-2014-127292"/>
    <x v="3"/>
    <x v="617"/>
    <d v="2014-01-24T00:00:00"/>
    <x v="1"/>
    <s v="RM-19375"/>
    <x v="528"/>
    <x v="0"/>
    <s v="United States"/>
    <s v="Burlington"/>
    <x v="42"/>
    <s v="05408"/>
    <x v="3"/>
    <s v="OFF-PA-10000157"/>
    <x v="1"/>
    <x v="10"/>
    <x v="364"/>
    <x v="710"/>
    <n v="4"/>
    <n v="0"/>
    <n v="37.562399999999997"/>
  </r>
  <r>
    <n v="9388"/>
    <s v="US-2014-127292"/>
    <x v="3"/>
    <x v="617"/>
    <d v="2014-01-24T00:00:00"/>
    <x v="1"/>
    <s v="RM-19375"/>
    <x v="528"/>
    <x v="0"/>
    <s v="United States"/>
    <s v="Burlington"/>
    <x v="42"/>
    <s v="05408"/>
    <x v="3"/>
    <s v="OFF-PA-10001970"/>
    <x v="1"/>
    <x v="10"/>
    <x v="311"/>
    <x v="5886"/>
    <n v="1"/>
    <n v="0"/>
    <n v="5.7715999999999994"/>
  </r>
  <r>
    <n v="9389"/>
    <s v="US-2014-127292"/>
    <x v="3"/>
    <x v="617"/>
    <d v="2014-01-24T00:00:00"/>
    <x v="1"/>
    <s v="RM-19375"/>
    <x v="528"/>
    <x v="0"/>
    <s v="United States"/>
    <s v="Burlington"/>
    <x v="42"/>
    <s v="05408"/>
    <x v="3"/>
    <s v="OFF-AP-10000828"/>
    <x v="1"/>
    <x v="9"/>
    <x v="1087"/>
    <x v="3116"/>
    <n v="3"/>
    <n v="0"/>
    <n v="152.02319999999997"/>
  </r>
  <r>
    <n v="9390"/>
    <s v="US-2014-127292"/>
    <x v="3"/>
    <x v="617"/>
    <d v="2014-01-24T00:00:00"/>
    <x v="1"/>
    <s v="RM-19375"/>
    <x v="528"/>
    <x v="0"/>
    <s v="United States"/>
    <s v="Burlington"/>
    <x v="42"/>
    <s v="05408"/>
    <x v="3"/>
    <s v="OFF-EN-10001509"/>
    <x v="1"/>
    <x v="12"/>
    <x v="29"/>
    <x v="5887"/>
    <n v="1"/>
    <n v="0"/>
    <n v="0.95879999999999987"/>
  </r>
  <r>
    <n v="9391"/>
    <s v="CA-2012-163734"/>
    <x v="1"/>
    <x v="974"/>
    <d v="2012-06-24T00:00:00"/>
    <x v="1"/>
    <s v="KM-16375"/>
    <x v="454"/>
    <x v="2"/>
    <s v="United States"/>
    <s v="Houston"/>
    <x v="5"/>
    <n v="77070"/>
    <x v="2"/>
    <s v="OFF-ST-10003692"/>
    <x v="1"/>
    <x v="4"/>
    <x v="1253"/>
    <x v="1894"/>
    <n v="5"/>
    <n v="0.2"/>
    <n v="14.307499999999997"/>
  </r>
  <r>
    <n v="9392"/>
    <s v="CA-2014-162474"/>
    <x v="3"/>
    <x v="677"/>
    <d v="2014-03-17T00:00:00"/>
    <x v="2"/>
    <s v="FH-14275"/>
    <x v="395"/>
    <x v="1"/>
    <s v="United States"/>
    <s v="Aurora"/>
    <x v="10"/>
    <n v="60505"/>
    <x v="2"/>
    <s v="TEC-PH-10004700"/>
    <x v="2"/>
    <x v="7"/>
    <x v="843"/>
    <x v="465"/>
    <n v="1"/>
    <n v="0.2"/>
    <n v="2.5973999999999995"/>
  </r>
  <r>
    <n v="9393"/>
    <s v="CA-2012-130848"/>
    <x v="1"/>
    <x v="969"/>
    <d v="2012-10-25T00:00:00"/>
    <x v="3"/>
    <s v="DG-13300"/>
    <x v="375"/>
    <x v="1"/>
    <s v="United States"/>
    <s v="Denver"/>
    <x v="22"/>
    <n v="80219"/>
    <x v="1"/>
    <s v="FUR-CH-10000422"/>
    <x v="0"/>
    <x v="1"/>
    <x v="1432"/>
    <x v="5888"/>
    <n v="8"/>
    <n v="0.2"/>
    <n v="-29.116799999999955"/>
  </r>
  <r>
    <n v="9394"/>
    <s v="CA-2011-125997"/>
    <x v="2"/>
    <x v="59"/>
    <d v="2011-09-23T00:00:00"/>
    <x v="2"/>
    <s v="MW-18220"/>
    <x v="596"/>
    <x v="0"/>
    <s v="United States"/>
    <s v="New York City"/>
    <x v="15"/>
    <n v="10011"/>
    <x v="3"/>
    <s v="TEC-PH-10003484"/>
    <x v="2"/>
    <x v="7"/>
    <x v="1530"/>
    <x v="3211"/>
    <n v="5"/>
    <n v="0"/>
    <n v="157.48750000000001"/>
  </r>
  <r>
    <n v="9395"/>
    <s v="CA-2011-125997"/>
    <x v="2"/>
    <x v="59"/>
    <d v="2011-09-23T00:00:00"/>
    <x v="2"/>
    <s v="MW-18220"/>
    <x v="596"/>
    <x v="0"/>
    <s v="United States"/>
    <s v="New York City"/>
    <x v="15"/>
    <n v="10011"/>
    <x v="3"/>
    <s v="FUR-CH-10001394"/>
    <x v="0"/>
    <x v="1"/>
    <x v="648"/>
    <x v="3317"/>
    <n v="2"/>
    <n v="0.1"/>
    <n v="140.39599999999993"/>
  </r>
  <r>
    <n v="9396"/>
    <s v="CA-2011-125997"/>
    <x v="2"/>
    <x v="59"/>
    <d v="2011-09-23T00:00:00"/>
    <x v="2"/>
    <s v="MW-18220"/>
    <x v="596"/>
    <x v="0"/>
    <s v="United States"/>
    <s v="New York City"/>
    <x v="15"/>
    <n v="10011"/>
    <x v="3"/>
    <s v="FUR-BO-10002213"/>
    <x v="0"/>
    <x v="0"/>
    <x v="1223"/>
    <x v="479"/>
    <n v="2"/>
    <n v="0.2"/>
    <n v="-10.019600000000054"/>
  </r>
  <r>
    <n v="9397"/>
    <s v="CA-2011-125997"/>
    <x v="2"/>
    <x v="59"/>
    <d v="2011-09-23T00:00:00"/>
    <x v="2"/>
    <s v="MW-18220"/>
    <x v="596"/>
    <x v="0"/>
    <s v="United States"/>
    <s v="New York City"/>
    <x v="15"/>
    <n v="10011"/>
    <x v="3"/>
    <s v="OFF-LA-10002762"/>
    <x v="1"/>
    <x v="2"/>
    <x v="49"/>
    <x v="50"/>
    <n v="6"/>
    <n v="0"/>
    <n v="35.334599999999995"/>
  </r>
  <r>
    <n v="9398"/>
    <s v="CA-2011-125997"/>
    <x v="2"/>
    <x v="59"/>
    <d v="2011-09-23T00:00:00"/>
    <x v="2"/>
    <s v="MW-18220"/>
    <x v="596"/>
    <x v="0"/>
    <s v="United States"/>
    <s v="New York City"/>
    <x v="15"/>
    <n v="10011"/>
    <x v="3"/>
    <s v="OFF-AP-10003842"/>
    <x v="1"/>
    <x v="9"/>
    <x v="1247"/>
    <x v="4771"/>
    <n v="1"/>
    <n v="0"/>
    <n v="8.0548000000000002"/>
  </r>
  <r>
    <n v="9399"/>
    <s v="CA-2011-125997"/>
    <x v="2"/>
    <x v="59"/>
    <d v="2011-09-23T00:00:00"/>
    <x v="2"/>
    <s v="MW-18220"/>
    <x v="596"/>
    <x v="0"/>
    <s v="United States"/>
    <s v="New York City"/>
    <x v="15"/>
    <n v="10011"/>
    <x v="3"/>
    <s v="TEC-PH-10003072"/>
    <x v="2"/>
    <x v="7"/>
    <x v="1310"/>
    <x v="5889"/>
    <n v="9"/>
    <n v="0"/>
    <n v="661.45590000000004"/>
  </r>
  <r>
    <n v="9400"/>
    <s v="CA-2013-103128"/>
    <x v="0"/>
    <x v="583"/>
    <d v="2013-11-16T00:00:00"/>
    <x v="1"/>
    <s v="SC-20845"/>
    <x v="790"/>
    <x v="0"/>
    <s v="United States"/>
    <s v="Arlington Heights"/>
    <x v="10"/>
    <n v="60004"/>
    <x v="2"/>
    <s v="OFF-AR-10003394"/>
    <x v="1"/>
    <x v="6"/>
    <x v="496"/>
    <x v="5890"/>
    <n v="6"/>
    <n v="0.2"/>
    <n v="1.2348000000000008"/>
  </r>
  <r>
    <n v="9401"/>
    <s v="CA-2012-167696"/>
    <x v="1"/>
    <x v="1218"/>
    <d v="2012-09-21T00:00:00"/>
    <x v="1"/>
    <s v="BD-11500"/>
    <x v="214"/>
    <x v="0"/>
    <s v="United States"/>
    <s v="Newport News"/>
    <x v="17"/>
    <n v="23602"/>
    <x v="0"/>
    <s v="OFF-EN-10001539"/>
    <x v="1"/>
    <x v="12"/>
    <x v="33"/>
    <x v="4995"/>
    <n v="4"/>
    <n v="0"/>
    <n v="14.6264"/>
  </r>
  <r>
    <n v="9402"/>
    <s v="CA-2011-159814"/>
    <x v="2"/>
    <x v="1219"/>
    <d v="2011-06-28T00:00:00"/>
    <x v="1"/>
    <s v="LP-17080"/>
    <x v="221"/>
    <x v="0"/>
    <s v="United States"/>
    <s v="Tucson"/>
    <x v="16"/>
    <n v="85705"/>
    <x v="1"/>
    <s v="FUR-FU-10001731"/>
    <x v="0"/>
    <x v="5"/>
    <x v="1547"/>
    <x v="5891"/>
    <n v="2"/>
    <n v="0.2"/>
    <n v="0.96119999999999983"/>
  </r>
  <r>
    <n v="9403"/>
    <s v="CA-2013-105459"/>
    <x v="0"/>
    <x v="399"/>
    <d v="2013-08-18T00:00:00"/>
    <x v="0"/>
    <s v="NP-18700"/>
    <x v="413"/>
    <x v="0"/>
    <s v="United States"/>
    <s v="New York City"/>
    <x v="15"/>
    <n v="10024"/>
    <x v="3"/>
    <s v="FUR-TA-10001095"/>
    <x v="0"/>
    <x v="3"/>
    <x v="611"/>
    <x v="5892"/>
    <n v="2"/>
    <n v="0.4"/>
    <n v="-66.230199999999996"/>
  </r>
  <r>
    <n v="9404"/>
    <s v="CA-2013-105459"/>
    <x v="0"/>
    <x v="399"/>
    <d v="2013-08-18T00:00:00"/>
    <x v="0"/>
    <s v="NP-18700"/>
    <x v="413"/>
    <x v="0"/>
    <s v="United States"/>
    <s v="New York City"/>
    <x v="15"/>
    <n v="10024"/>
    <x v="3"/>
    <s v="OFF-ST-10000078"/>
    <x v="1"/>
    <x v="4"/>
    <x v="1218"/>
    <x v="5893"/>
    <n v="6"/>
    <n v="0"/>
    <n v="286.38359999999989"/>
  </r>
  <r>
    <n v="9405"/>
    <s v="CA-2014-141663"/>
    <x v="3"/>
    <x v="669"/>
    <d v="2014-04-18T00:00:00"/>
    <x v="1"/>
    <s v="DP-13105"/>
    <x v="317"/>
    <x v="1"/>
    <s v="United States"/>
    <s v="Philadelphia"/>
    <x v="9"/>
    <n v="19134"/>
    <x v="3"/>
    <s v="OFF-FA-10004076"/>
    <x v="1"/>
    <x v="13"/>
    <x v="1213"/>
    <x v="1063"/>
    <n v="5"/>
    <n v="0.2"/>
    <n v="1.6829999999999994"/>
  </r>
  <r>
    <n v="9406"/>
    <s v="CA-2011-152618"/>
    <x v="2"/>
    <x v="619"/>
    <d v="2011-03-17T00:00:00"/>
    <x v="2"/>
    <s v="RB-19465"/>
    <x v="46"/>
    <x v="2"/>
    <s v="United States"/>
    <s v="Chicago"/>
    <x v="10"/>
    <n v="60653"/>
    <x v="2"/>
    <s v="TEC-MA-10003626"/>
    <x v="2"/>
    <x v="15"/>
    <x v="1388"/>
    <x v="5894"/>
    <n v="2"/>
    <n v="0.3"/>
    <n v="156.04699999999997"/>
  </r>
  <r>
    <n v="9407"/>
    <s v="CA-2011-152618"/>
    <x v="2"/>
    <x v="619"/>
    <d v="2011-03-17T00:00:00"/>
    <x v="2"/>
    <s v="RB-19465"/>
    <x v="46"/>
    <x v="2"/>
    <s v="United States"/>
    <s v="Chicago"/>
    <x v="10"/>
    <n v="60653"/>
    <x v="2"/>
    <s v="OFF-PA-10001215"/>
    <x v="1"/>
    <x v="10"/>
    <x v="1717"/>
    <x v="582"/>
    <n v="2"/>
    <n v="0.2"/>
    <n v="2.6399999999999997"/>
  </r>
  <r>
    <n v="9408"/>
    <s v="CA-2014-162789"/>
    <x v="3"/>
    <x v="585"/>
    <d v="2014-09-25T00:00:00"/>
    <x v="0"/>
    <s v="LC-17140"/>
    <x v="95"/>
    <x v="0"/>
    <s v="United States"/>
    <s v="New York City"/>
    <x v="15"/>
    <n v="10035"/>
    <x v="3"/>
    <s v="TEC-AC-10002842"/>
    <x v="2"/>
    <x v="11"/>
    <x v="1176"/>
    <x v="5895"/>
    <n v="9"/>
    <n v="0"/>
    <n v="171.36000000000007"/>
  </r>
  <r>
    <n v="9409"/>
    <s v="CA-2014-162789"/>
    <x v="3"/>
    <x v="585"/>
    <d v="2014-09-25T00:00:00"/>
    <x v="0"/>
    <s v="LC-17140"/>
    <x v="95"/>
    <x v="0"/>
    <s v="United States"/>
    <s v="New York City"/>
    <x v="15"/>
    <n v="10035"/>
    <x v="3"/>
    <s v="FUR-FU-10004864"/>
    <x v="0"/>
    <x v="5"/>
    <x v="1710"/>
    <x v="5896"/>
    <n v="1"/>
    <n v="0"/>
    <n v="3.9831000000000003"/>
  </r>
  <r>
    <n v="9410"/>
    <s v="US-2014-110149"/>
    <x v="3"/>
    <x v="389"/>
    <d v="2014-12-14T00:00:00"/>
    <x v="2"/>
    <s v="WB-21850"/>
    <x v="576"/>
    <x v="0"/>
    <s v="United States"/>
    <s v="Philadelphia"/>
    <x v="9"/>
    <n v="19143"/>
    <x v="3"/>
    <s v="OFF-BI-10000014"/>
    <x v="1"/>
    <x v="8"/>
    <x v="628"/>
    <x v="5897"/>
    <n v="1"/>
    <n v="0.7"/>
    <n v="-2.5092999999999996"/>
  </r>
  <r>
    <n v="9411"/>
    <s v="US-2014-110149"/>
    <x v="3"/>
    <x v="389"/>
    <d v="2014-12-14T00:00:00"/>
    <x v="2"/>
    <s v="WB-21850"/>
    <x v="576"/>
    <x v="0"/>
    <s v="United States"/>
    <s v="Philadelphia"/>
    <x v="9"/>
    <n v="19143"/>
    <x v="3"/>
    <s v="FUR-FU-10001475"/>
    <x v="0"/>
    <x v="5"/>
    <x v="499"/>
    <x v="1190"/>
    <n v="5"/>
    <n v="0.2"/>
    <n v="15.385999999999999"/>
  </r>
  <r>
    <n v="9412"/>
    <s v="CA-2013-108959"/>
    <x v="0"/>
    <x v="612"/>
    <d v="2013-03-15T00:00:00"/>
    <x v="0"/>
    <s v="MH-17785"/>
    <x v="186"/>
    <x v="1"/>
    <s v="United States"/>
    <s v="Glendale"/>
    <x v="16"/>
    <n v="85301"/>
    <x v="1"/>
    <s v="OFF-ST-10001272"/>
    <x v="1"/>
    <x v="4"/>
    <x v="528"/>
    <x v="5898"/>
    <n v="1"/>
    <n v="0.2"/>
    <n v="6.5434999999999981"/>
  </r>
  <r>
    <n v="9413"/>
    <s v="CA-2012-164777"/>
    <x v="1"/>
    <x v="746"/>
    <d v="2012-01-29T00:00:00"/>
    <x v="2"/>
    <s v="SC-20305"/>
    <x v="253"/>
    <x v="0"/>
    <s v="United States"/>
    <s v="Los Angeles"/>
    <x v="1"/>
    <n v="90036"/>
    <x v="1"/>
    <s v="FUR-CH-10002024"/>
    <x v="0"/>
    <x v="1"/>
    <x v="478"/>
    <x v="5355"/>
    <n v="5"/>
    <n v="0.2"/>
    <n v="0"/>
  </r>
  <r>
    <n v="9414"/>
    <s v="CA-2013-132017"/>
    <x v="0"/>
    <x v="182"/>
    <d v="2013-09-28T00:00:00"/>
    <x v="2"/>
    <s v="MH-17620"/>
    <x v="588"/>
    <x v="1"/>
    <s v="United States"/>
    <s v="Houston"/>
    <x v="5"/>
    <n v="77041"/>
    <x v="2"/>
    <s v="OFF-BI-10004001"/>
    <x v="1"/>
    <x v="8"/>
    <x v="810"/>
    <x v="5899"/>
    <n v="2"/>
    <n v="0.8"/>
    <n v="-11.587200000000003"/>
  </r>
  <r>
    <n v="9415"/>
    <s v="CA-2012-127824"/>
    <x v="1"/>
    <x v="1090"/>
    <d v="2012-10-22T00:00:00"/>
    <x v="1"/>
    <s v="JC-15775"/>
    <x v="547"/>
    <x v="0"/>
    <s v="United States"/>
    <s v="Seattle"/>
    <x v="4"/>
    <n v="98115"/>
    <x v="1"/>
    <s v="TEC-PH-10004094"/>
    <x v="2"/>
    <x v="7"/>
    <x v="1788"/>
    <x v="2528"/>
    <n v="2"/>
    <n v="0.2"/>
    <n v="15.598999999999997"/>
  </r>
  <r>
    <n v="9416"/>
    <s v="CA-2012-127824"/>
    <x v="1"/>
    <x v="1090"/>
    <d v="2012-10-22T00:00:00"/>
    <x v="1"/>
    <s v="JC-15775"/>
    <x v="547"/>
    <x v="0"/>
    <s v="United States"/>
    <s v="Seattle"/>
    <x v="4"/>
    <n v="98115"/>
    <x v="1"/>
    <s v="OFF-PA-10001184"/>
    <x v="1"/>
    <x v="10"/>
    <x v="1307"/>
    <x v="1465"/>
    <n v="3"/>
    <n v="0"/>
    <n v="8.7906000000000013"/>
  </r>
  <r>
    <n v="9417"/>
    <s v="CA-2012-127824"/>
    <x v="1"/>
    <x v="1090"/>
    <d v="2012-10-22T00:00:00"/>
    <x v="1"/>
    <s v="JC-15775"/>
    <x v="547"/>
    <x v="0"/>
    <s v="United States"/>
    <s v="Seattle"/>
    <x v="4"/>
    <n v="98115"/>
    <x v="1"/>
    <s v="FUR-FU-10002505"/>
    <x v="0"/>
    <x v="5"/>
    <x v="222"/>
    <x v="3716"/>
    <n v="3"/>
    <n v="0"/>
    <n v="3.2351999999999994"/>
  </r>
  <r>
    <n v="9418"/>
    <s v="CA-2011-148285"/>
    <x v="2"/>
    <x v="1220"/>
    <d v="2011-11-01T00:00:00"/>
    <x v="1"/>
    <s v="RD-19810"/>
    <x v="279"/>
    <x v="2"/>
    <s v="United States"/>
    <s v="Fayetteville"/>
    <x v="3"/>
    <n v="28314"/>
    <x v="0"/>
    <s v="OFF-PA-10001166"/>
    <x v="1"/>
    <x v="10"/>
    <x v="769"/>
    <x v="563"/>
    <n v="2"/>
    <n v="0.2"/>
    <n v="3.6288"/>
  </r>
  <r>
    <n v="9419"/>
    <s v="CA-2011-148285"/>
    <x v="2"/>
    <x v="1220"/>
    <d v="2011-11-01T00:00:00"/>
    <x v="1"/>
    <s v="RD-19810"/>
    <x v="279"/>
    <x v="2"/>
    <s v="United States"/>
    <s v="Fayetteville"/>
    <x v="3"/>
    <n v="28314"/>
    <x v="0"/>
    <s v="OFF-PA-10000349"/>
    <x v="1"/>
    <x v="10"/>
    <x v="33"/>
    <x v="1655"/>
    <n v="3"/>
    <n v="0.2"/>
    <n v="4.0338000000000003"/>
  </r>
  <r>
    <n v="9420"/>
    <s v="CA-2014-152926"/>
    <x v="3"/>
    <x v="280"/>
    <d v="2014-10-05T00:00:00"/>
    <x v="0"/>
    <s v="SC-20695"/>
    <x v="281"/>
    <x v="1"/>
    <s v="United States"/>
    <s v="Houston"/>
    <x v="5"/>
    <n v="77041"/>
    <x v="2"/>
    <s v="OFF-AP-10004708"/>
    <x v="1"/>
    <x v="9"/>
    <x v="508"/>
    <x v="5279"/>
    <n v="2"/>
    <n v="0.8"/>
    <n v="-38.821200000000012"/>
  </r>
  <r>
    <n v="9421"/>
    <s v="CA-2014-152926"/>
    <x v="3"/>
    <x v="280"/>
    <d v="2014-10-05T00:00:00"/>
    <x v="0"/>
    <s v="SC-20695"/>
    <x v="281"/>
    <x v="1"/>
    <s v="United States"/>
    <s v="Houston"/>
    <x v="5"/>
    <n v="77041"/>
    <x v="2"/>
    <s v="OFF-AP-10001947"/>
    <x v="1"/>
    <x v="9"/>
    <x v="1528"/>
    <x v="5900"/>
    <n v="6"/>
    <n v="0.8"/>
    <n v="-56.059200000000011"/>
  </r>
  <r>
    <n v="9422"/>
    <s v="CA-2011-145254"/>
    <x v="2"/>
    <x v="149"/>
    <d v="2011-07-27T00:00:00"/>
    <x v="1"/>
    <s v="NC-18535"/>
    <x v="714"/>
    <x v="1"/>
    <s v="United States"/>
    <s v="San Francisco"/>
    <x v="1"/>
    <n v="94122"/>
    <x v="1"/>
    <s v="TEC-PH-10000441"/>
    <x v="2"/>
    <x v="7"/>
    <x v="1046"/>
    <x v="2821"/>
    <n v="6"/>
    <n v="0.2"/>
    <n v="60.475200000000058"/>
  </r>
  <r>
    <n v="9423"/>
    <s v="CA-2011-145254"/>
    <x v="2"/>
    <x v="149"/>
    <d v="2011-07-27T00:00:00"/>
    <x v="1"/>
    <s v="NC-18535"/>
    <x v="714"/>
    <x v="1"/>
    <s v="United States"/>
    <s v="San Francisco"/>
    <x v="1"/>
    <n v="94122"/>
    <x v="1"/>
    <s v="OFF-SU-10004664"/>
    <x v="1"/>
    <x v="14"/>
    <x v="592"/>
    <x v="5557"/>
    <n v="5"/>
    <n v="0"/>
    <n v="11.802999999999999"/>
  </r>
  <r>
    <n v="9424"/>
    <s v="CA-2011-145254"/>
    <x v="2"/>
    <x v="149"/>
    <d v="2011-07-27T00:00:00"/>
    <x v="1"/>
    <s v="NC-18535"/>
    <x v="714"/>
    <x v="1"/>
    <s v="United States"/>
    <s v="San Francisco"/>
    <x v="1"/>
    <n v="94122"/>
    <x v="1"/>
    <s v="TEC-PH-10004531"/>
    <x v="2"/>
    <x v="7"/>
    <x v="1395"/>
    <x v="214"/>
    <n v="3"/>
    <n v="0.2"/>
    <n v="37.796999999999997"/>
  </r>
  <r>
    <n v="9425"/>
    <s v="CA-2011-145254"/>
    <x v="2"/>
    <x v="149"/>
    <d v="2011-07-27T00:00:00"/>
    <x v="1"/>
    <s v="NC-18535"/>
    <x v="714"/>
    <x v="1"/>
    <s v="United States"/>
    <s v="San Francisco"/>
    <x v="1"/>
    <n v="94122"/>
    <x v="1"/>
    <s v="TEC-AC-10002167"/>
    <x v="2"/>
    <x v="11"/>
    <x v="46"/>
    <x v="47"/>
    <n v="3"/>
    <n v="0"/>
    <n v="4.9500000000000011"/>
  </r>
  <r>
    <n v="9426"/>
    <s v="CA-2011-116246"/>
    <x v="2"/>
    <x v="171"/>
    <d v="2011-09-17T00:00:00"/>
    <x v="0"/>
    <s v="LW-17215"/>
    <x v="560"/>
    <x v="0"/>
    <s v="United States"/>
    <s v="New York City"/>
    <x v="15"/>
    <n v="10035"/>
    <x v="3"/>
    <s v="FUR-CH-10002024"/>
    <x v="0"/>
    <x v="1"/>
    <x v="478"/>
    <x v="5901"/>
    <n v="6"/>
    <n v="0.1"/>
    <n v="420.58800000000019"/>
  </r>
  <r>
    <n v="9427"/>
    <s v="CA-2013-160479"/>
    <x v="0"/>
    <x v="306"/>
    <d v="2013-09-21T00:00:00"/>
    <x v="1"/>
    <s v="AH-10585"/>
    <x v="738"/>
    <x v="0"/>
    <s v="United States"/>
    <s v="Seattle"/>
    <x v="4"/>
    <n v="98105"/>
    <x v="1"/>
    <s v="OFF-AR-10002445"/>
    <x v="1"/>
    <x v="6"/>
    <x v="1637"/>
    <x v="3826"/>
    <n v="5"/>
    <n v="0"/>
    <n v="13.452000000000002"/>
  </r>
  <r>
    <n v="9428"/>
    <s v="CA-2011-167486"/>
    <x v="2"/>
    <x v="501"/>
    <d v="2011-12-01T00:00:00"/>
    <x v="1"/>
    <s v="JO-15145"/>
    <x v="705"/>
    <x v="1"/>
    <s v="United States"/>
    <s v="Buffalo"/>
    <x v="15"/>
    <n v="14215"/>
    <x v="3"/>
    <s v="FUR-FU-10003268"/>
    <x v="0"/>
    <x v="5"/>
    <x v="876"/>
    <x v="3351"/>
    <n v="5"/>
    <n v="0"/>
    <n v="39.97999999999999"/>
  </r>
  <r>
    <n v="9429"/>
    <s v="CA-2011-152100"/>
    <x v="2"/>
    <x v="218"/>
    <d v="2011-05-16T00:00:00"/>
    <x v="1"/>
    <s v="VW-21775"/>
    <x v="100"/>
    <x v="1"/>
    <s v="United States"/>
    <s v="Huntsville"/>
    <x v="5"/>
    <n v="77340"/>
    <x v="2"/>
    <s v="FUR-CH-10000015"/>
    <x v="0"/>
    <x v="1"/>
    <x v="373"/>
    <x v="5902"/>
    <n v="8"/>
    <n v="0.3"/>
    <n v="-69.311999999999898"/>
  </r>
  <r>
    <n v="9430"/>
    <s v="CA-2012-166219"/>
    <x v="1"/>
    <x v="834"/>
    <d v="2012-09-01T00:00:00"/>
    <x v="1"/>
    <s v="BP-11185"/>
    <x v="130"/>
    <x v="1"/>
    <s v="United States"/>
    <s v="Dallas"/>
    <x v="5"/>
    <n v="75081"/>
    <x v="2"/>
    <s v="TEC-PH-10004165"/>
    <x v="2"/>
    <x v="7"/>
    <x v="886"/>
    <x v="1124"/>
    <n v="5"/>
    <n v="0.2"/>
    <n v="82.496999999999957"/>
  </r>
  <r>
    <n v="9431"/>
    <s v="CA-2012-166219"/>
    <x v="1"/>
    <x v="834"/>
    <d v="2012-09-01T00:00:00"/>
    <x v="1"/>
    <s v="BP-11185"/>
    <x v="130"/>
    <x v="1"/>
    <s v="United States"/>
    <s v="Dallas"/>
    <x v="5"/>
    <n v="75081"/>
    <x v="2"/>
    <s v="FUR-TA-10004607"/>
    <x v="0"/>
    <x v="3"/>
    <x v="1095"/>
    <x v="5903"/>
    <n v="1"/>
    <n v="0.3"/>
    <n v="-16.261300000000006"/>
  </r>
  <r>
    <n v="9432"/>
    <s v="CA-2012-111864"/>
    <x v="1"/>
    <x v="974"/>
    <d v="2012-06-19T00:00:00"/>
    <x v="3"/>
    <s v="PP-18955"/>
    <x v="452"/>
    <x v="2"/>
    <s v="United States"/>
    <s v="Philadelphia"/>
    <x v="9"/>
    <n v="19134"/>
    <x v="3"/>
    <s v="OFF-LA-10004677"/>
    <x v="1"/>
    <x v="2"/>
    <x v="1831"/>
    <x v="2184"/>
    <n v="2"/>
    <n v="0.2"/>
    <n v="1.9925999999999999"/>
  </r>
  <r>
    <n v="9433"/>
    <s v="CA-2012-119627"/>
    <x v="1"/>
    <x v="493"/>
    <d v="2012-08-23T00:00:00"/>
    <x v="1"/>
    <s v="SC-20725"/>
    <x v="56"/>
    <x v="0"/>
    <s v="United States"/>
    <s v="Peoria"/>
    <x v="16"/>
    <n v="85345"/>
    <x v="1"/>
    <s v="TEC-AC-10002217"/>
    <x v="2"/>
    <x v="11"/>
    <x v="1178"/>
    <x v="5520"/>
    <n v="2"/>
    <n v="0.2"/>
    <n v="-5.2640000000000002"/>
  </r>
  <r>
    <n v="9434"/>
    <s v="CA-2012-119627"/>
    <x v="1"/>
    <x v="493"/>
    <d v="2012-08-23T00:00:00"/>
    <x v="1"/>
    <s v="SC-20725"/>
    <x v="56"/>
    <x v="0"/>
    <s v="United States"/>
    <s v="Peoria"/>
    <x v="16"/>
    <n v="85345"/>
    <x v="1"/>
    <s v="OFF-PA-10001937"/>
    <x v="1"/>
    <x v="10"/>
    <x v="286"/>
    <x v="1590"/>
    <n v="7"/>
    <n v="0.2"/>
    <n v="12.700800000000001"/>
  </r>
  <r>
    <n v="9435"/>
    <s v="CA-2012-119627"/>
    <x v="1"/>
    <x v="493"/>
    <d v="2012-08-23T00:00:00"/>
    <x v="1"/>
    <s v="SC-20725"/>
    <x v="56"/>
    <x v="0"/>
    <s v="United States"/>
    <s v="Peoria"/>
    <x v="16"/>
    <n v="85345"/>
    <x v="1"/>
    <s v="OFF-AR-10000203"/>
    <x v="1"/>
    <x v="6"/>
    <x v="777"/>
    <x v="1518"/>
    <n v="3"/>
    <n v="0.2"/>
    <n v="1.1555999999999984"/>
  </r>
  <r>
    <n v="9436"/>
    <s v="CA-2012-119627"/>
    <x v="1"/>
    <x v="493"/>
    <d v="2012-08-23T00:00:00"/>
    <x v="1"/>
    <s v="SC-20725"/>
    <x v="56"/>
    <x v="0"/>
    <s v="United States"/>
    <s v="Peoria"/>
    <x v="16"/>
    <n v="85345"/>
    <x v="1"/>
    <s v="TEC-AC-10001142"/>
    <x v="2"/>
    <x v="11"/>
    <x v="546"/>
    <x v="5904"/>
    <n v="4"/>
    <n v="0.2"/>
    <n v="-31.600000000000037"/>
  </r>
  <r>
    <n v="9437"/>
    <s v="CA-2012-160787"/>
    <x v="1"/>
    <x v="12"/>
    <d v="2012-09-25T00:00:00"/>
    <x v="3"/>
    <s v="BM-11785"/>
    <x v="298"/>
    <x v="0"/>
    <s v="United States"/>
    <s v="Philadelphia"/>
    <x v="9"/>
    <n v="19143"/>
    <x v="3"/>
    <s v="OFF-BI-10003712"/>
    <x v="1"/>
    <x v="8"/>
    <x v="689"/>
    <x v="194"/>
    <n v="2"/>
    <n v="0.7"/>
    <n v="-2.0621999999999998"/>
  </r>
  <r>
    <n v="9438"/>
    <s v="CA-2014-107853"/>
    <x v="3"/>
    <x v="1143"/>
    <d v="2014-06-01T00:00:00"/>
    <x v="1"/>
    <s v="CD-11920"/>
    <x v="303"/>
    <x v="0"/>
    <s v="United States"/>
    <s v="Oceanside"/>
    <x v="1"/>
    <n v="92054"/>
    <x v="1"/>
    <s v="OFF-PA-10000520"/>
    <x v="1"/>
    <x v="10"/>
    <x v="1419"/>
    <x v="91"/>
    <n v="2"/>
    <n v="0"/>
    <n v="6.2208000000000006"/>
  </r>
  <r>
    <n v="9439"/>
    <s v="CA-2014-126144"/>
    <x v="3"/>
    <x v="689"/>
    <d v="2014-08-06T00:00:00"/>
    <x v="1"/>
    <s v="GM-14680"/>
    <x v="411"/>
    <x v="0"/>
    <s v="United States"/>
    <s v="Philadelphia"/>
    <x v="9"/>
    <n v="19134"/>
    <x v="3"/>
    <s v="TEC-PH-10001079"/>
    <x v="2"/>
    <x v="7"/>
    <x v="1246"/>
    <x v="5905"/>
    <n v="4"/>
    <n v="0.4"/>
    <n v="-57.115200000000016"/>
  </r>
  <r>
    <n v="9440"/>
    <s v="US-2011-154655"/>
    <x v="2"/>
    <x v="36"/>
    <d v="2011-10-17T00:00:00"/>
    <x v="1"/>
    <s v="BP-11050"/>
    <x v="771"/>
    <x v="1"/>
    <s v="United States"/>
    <s v="Chicago"/>
    <x v="10"/>
    <n v="60623"/>
    <x v="2"/>
    <s v="OFF-SU-10000898"/>
    <x v="1"/>
    <x v="14"/>
    <x v="1181"/>
    <x v="5906"/>
    <n v="2"/>
    <n v="0.2"/>
    <n v="2.5019999999999971"/>
  </r>
  <r>
    <n v="9441"/>
    <s v="CA-2011-100391"/>
    <x v="2"/>
    <x v="594"/>
    <d v="2011-05-29T00:00:00"/>
    <x v="1"/>
    <s v="BW-11065"/>
    <x v="768"/>
    <x v="0"/>
    <s v="United States"/>
    <s v="New York City"/>
    <x v="15"/>
    <n v="10035"/>
    <x v="3"/>
    <s v="OFF-PA-10001471"/>
    <x v="1"/>
    <x v="10"/>
    <x v="1468"/>
    <x v="2"/>
    <n v="2"/>
    <n v="0"/>
    <n v="6.7251999999999992"/>
  </r>
  <r>
    <n v="9442"/>
    <s v="CA-2011-165477"/>
    <x v="2"/>
    <x v="282"/>
    <d v="2011-12-31T00:00:00"/>
    <x v="0"/>
    <s v="RE-19405"/>
    <x v="791"/>
    <x v="0"/>
    <s v="United States"/>
    <s v="Kent"/>
    <x v="24"/>
    <n v="44240"/>
    <x v="3"/>
    <s v="OFF-AP-10003281"/>
    <x v="1"/>
    <x v="9"/>
    <x v="1180"/>
    <x v="5907"/>
    <n v="5"/>
    <n v="0.2"/>
    <n v="6.0449999999999946"/>
  </r>
  <r>
    <n v="9443"/>
    <s v="CA-2014-165904"/>
    <x v="3"/>
    <x v="104"/>
    <d v="2014-04-12T00:00:00"/>
    <x v="1"/>
    <s v="HR-14770"/>
    <x v="367"/>
    <x v="2"/>
    <s v="United States"/>
    <s v="Jacksonville"/>
    <x v="2"/>
    <n v="32216"/>
    <x v="0"/>
    <s v="OFF-AR-10003156"/>
    <x v="1"/>
    <x v="6"/>
    <x v="396"/>
    <x v="5908"/>
    <n v="2"/>
    <n v="0.2"/>
    <n v="1.2192000000000007"/>
  </r>
  <r>
    <n v="9444"/>
    <s v="CA-2014-165904"/>
    <x v="3"/>
    <x v="104"/>
    <d v="2014-04-12T00:00:00"/>
    <x v="1"/>
    <s v="HR-14770"/>
    <x v="367"/>
    <x v="2"/>
    <s v="United States"/>
    <s v="Jacksonville"/>
    <x v="2"/>
    <n v="32216"/>
    <x v="0"/>
    <s v="TEC-PH-10000576"/>
    <x v="2"/>
    <x v="7"/>
    <x v="807"/>
    <x v="985"/>
    <n v="2"/>
    <n v="0.2"/>
    <n v="19.178600000000003"/>
  </r>
  <r>
    <n v="9445"/>
    <s v="CA-2012-104052"/>
    <x v="1"/>
    <x v="1201"/>
    <d v="2012-03-02T00:00:00"/>
    <x v="2"/>
    <s v="TP-21565"/>
    <x v="734"/>
    <x v="1"/>
    <s v="United States"/>
    <s v="Coppell"/>
    <x v="5"/>
    <n v="75019"/>
    <x v="2"/>
    <s v="TEC-PH-10003215"/>
    <x v="2"/>
    <x v="7"/>
    <x v="1602"/>
    <x v="3124"/>
    <n v="4"/>
    <n v="0.2"/>
    <n v="34.741999999999997"/>
  </r>
  <r>
    <n v="9446"/>
    <s v="CA-2012-168277"/>
    <x v="1"/>
    <x v="352"/>
    <d v="2012-06-03T00:00:00"/>
    <x v="1"/>
    <s v="KB-16315"/>
    <x v="41"/>
    <x v="0"/>
    <s v="United States"/>
    <s v="Indianapolis"/>
    <x v="14"/>
    <n v="46203"/>
    <x v="2"/>
    <s v="OFF-LA-10004484"/>
    <x v="1"/>
    <x v="2"/>
    <x v="612"/>
    <x v="714"/>
    <n v="3"/>
    <n v="0"/>
    <n v="5.6993999999999998"/>
  </r>
  <r>
    <n v="9447"/>
    <s v="CA-2013-158617"/>
    <x v="0"/>
    <x v="897"/>
    <d v="2013-09-29T00:00:00"/>
    <x v="1"/>
    <s v="AC-10660"/>
    <x v="663"/>
    <x v="0"/>
    <s v="United States"/>
    <s v="Lawrence"/>
    <x v="14"/>
    <n v="46226"/>
    <x v="2"/>
    <s v="OFF-PA-10002245"/>
    <x v="1"/>
    <x v="10"/>
    <x v="1334"/>
    <x v="1211"/>
    <n v="6"/>
    <n v="0"/>
    <n v="16.146000000000001"/>
  </r>
  <r>
    <n v="9448"/>
    <s v="CA-2014-136882"/>
    <x v="3"/>
    <x v="837"/>
    <d v="2014-06-04T00:00:00"/>
    <x v="1"/>
    <s v="DN-13690"/>
    <x v="35"/>
    <x v="0"/>
    <s v="United States"/>
    <s v="Tulsa"/>
    <x v="26"/>
    <n v="74133"/>
    <x v="2"/>
    <s v="FUR-FU-10003664"/>
    <x v="0"/>
    <x v="5"/>
    <x v="35"/>
    <x v="5909"/>
    <n v="5"/>
    <n v="0"/>
    <n v="138.41699999999997"/>
  </r>
  <r>
    <n v="9449"/>
    <s v="US-2013-148957"/>
    <x v="0"/>
    <x v="42"/>
    <d v="2013-09-24T00:00:00"/>
    <x v="1"/>
    <s v="CC-12430"/>
    <x v="254"/>
    <x v="2"/>
    <s v="United States"/>
    <s v="Redmond"/>
    <x v="4"/>
    <n v="98052"/>
    <x v="1"/>
    <s v="OFF-LA-10002195"/>
    <x v="1"/>
    <x v="2"/>
    <x v="1019"/>
    <x v="5910"/>
    <n v="4"/>
    <n v="0"/>
    <n v="5.9135999999999997"/>
  </r>
  <r>
    <n v="9450"/>
    <s v="CA-2011-140032"/>
    <x v="2"/>
    <x v="78"/>
    <d v="2011-09-13T00:00:00"/>
    <x v="1"/>
    <s v="TS-21340"/>
    <x v="358"/>
    <x v="0"/>
    <s v="United States"/>
    <s v="San Francisco"/>
    <x v="1"/>
    <n v="94109"/>
    <x v="1"/>
    <s v="OFF-BI-10000822"/>
    <x v="1"/>
    <x v="8"/>
    <x v="958"/>
    <x v="5911"/>
    <n v="2"/>
    <n v="0.2"/>
    <n v="3.0127999999999995"/>
  </r>
  <r>
    <n v="9451"/>
    <s v="CA-2014-145506"/>
    <x v="3"/>
    <x v="95"/>
    <d v="2014-06-08T00:00:00"/>
    <x v="1"/>
    <s v="MO-17800"/>
    <x v="246"/>
    <x v="2"/>
    <s v="United States"/>
    <s v="Spokane"/>
    <x v="4"/>
    <n v="99207"/>
    <x v="1"/>
    <s v="OFF-ST-10004963"/>
    <x v="1"/>
    <x v="4"/>
    <x v="460"/>
    <x v="5912"/>
    <n v="9"/>
    <n v="0"/>
    <n v="5.4503999999999913"/>
  </r>
  <r>
    <n v="9452"/>
    <s v="CA-2012-129546"/>
    <x v="1"/>
    <x v="694"/>
    <d v="2012-10-05T00:00:00"/>
    <x v="1"/>
    <s v="RP-19855"/>
    <x v="532"/>
    <x v="1"/>
    <s v="United States"/>
    <s v="Los Angeles"/>
    <x v="1"/>
    <n v="90032"/>
    <x v="1"/>
    <s v="OFF-AP-10002495"/>
    <x v="1"/>
    <x v="9"/>
    <x v="1075"/>
    <x v="5913"/>
    <n v="3"/>
    <n v="0"/>
    <n v="55.844999999999985"/>
  </r>
  <r>
    <n v="9453"/>
    <s v="CA-2012-129546"/>
    <x v="1"/>
    <x v="694"/>
    <d v="2012-10-05T00:00:00"/>
    <x v="1"/>
    <s v="RP-19855"/>
    <x v="532"/>
    <x v="1"/>
    <s v="United States"/>
    <s v="Los Angeles"/>
    <x v="1"/>
    <n v="90032"/>
    <x v="1"/>
    <s v="OFF-BI-10004001"/>
    <x v="1"/>
    <x v="8"/>
    <x v="810"/>
    <x v="5914"/>
    <n v="6"/>
    <n v="0.2"/>
    <n v="26.582399999999986"/>
  </r>
  <r>
    <n v="9454"/>
    <s v="CA-2012-129546"/>
    <x v="1"/>
    <x v="694"/>
    <d v="2012-10-05T00:00:00"/>
    <x v="1"/>
    <s v="RP-19855"/>
    <x v="532"/>
    <x v="1"/>
    <s v="United States"/>
    <s v="Los Angeles"/>
    <x v="1"/>
    <n v="90032"/>
    <x v="1"/>
    <s v="OFF-SU-10004884"/>
    <x v="1"/>
    <x v="14"/>
    <x v="1780"/>
    <x v="5915"/>
    <n v="3"/>
    <n v="0"/>
    <n v="13.685099999999995"/>
  </r>
  <r>
    <n v="9455"/>
    <s v="CA-2012-129546"/>
    <x v="1"/>
    <x v="694"/>
    <d v="2012-10-05T00:00:00"/>
    <x v="1"/>
    <s v="RP-19855"/>
    <x v="532"/>
    <x v="1"/>
    <s v="United States"/>
    <s v="Los Angeles"/>
    <x v="1"/>
    <n v="90032"/>
    <x v="1"/>
    <s v="TEC-PH-10003555"/>
    <x v="2"/>
    <x v="7"/>
    <x v="457"/>
    <x v="2862"/>
    <n v="2"/>
    <n v="0.2"/>
    <n v="-8.2763999999999971"/>
  </r>
  <r>
    <n v="9456"/>
    <s v="CA-2013-140977"/>
    <x v="0"/>
    <x v="950"/>
    <d v="2013-06-20T00:00:00"/>
    <x v="0"/>
    <s v="JL-15175"/>
    <x v="311"/>
    <x v="2"/>
    <s v="United States"/>
    <s v="Chattanooga"/>
    <x v="18"/>
    <n v="37421"/>
    <x v="0"/>
    <s v="TEC-MA-10003493"/>
    <x v="2"/>
    <x v="15"/>
    <x v="1834"/>
    <x v="5916"/>
    <n v="1"/>
    <n v="0.5"/>
    <n v="-1.8294999999999959"/>
  </r>
  <r>
    <n v="9457"/>
    <s v="CA-2014-151855"/>
    <x v="3"/>
    <x v="837"/>
    <d v="2014-06-04T00:00:00"/>
    <x v="1"/>
    <s v="BW-11110"/>
    <x v="308"/>
    <x v="1"/>
    <s v="United States"/>
    <s v="Greensboro"/>
    <x v="3"/>
    <n v="27405"/>
    <x v="0"/>
    <s v="TEC-AC-10002380"/>
    <x v="2"/>
    <x v="11"/>
    <x v="1835"/>
    <x v="5917"/>
    <n v="3"/>
    <n v="0.2"/>
    <n v="0.33989999999999654"/>
  </r>
  <r>
    <n v="9458"/>
    <s v="CA-2014-151855"/>
    <x v="3"/>
    <x v="837"/>
    <d v="2014-06-04T00:00:00"/>
    <x v="1"/>
    <s v="BW-11110"/>
    <x v="308"/>
    <x v="1"/>
    <s v="United States"/>
    <s v="Greensboro"/>
    <x v="3"/>
    <n v="27405"/>
    <x v="0"/>
    <s v="OFF-BI-10004209"/>
    <x v="1"/>
    <x v="8"/>
    <x v="1206"/>
    <x v="5918"/>
    <n v="5"/>
    <n v="0.7"/>
    <n v="-10.050000000000001"/>
  </r>
  <r>
    <n v="9459"/>
    <s v="CA-2011-138240"/>
    <x v="2"/>
    <x v="1148"/>
    <d v="2011-10-14T00:00:00"/>
    <x v="1"/>
    <s v="SJ-20500"/>
    <x v="81"/>
    <x v="0"/>
    <s v="United States"/>
    <s v="San Francisco"/>
    <x v="1"/>
    <n v="94122"/>
    <x v="1"/>
    <s v="OFF-AR-10002135"/>
    <x v="1"/>
    <x v="6"/>
    <x v="278"/>
    <x v="5919"/>
    <n v="3"/>
    <n v="0"/>
    <n v="41.933999999999983"/>
  </r>
  <r>
    <n v="9460"/>
    <s v="CA-2011-138240"/>
    <x v="2"/>
    <x v="1148"/>
    <d v="2011-10-14T00:00:00"/>
    <x v="1"/>
    <s v="SJ-20500"/>
    <x v="81"/>
    <x v="0"/>
    <s v="United States"/>
    <s v="San Francisco"/>
    <x v="1"/>
    <n v="94122"/>
    <x v="1"/>
    <s v="TEC-PH-10002583"/>
    <x v="2"/>
    <x v="7"/>
    <x v="1708"/>
    <x v="314"/>
    <n v="1"/>
    <n v="0.2"/>
    <n v="-2.9985000000000022"/>
  </r>
  <r>
    <n v="9461"/>
    <s v="CA-2011-101833"/>
    <x v="2"/>
    <x v="664"/>
    <d v="2011-11-22T00:00:00"/>
    <x v="0"/>
    <s v="FG-14260"/>
    <x v="435"/>
    <x v="2"/>
    <s v="United States"/>
    <s v="New York City"/>
    <x v="15"/>
    <n v="10024"/>
    <x v="3"/>
    <s v="OFF-PA-10003591"/>
    <x v="1"/>
    <x v="10"/>
    <x v="686"/>
    <x v="805"/>
    <n v="3"/>
    <n v="0"/>
    <n v="17.22"/>
  </r>
  <r>
    <n v="9462"/>
    <s v="CA-2011-100867"/>
    <x v="2"/>
    <x v="538"/>
    <d v="2011-10-24T00:00:00"/>
    <x v="1"/>
    <s v="EH-14125"/>
    <x v="258"/>
    <x v="2"/>
    <s v="United States"/>
    <s v="Lakewood"/>
    <x v="1"/>
    <n v="90712"/>
    <x v="1"/>
    <s v="TEC-PH-10004922"/>
    <x v="2"/>
    <x v="7"/>
    <x v="1067"/>
    <x v="5920"/>
    <n v="6"/>
    <n v="0.2"/>
    <n v="20.097000000000008"/>
  </r>
  <r>
    <n v="9463"/>
    <s v="US-2014-109610"/>
    <x v="3"/>
    <x v="920"/>
    <d v="2014-12-01T00:00:00"/>
    <x v="0"/>
    <s v="BS-11590"/>
    <x v="29"/>
    <x v="1"/>
    <s v="United States"/>
    <s v="Louisville"/>
    <x v="0"/>
    <n v="40214"/>
    <x v="0"/>
    <s v="FUR-CH-10001854"/>
    <x v="0"/>
    <x v="1"/>
    <x v="1110"/>
    <x v="4391"/>
    <n v="2"/>
    <n v="0"/>
    <n v="168.47040000000004"/>
  </r>
  <r>
    <n v="9464"/>
    <s v="CA-2011-156545"/>
    <x v="2"/>
    <x v="1221"/>
    <d v="2011-03-03T00:00:00"/>
    <x v="2"/>
    <s v="JS-16030"/>
    <x v="559"/>
    <x v="0"/>
    <s v="United States"/>
    <s v="Columbus"/>
    <x v="24"/>
    <n v="43229"/>
    <x v="3"/>
    <s v="OFF-AR-10003560"/>
    <x v="1"/>
    <x v="6"/>
    <x v="482"/>
    <x v="530"/>
    <n v="4"/>
    <n v="0.2"/>
    <n v="3.4047999999999981"/>
  </r>
  <r>
    <n v="9465"/>
    <s v="CA-2011-109127"/>
    <x v="2"/>
    <x v="1059"/>
    <d v="2011-12-25T00:00:00"/>
    <x v="1"/>
    <s v="JC-15775"/>
    <x v="547"/>
    <x v="0"/>
    <s v="United States"/>
    <s v="Newark"/>
    <x v="13"/>
    <n v="19711"/>
    <x v="3"/>
    <s v="OFF-LA-10004409"/>
    <x v="1"/>
    <x v="2"/>
    <x v="1550"/>
    <x v="1315"/>
    <n v="6"/>
    <n v="0"/>
    <n v="7.9487999999999985"/>
  </r>
  <r>
    <n v="9466"/>
    <s v="CA-2013-126858"/>
    <x v="0"/>
    <x v="258"/>
    <d v="2013-11-24T00:00:00"/>
    <x v="1"/>
    <s v="JM-15265"/>
    <x v="25"/>
    <x v="1"/>
    <s v="United States"/>
    <s v="Seattle"/>
    <x v="4"/>
    <n v="98115"/>
    <x v="1"/>
    <s v="FUR-FU-10000448"/>
    <x v="0"/>
    <x v="5"/>
    <x v="464"/>
    <x v="5795"/>
    <n v="2"/>
    <n v="0"/>
    <n v="1.597999999999999"/>
  </r>
  <r>
    <n v="9467"/>
    <s v="CA-2014-102925"/>
    <x v="3"/>
    <x v="60"/>
    <d v="2014-11-11T00:00:00"/>
    <x v="0"/>
    <s v="CD-12280"/>
    <x v="512"/>
    <x v="0"/>
    <s v="United States"/>
    <s v="New York City"/>
    <x v="15"/>
    <n v="10024"/>
    <x v="3"/>
    <s v="OFF-BI-10002735"/>
    <x v="1"/>
    <x v="8"/>
    <x v="141"/>
    <x v="5921"/>
    <n v="6"/>
    <n v="0.2"/>
    <n v="55.582200000000007"/>
  </r>
  <r>
    <n v="9468"/>
    <s v="CA-2014-102925"/>
    <x v="3"/>
    <x v="60"/>
    <d v="2014-11-11T00:00:00"/>
    <x v="0"/>
    <s v="CD-12280"/>
    <x v="512"/>
    <x v="0"/>
    <s v="United States"/>
    <s v="New York City"/>
    <x v="15"/>
    <n v="10024"/>
    <x v="3"/>
    <s v="FUR-TA-10003469"/>
    <x v="0"/>
    <x v="3"/>
    <x v="1564"/>
    <x v="4365"/>
    <n v="2"/>
    <n v="0.4"/>
    <n v="-66.599999999999994"/>
  </r>
  <r>
    <n v="9469"/>
    <s v="CA-2014-102925"/>
    <x v="3"/>
    <x v="60"/>
    <d v="2014-11-11T00:00:00"/>
    <x v="0"/>
    <s v="CD-12280"/>
    <x v="512"/>
    <x v="0"/>
    <s v="United States"/>
    <s v="New York City"/>
    <x v="15"/>
    <n v="10024"/>
    <x v="3"/>
    <s v="OFF-PA-10001870"/>
    <x v="1"/>
    <x v="10"/>
    <x v="674"/>
    <x v="91"/>
    <n v="2"/>
    <n v="0"/>
    <n v="6.2208000000000006"/>
  </r>
  <r>
    <n v="9470"/>
    <s v="CA-2014-102925"/>
    <x v="3"/>
    <x v="60"/>
    <d v="2014-11-11T00:00:00"/>
    <x v="0"/>
    <s v="CD-12280"/>
    <x v="512"/>
    <x v="0"/>
    <s v="United States"/>
    <s v="New York City"/>
    <x v="15"/>
    <n v="10024"/>
    <x v="3"/>
    <s v="OFF-PA-10004071"/>
    <x v="1"/>
    <x v="10"/>
    <x v="412"/>
    <x v="168"/>
    <n v="2"/>
    <n v="0"/>
    <n v="53.260799999999996"/>
  </r>
  <r>
    <n v="9471"/>
    <s v="CA-2014-102925"/>
    <x v="3"/>
    <x v="60"/>
    <d v="2014-11-11T00:00:00"/>
    <x v="0"/>
    <s v="CD-12280"/>
    <x v="512"/>
    <x v="0"/>
    <s v="United States"/>
    <s v="New York City"/>
    <x v="15"/>
    <n v="10024"/>
    <x v="3"/>
    <s v="TEC-PH-10001448"/>
    <x v="2"/>
    <x v="7"/>
    <x v="140"/>
    <x v="2622"/>
    <n v="2"/>
    <n v="0"/>
    <n v="3.9991999999999877"/>
  </r>
  <r>
    <n v="9472"/>
    <s v="CA-2014-102925"/>
    <x v="3"/>
    <x v="60"/>
    <d v="2014-11-11T00:00:00"/>
    <x v="0"/>
    <s v="CD-12280"/>
    <x v="512"/>
    <x v="0"/>
    <s v="United States"/>
    <s v="New York City"/>
    <x v="15"/>
    <n v="10024"/>
    <x v="3"/>
    <s v="OFF-BI-10002706"/>
    <x v="1"/>
    <x v="8"/>
    <x v="273"/>
    <x v="5872"/>
    <n v="1"/>
    <n v="0.2"/>
    <n v="3.7127999999999997"/>
  </r>
  <r>
    <n v="9473"/>
    <s v="CA-2014-102925"/>
    <x v="3"/>
    <x v="60"/>
    <d v="2014-11-11T00:00:00"/>
    <x v="0"/>
    <s v="CD-12280"/>
    <x v="512"/>
    <x v="0"/>
    <s v="United States"/>
    <s v="New York City"/>
    <x v="15"/>
    <n v="10024"/>
    <x v="3"/>
    <s v="FUR-CH-10004875"/>
    <x v="0"/>
    <x v="1"/>
    <x v="1436"/>
    <x v="5922"/>
    <n v="2"/>
    <n v="0.1"/>
    <n v="24.2012"/>
  </r>
  <r>
    <n v="9474"/>
    <s v="CA-2014-102925"/>
    <x v="3"/>
    <x v="60"/>
    <d v="2014-11-11T00:00:00"/>
    <x v="0"/>
    <s v="CD-12280"/>
    <x v="512"/>
    <x v="0"/>
    <s v="United States"/>
    <s v="New York City"/>
    <x v="15"/>
    <n v="10024"/>
    <x v="3"/>
    <s v="FUR-FU-10004245"/>
    <x v="0"/>
    <x v="5"/>
    <x v="1738"/>
    <x v="5923"/>
    <n v="5"/>
    <n v="0"/>
    <n v="38.532000000000004"/>
  </r>
  <r>
    <n v="9475"/>
    <s v="CA-2012-100818"/>
    <x v="1"/>
    <x v="70"/>
    <d v="2012-06-05T00:00:00"/>
    <x v="0"/>
    <s v="JM-15265"/>
    <x v="25"/>
    <x v="1"/>
    <s v="United States"/>
    <s v="Chicago"/>
    <x v="10"/>
    <n v="60653"/>
    <x v="2"/>
    <s v="OFF-LA-10000443"/>
    <x v="1"/>
    <x v="2"/>
    <x v="1118"/>
    <x v="2184"/>
    <n v="2"/>
    <n v="0.2"/>
    <n v="1.9925999999999999"/>
  </r>
  <r>
    <n v="9476"/>
    <s v="CA-2012-100818"/>
    <x v="1"/>
    <x v="70"/>
    <d v="2012-06-05T00:00:00"/>
    <x v="0"/>
    <s v="JM-15265"/>
    <x v="25"/>
    <x v="1"/>
    <s v="United States"/>
    <s v="Chicago"/>
    <x v="10"/>
    <n v="60653"/>
    <x v="2"/>
    <s v="OFF-PA-10001125"/>
    <x v="1"/>
    <x v="10"/>
    <x v="1012"/>
    <x v="4259"/>
    <n v="7"/>
    <n v="0.2"/>
    <n v="54.214999999999982"/>
  </r>
  <r>
    <n v="9477"/>
    <s v="CA-2012-100818"/>
    <x v="1"/>
    <x v="70"/>
    <d v="2012-06-05T00:00:00"/>
    <x v="0"/>
    <s v="JM-15265"/>
    <x v="25"/>
    <x v="1"/>
    <s v="United States"/>
    <s v="Chicago"/>
    <x v="10"/>
    <n v="60653"/>
    <x v="2"/>
    <s v="FUR-FU-10002703"/>
    <x v="0"/>
    <x v="5"/>
    <x v="1516"/>
    <x v="5924"/>
    <n v="2"/>
    <n v="0.6"/>
    <n v="-61.872"/>
  </r>
  <r>
    <n v="9478"/>
    <s v="CA-2012-100818"/>
    <x v="1"/>
    <x v="70"/>
    <d v="2012-06-05T00:00:00"/>
    <x v="0"/>
    <s v="JM-15265"/>
    <x v="25"/>
    <x v="1"/>
    <s v="United States"/>
    <s v="Chicago"/>
    <x v="10"/>
    <n v="60653"/>
    <x v="2"/>
    <s v="OFF-BI-10004364"/>
    <x v="1"/>
    <x v="8"/>
    <x v="302"/>
    <x v="3019"/>
    <n v="3"/>
    <n v="0.8"/>
    <n v="-6.2370000000000019"/>
  </r>
  <r>
    <n v="9479"/>
    <s v="CA-2011-126193"/>
    <x v="2"/>
    <x v="557"/>
    <d v="2011-09-14T00:00:00"/>
    <x v="1"/>
    <s v="SS-20410"/>
    <x v="757"/>
    <x v="0"/>
    <s v="United States"/>
    <s v="Oswego"/>
    <x v="10"/>
    <n v="60543"/>
    <x v="2"/>
    <s v="OFF-FA-10000936"/>
    <x v="1"/>
    <x v="13"/>
    <x v="1298"/>
    <x v="5925"/>
    <n v="5"/>
    <n v="0.2"/>
    <n v="4.1124999999999998"/>
  </r>
  <r>
    <n v="9480"/>
    <s v="CA-2011-126193"/>
    <x v="2"/>
    <x v="557"/>
    <d v="2011-09-14T00:00:00"/>
    <x v="1"/>
    <s v="SS-20410"/>
    <x v="757"/>
    <x v="0"/>
    <s v="United States"/>
    <s v="Oswego"/>
    <x v="10"/>
    <n v="60543"/>
    <x v="2"/>
    <s v="OFF-BI-10001249"/>
    <x v="1"/>
    <x v="8"/>
    <x v="1182"/>
    <x v="5926"/>
    <n v="3"/>
    <n v="0.8"/>
    <n v="-6.5076000000000018"/>
  </r>
  <r>
    <n v="9481"/>
    <s v="CA-2011-126193"/>
    <x v="2"/>
    <x v="557"/>
    <d v="2011-09-14T00:00:00"/>
    <x v="1"/>
    <s v="SS-20410"/>
    <x v="757"/>
    <x v="0"/>
    <s v="United States"/>
    <s v="Oswego"/>
    <x v="10"/>
    <n v="60543"/>
    <x v="2"/>
    <s v="OFF-BI-10004632"/>
    <x v="1"/>
    <x v="8"/>
    <x v="564"/>
    <x v="5927"/>
    <n v="5"/>
    <n v="0.8"/>
    <n v="-533.73250000000007"/>
  </r>
  <r>
    <n v="9482"/>
    <s v="CA-2014-150504"/>
    <x v="3"/>
    <x v="44"/>
    <d v="2014-11-13T00:00:00"/>
    <x v="1"/>
    <s v="HG-14845"/>
    <x v="668"/>
    <x v="0"/>
    <s v="United States"/>
    <s v="Dallas"/>
    <x v="5"/>
    <n v="75220"/>
    <x v="2"/>
    <s v="OFF-ST-10000615"/>
    <x v="1"/>
    <x v="4"/>
    <x v="75"/>
    <x v="1333"/>
    <n v="2"/>
    <n v="0.2"/>
    <n v="1.8160000000000016"/>
  </r>
  <r>
    <n v="9483"/>
    <s v="CA-2012-158351"/>
    <x v="1"/>
    <x v="782"/>
    <d v="2012-06-24T00:00:00"/>
    <x v="0"/>
    <s v="BC-11125"/>
    <x v="604"/>
    <x v="2"/>
    <s v="United States"/>
    <s v="Philadelphia"/>
    <x v="9"/>
    <n v="19134"/>
    <x v="3"/>
    <s v="TEC-AC-10001838"/>
    <x v="2"/>
    <x v="11"/>
    <x v="645"/>
    <x v="4570"/>
    <n v="2"/>
    <n v="0.2"/>
    <n v="91.995400000000018"/>
  </r>
  <r>
    <n v="9484"/>
    <s v="CA-2011-122679"/>
    <x v="2"/>
    <x v="192"/>
    <d v="2011-07-28T00:00:00"/>
    <x v="1"/>
    <s v="AB-10255"/>
    <x v="437"/>
    <x v="2"/>
    <s v="United States"/>
    <s v="Los Angeles"/>
    <x v="1"/>
    <n v="90008"/>
    <x v="1"/>
    <s v="OFF-AR-10004757"/>
    <x v="1"/>
    <x v="6"/>
    <x v="342"/>
    <x v="1209"/>
    <n v="6"/>
    <n v="0"/>
    <n v="6.4943999999999988"/>
  </r>
  <r>
    <n v="9485"/>
    <s v="CA-2013-164770"/>
    <x v="0"/>
    <x v="499"/>
    <d v="2013-12-05T00:00:00"/>
    <x v="0"/>
    <s v="MY-18295"/>
    <x v="501"/>
    <x v="1"/>
    <s v="United States"/>
    <s v="Houston"/>
    <x v="5"/>
    <n v="77036"/>
    <x v="2"/>
    <s v="FUR-BO-10003893"/>
    <x v="0"/>
    <x v="0"/>
    <x v="1665"/>
    <x v="5928"/>
    <n v="10"/>
    <n v="0.32"/>
    <n v="-137.97600000000008"/>
  </r>
  <r>
    <n v="9486"/>
    <s v="CA-2013-164770"/>
    <x v="0"/>
    <x v="499"/>
    <d v="2013-12-05T00:00:00"/>
    <x v="0"/>
    <s v="MY-18295"/>
    <x v="501"/>
    <x v="1"/>
    <s v="United States"/>
    <s v="Houston"/>
    <x v="5"/>
    <n v="77036"/>
    <x v="2"/>
    <s v="OFF-PA-10003893"/>
    <x v="1"/>
    <x v="10"/>
    <x v="1096"/>
    <x v="2791"/>
    <n v="9"/>
    <n v="0.2"/>
    <n v="9.6299999999999955"/>
  </r>
  <r>
    <n v="9487"/>
    <s v="CA-2014-130505"/>
    <x v="3"/>
    <x v="386"/>
    <d v="2014-10-13T00:00:00"/>
    <x v="3"/>
    <s v="NF-18385"/>
    <x v="173"/>
    <x v="0"/>
    <s v="United States"/>
    <s v="Wheeling"/>
    <x v="48"/>
    <n v="26003"/>
    <x v="3"/>
    <s v="FUR-TA-10001932"/>
    <x v="0"/>
    <x v="3"/>
    <x v="840"/>
    <x v="5929"/>
    <n v="3"/>
    <n v="0.3"/>
    <n v="-76.953599999999994"/>
  </r>
  <r>
    <n v="9488"/>
    <s v="US-2014-125213"/>
    <x v="3"/>
    <x v="157"/>
    <d v="2014-12-14T00:00:00"/>
    <x v="2"/>
    <s v="NB-18655"/>
    <x v="240"/>
    <x v="1"/>
    <s v="United States"/>
    <s v="Paterson"/>
    <x v="30"/>
    <n v="7501"/>
    <x v="3"/>
    <s v="OFF-FA-10001561"/>
    <x v="1"/>
    <x v="13"/>
    <x v="831"/>
    <x v="2630"/>
    <n v="3"/>
    <n v="0"/>
    <n v="2.1581999999999999"/>
  </r>
  <r>
    <n v="9489"/>
    <s v="CA-2012-156566"/>
    <x v="1"/>
    <x v="486"/>
    <d v="2012-10-04T00:00:00"/>
    <x v="2"/>
    <s v="EM-13960"/>
    <x v="75"/>
    <x v="0"/>
    <s v="United States"/>
    <s v="Portland"/>
    <x v="21"/>
    <n v="97206"/>
    <x v="1"/>
    <s v="TEC-PH-10001817"/>
    <x v="2"/>
    <x v="7"/>
    <x v="1097"/>
    <x v="5930"/>
    <n v="2"/>
    <n v="0.2"/>
    <n v="50.120000000000033"/>
  </r>
  <r>
    <n v="9490"/>
    <s v="US-2013-102232"/>
    <x v="0"/>
    <x v="1222"/>
    <d v="2013-08-12T00:00:00"/>
    <x v="1"/>
    <s v="MF-17665"/>
    <x v="716"/>
    <x v="1"/>
    <s v="United States"/>
    <s v="Huntsville"/>
    <x v="19"/>
    <n v="35810"/>
    <x v="0"/>
    <s v="OFF-AR-10000538"/>
    <x v="1"/>
    <x v="6"/>
    <x v="1245"/>
    <x v="5931"/>
    <n v="7"/>
    <n v="0"/>
    <n v="59.114999999999981"/>
  </r>
  <r>
    <n v="9491"/>
    <s v="CA-2014-111738"/>
    <x v="3"/>
    <x v="1032"/>
    <d v="2014-01-08T00:00:00"/>
    <x v="1"/>
    <s v="CM-12385"/>
    <x v="200"/>
    <x v="0"/>
    <s v="United States"/>
    <s v="San Francisco"/>
    <x v="1"/>
    <n v="94110"/>
    <x v="1"/>
    <s v="OFF-BI-10004584"/>
    <x v="1"/>
    <x v="8"/>
    <x v="378"/>
    <x v="5932"/>
    <n v="8"/>
    <n v="0.2"/>
    <n v="682.5168000000001"/>
  </r>
  <r>
    <n v="9492"/>
    <s v="CA-2014-111738"/>
    <x v="3"/>
    <x v="1032"/>
    <d v="2014-01-08T00:00:00"/>
    <x v="1"/>
    <s v="CM-12385"/>
    <x v="200"/>
    <x v="0"/>
    <s v="United States"/>
    <s v="San Francisco"/>
    <x v="1"/>
    <n v="94110"/>
    <x v="1"/>
    <s v="OFF-AR-10000817"/>
    <x v="1"/>
    <x v="6"/>
    <x v="1255"/>
    <x v="5933"/>
    <n v="3"/>
    <n v="0"/>
    <n v="3.1007999999999996"/>
  </r>
  <r>
    <n v="9493"/>
    <s v="CA-2014-163188"/>
    <x v="3"/>
    <x v="659"/>
    <d v="2014-11-08T00:00:00"/>
    <x v="3"/>
    <s v="EC-14050"/>
    <x v="685"/>
    <x v="0"/>
    <s v="United States"/>
    <s v="Oklahoma City"/>
    <x v="26"/>
    <n v="73120"/>
    <x v="2"/>
    <s v="OFF-BI-10000756"/>
    <x v="1"/>
    <x v="8"/>
    <x v="15"/>
    <x v="5934"/>
    <n v="9"/>
    <n v="0"/>
    <n v="19.080000000000002"/>
  </r>
  <r>
    <n v="9494"/>
    <s v="CA-2013-105207"/>
    <x v="0"/>
    <x v="835"/>
    <d v="2013-01-08T00:00:00"/>
    <x v="1"/>
    <s v="BO-11350"/>
    <x v="635"/>
    <x v="1"/>
    <s v="United States"/>
    <s v="Broken Arrow"/>
    <x v="26"/>
    <n v="74012"/>
    <x v="2"/>
    <s v="FUR-TA-10000617"/>
    <x v="0"/>
    <x v="3"/>
    <x v="338"/>
    <x v="5935"/>
    <n v="7"/>
    <n v="0"/>
    <n v="350.42700000000002"/>
  </r>
  <r>
    <n v="9495"/>
    <s v="CA-2013-105207"/>
    <x v="0"/>
    <x v="835"/>
    <d v="2013-01-08T00:00:00"/>
    <x v="1"/>
    <s v="BO-11350"/>
    <x v="635"/>
    <x v="1"/>
    <s v="United States"/>
    <s v="Broken Arrow"/>
    <x v="26"/>
    <n v="74012"/>
    <x v="2"/>
    <s v="OFF-BI-10004364"/>
    <x v="1"/>
    <x v="8"/>
    <x v="302"/>
    <x v="5516"/>
    <n v="2"/>
    <n v="0"/>
    <n v="5.3460000000000001"/>
  </r>
  <r>
    <n v="9496"/>
    <s v="US-2013-123610"/>
    <x v="0"/>
    <x v="536"/>
    <d v="2013-05-17T00:00:00"/>
    <x v="1"/>
    <s v="VM-21835"/>
    <x v="718"/>
    <x v="0"/>
    <s v="United States"/>
    <s v="Mission Viejo"/>
    <x v="1"/>
    <n v="92691"/>
    <x v="1"/>
    <s v="TEC-AC-10004518"/>
    <x v="2"/>
    <x v="11"/>
    <x v="1803"/>
    <x v="5253"/>
    <n v="6"/>
    <n v="0"/>
    <n v="46.800000000000004"/>
  </r>
  <r>
    <n v="9497"/>
    <s v="US-2013-123610"/>
    <x v="0"/>
    <x v="536"/>
    <d v="2013-05-17T00:00:00"/>
    <x v="1"/>
    <s v="VM-21835"/>
    <x v="718"/>
    <x v="0"/>
    <s v="United States"/>
    <s v="Mission Viejo"/>
    <x v="1"/>
    <n v="92691"/>
    <x v="1"/>
    <s v="OFF-AP-10002222"/>
    <x v="1"/>
    <x v="9"/>
    <x v="33"/>
    <x v="1313"/>
    <n v="1"/>
    <n v="0"/>
    <n v="2.3409000000000004"/>
  </r>
  <r>
    <n v="9498"/>
    <s v="CA-2014-118213"/>
    <x v="3"/>
    <x v="60"/>
    <d v="2014-11-08T00:00:00"/>
    <x v="2"/>
    <s v="AB-10060"/>
    <x v="144"/>
    <x v="2"/>
    <s v="United States"/>
    <s v="Greenwood"/>
    <x v="14"/>
    <n v="46142"/>
    <x v="2"/>
    <s v="OFF-PA-10002615"/>
    <x v="1"/>
    <x v="10"/>
    <x v="247"/>
    <x v="5936"/>
    <n v="1"/>
    <n v="0"/>
    <n v="2.0286"/>
  </r>
  <r>
    <n v="9499"/>
    <s v="CA-2014-118213"/>
    <x v="3"/>
    <x v="60"/>
    <d v="2014-11-08T00:00:00"/>
    <x v="2"/>
    <s v="AB-10060"/>
    <x v="144"/>
    <x v="2"/>
    <s v="United States"/>
    <s v="Greenwood"/>
    <x v="14"/>
    <n v="46142"/>
    <x v="2"/>
    <s v="OFF-PA-10000565"/>
    <x v="1"/>
    <x v="10"/>
    <x v="33"/>
    <x v="3856"/>
    <n v="3"/>
    <n v="0"/>
    <n v="82.290599999999998"/>
  </r>
  <r>
    <n v="9500"/>
    <s v="CA-2014-118213"/>
    <x v="3"/>
    <x v="60"/>
    <d v="2014-11-08T00:00:00"/>
    <x v="2"/>
    <s v="AB-10060"/>
    <x v="144"/>
    <x v="2"/>
    <s v="United States"/>
    <s v="Greenwood"/>
    <x v="14"/>
    <n v="46142"/>
    <x v="2"/>
    <s v="OFF-PA-10003673"/>
    <x v="1"/>
    <x v="10"/>
    <x v="971"/>
    <x v="766"/>
    <n v="10"/>
    <n v="0"/>
    <n v="31.187999999999999"/>
  </r>
  <r>
    <n v="9501"/>
    <s v="CA-2013-149237"/>
    <x v="0"/>
    <x v="439"/>
    <d v="2013-05-31T00:00:00"/>
    <x v="1"/>
    <s v="CM-12235"/>
    <x v="632"/>
    <x v="0"/>
    <s v="United States"/>
    <s v="Milwaukee"/>
    <x v="6"/>
    <n v="53209"/>
    <x v="2"/>
    <s v="FUR-FU-10002088"/>
    <x v="0"/>
    <x v="5"/>
    <x v="1084"/>
    <x v="5937"/>
    <n v="3"/>
    <n v="0"/>
    <n v="11.314800000000002"/>
  </r>
  <r>
    <n v="9502"/>
    <s v="US-2012-158589"/>
    <x v="1"/>
    <x v="312"/>
    <d v="2012-11-24T00:00:00"/>
    <x v="1"/>
    <s v="KW-16570"/>
    <x v="608"/>
    <x v="0"/>
    <s v="United States"/>
    <s v="San Francisco"/>
    <x v="1"/>
    <n v="94109"/>
    <x v="1"/>
    <s v="FUR-FU-10001546"/>
    <x v="0"/>
    <x v="5"/>
    <x v="1423"/>
    <x v="4674"/>
    <n v="3"/>
    <n v="0"/>
    <n v="8.01"/>
  </r>
  <r>
    <n v="9503"/>
    <s v="CA-2013-101329"/>
    <x v="0"/>
    <x v="183"/>
    <d v="2013-04-30T00:00:00"/>
    <x v="1"/>
    <s v="MM-17920"/>
    <x v="462"/>
    <x v="0"/>
    <s v="United States"/>
    <s v="Rome"/>
    <x v="15"/>
    <n v="13440"/>
    <x v="3"/>
    <s v="OFF-AR-10000614"/>
    <x v="1"/>
    <x v="6"/>
    <x v="1722"/>
    <x v="5938"/>
    <n v="9"/>
    <n v="0"/>
    <n v="8.3537999999999997"/>
  </r>
  <r>
    <n v="9504"/>
    <s v="CA-2013-101329"/>
    <x v="0"/>
    <x v="183"/>
    <d v="2013-04-30T00:00:00"/>
    <x v="1"/>
    <s v="MM-17920"/>
    <x v="462"/>
    <x v="0"/>
    <s v="United States"/>
    <s v="Rome"/>
    <x v="15"/>
    <n v="13440"/>
    <x v="3"/>
    <s v="OFF-AR-10003190"/>
    <x v="1"/>
    <x v="6"/>
    <x v="643"/>
    <x v="709"/>
    <n v="1"/>
    <n v="0"/>
    <n v="0.80640000000000001"/>
  </r>
  <r>
    <n v="9505"/>
    <s v="CA-2013-113607"/>
    <x v="0"/>
    <x v="500"/>
    <d v="2013-10-19T00:00:00"/>
    <x v="1"/>
    <s v="PW-19030"/>
    <x v="463"/>
    <x v="1"/>
    <s v="United States"/>
    <s v="New York City"/>
    <x v="15"/>
    <n v="10009"/>
    <x v="3"/>
    <s v="TEC-PH-10004094"/>
    <x v="2"/>
    <x v="7"/>
    <x v="1788"/>
    <x v="5939"/>
    <n v="7"/>
    <n v="0"/>
    <n v="272.98250000000002"/>
  </r>
  <r>
    <n v="9506"/>
    <s v="CA-2013-113607"/>
    <x v="0"/>
    <x v="500"/>
    <d v="2013-10-19T00:00:00"/>
    <x v="1"/>
    <s v="PW-19030"/>
    <x v="463"/>
    <x v="1"/>
    <s v="United States"/>
    <s v="New York City"/>
    <x v="15"/>
    <n v="10009"/>
    <x v="3"/>
    <s v="OFF-PA-10001970"/>
    <x v="1"/>
    <x v="10"/>
    <x v="361"/>
    <x v="1375"/>
    <n v="2"/>
    <n v="0"/>
    <n v="54.860399999999998"/>
  </r>
  <r>
    <n v="9507"/>
    <s v="CA-2011-149104"/>
    <x v="2"/>
    <x v="267"/>
    <d v="2011-04-07T00:00:00"/>
    <x v="0"/>
    <s v="RD-19900"/>
    <x v="76"/>
    <x v="0"/>
    <s v="United States"/>
    <s v="Dearborn Heights"/>
    <x v="12"/>
    <n v="48127"/>
    <x v="2"/>
    <s v="OFF-AR-10002952"/>
    <x v="1"/>
    <x v="6"/>
    <x v="806"/>
    <x v="4327"/>
    <n v="2"/>
    <n v="0"/>
    <n v="7.4759999999999991"/>
  </r>
  <r>
    <n v="9508"/>
    <s v="CA-2011-149104"/>
    <x v="2"/>
    <x v="267"/>
    <d v="2011-04-07T00:00:00"/>
    <x v="0"/>
    <s v="RD-19900"/>
    <x v="76"/>
    <x v="0"/>
    <s v="United States"/>
    <s v="Dearborn Heights"/>
    <x v="12"/>
    <n v="48127"/>
    <x v="2"/>
    <s v="OFF-BI-10004209"/>
    <x v="1"/>
    <x v="8"/>
    <x v="1206"/>
    <x v="5940"/>
    <n v="5"/>
    <n v="0"/>
    <n v="18.089999999999996"/>
  </r>
  <r>
    <n v="9509"/>
    <s v="CA-2011-149104"/>
    <x v="2"/>
    <x v="267"/>
    <d v="2011-04-07T00:00:00"/>
    <x v="0"/>
    <s v="RD-19900"/>
    <x v="76"/>
    <x v="0"/>
    <s v="United States"/>
    <s v="Dearborn Heights"/>
    <x v="12"/>
    <n v="48127"/>
    <x v="2"/>
    <s v="OFF-AR-10004685"/>
    <x v="1"/>
    <x v="6"/>
    <x v="181"/>
    <x v="4808"/>
    <n v="3"/>
    <n v="0"/>
    <n v="4.5836999999999994"/>
  </r>
  <r>
    <n v="9510"/>
    <s v="CA-2011-149104"/>
    <x v="2"/>
    <x v="267"/>
    <d v="2011-04-07T00:00:00"/>
    <x v="0"/>
    <s v="RD-19900"/>
    <x v="76"/>
    <x v="0"/>
    <s v="United States"/>
    <s v="Dearborn Heights"/>
    <x v="12"/>
    <n v="48127"/>
    <x v="2"/>
    <s v="OFF-ST-10000991"/>
    <x v="1"/>
    <x v="4"/>
    <x v="155"/>
    <x v="5941"/>
    <n v="6"/>
    <n v="0"/>
    <n v="20.694600000000008"/>
  </r>
  <r>
    <n v="9511"/>
    <s v="CA-2013-105263"/>
    <x v="0"/>
    <x v="876"/>
    <d v="2013-08-12T00:00:00"/>
    <x v="1"/>
    <s v="LM-17065"/>
    <x v="215"/>
    <x v="0"/>
    <s v="United States"/>
    <s v="New York City"/>
    <x v="15"/>
    <n v="10024"/>
    <x v="3"/>
    <s v="OFF-AR-10002399"/>
    <x v="1"/>
    <x v="6"/>
    <x v="316"/>
    <x v="3747"/>
    <n v="9"/>
    <n v="0"/>
    <n v="15.7194"/>
  </r>
  <r>
    <n v="9512"/>
    <s v="CA-2011-130575"/>
    <x v="2"/>
    <x v="637"/>
    <d v="2011-12-16T00:00:00"/>
    <x v="2"/>
    <s v="CS-11845"/>
    <x v="688"/>
    <x v="1"/>
    <s v="United States"/>
    <s v="Chicago"/>
    <x v="10"/>
    <n v="60623"/>
    <x v="2"/>
    <s v="OFF-BI-10002353"/>
    <x v="1"/>
    <x v="8"/>
    <x v="1068"/>
    <x v="1844"/>
    <n v="3"/>
    <n v="0.8"/>
    <n v="-13.895999999999997"/>
  </r>
  <r>
    <n v="9513"/>
    <s v="CA-2014-142461"/>
    <x v="3"/>
    <x v="1109"/>
    <d v="2014-06-04T00:00:00"/>
    <x v="0"/>
    <s v="KT-16480"/>
    <x v="409"/>
    <x v="0"/>
    <s v="United States"/>
    <s v="Dallas"/>
    <x v="5"/>
    <n v="75217"/>
    <x v="2"/>
    <s v="FUR-BO-10001811"/>
    <x v="0"/>
    <x v="0"/>
    <x v="779"/>
    <x v="5942"/>
    <n v="1"/>
    <n v="0.32"/>
    <n v="-6.0196000000000254"/>
  </r>
  <r>
    <n v="9514"/>
    <s v="CA-2013-125220"/>
    <x v="0"/>
    <x v="500"/>
    <d v="2013-10-20T00:00:00"/>
    <x v="1"/>
    <s v="BE-11410"/>
    <x v="648"/>
    <x v="0"/>
    <s v="United States"/>
    <s v="Appleton"/>
    <x v="6"/>
    <n v="54915"/>
    <x v="2"/>
    <s v="TEC-AC-10003033"/>
    <x v="2"/>
    <x v="11"/>
    <x v="756"/>
    <x v="5943"/>
    <n v="5"/>
    <n v="0"/>
    <n v="544.41749999999979"/>
  </r>
  <r>
    <n v="9515"/>
    <s v="CA-2011-100293"/>
    <x v="2"/>
    <x v="619"/>
    <d v="2011-03-18T00:00:00"/>
    <x v="1"/>
    <s v="NF-18475"/>
    <x v="739"/>
    <x v="2"/>
    <s v="United States"/>
    <s v="Jacksonville"/>
    <x v="2"/>
    <n v="32216"/>
    <x v="0"/>
    <s v="OFF-PA-10000176"/>
    <x v="1"/>
    <x v="10"/>
    <x v="634"/>
    <x v="5944"/>
    <n v="6"/>
    <n v="0.2"/>
    <n v="31.869599999999995"/>
  </r>
  <r>
    <n v="9516"/>
    <s v="CA-2011-154165"/>
    <x v="2"/>
    <x v="1223"/>
    <d v="2011-02-25T00:00:00"/>
    <x v="1"/>
    <s v="DL-13315"/>
    <x v="111"/>
    <x v="0"/>
    <s v="United States"/>
    <s v="Chicago"/>
    <x v="10"/>
    <n v="60653"/>
    <x v="2"/>
    <s v="OFF-AR-10003631"/>
    <x v="1"/>
    <x v="6"/>
    <x v="33"/>
    <x v="5945"/>
    <n v="14"/>
    <n v="0.2"/>
    <n v="8.808799999999998"/>
  </r>
  <r>
    <n v="9517"/>
    <s v="CA-2012-123939"/>
    <x v="1"/>
    <x v="252"/>
    <d v="2012-08-26T00:00:00"/>
    <x v="0"/>
    <s v="MS-17710"/>
    <x v="384"/>
    <x v="0"/>
    <s v="United States"/>
    <s v="Bowling Green"/>
    <x v="24"/>
    <n v="43402"/>
    <x v="3"/>
    <s v="TEC-PH-10000923"/>
    <x v="2"/>
    <x v="7"/>
    <x v="1225"/>
    <x v="5946"/>
    <n v="3"/>
    <n v="0.4"/>
    <n v="4.0472999999999999"/>
  </r>
  <r>
    <n v="9518"/>
    <s v="CA-2012-123939"/>
    <x v="1"/>
    <x v="252"/>
    <d v="2012-08-26T00:00:00"/>
    <x v="0"/>
    <s v="MS-17710"/>
    <x v="384"/>
    <x v="0"/>
    <s v="United States"/>
    <s v="Bowling Green"/>
    <x v="24"/>
    <n v="43402"/>
    <x v="3"/>
    <s v="OFF-LA-10003190"/>
    <x v="1"/>
    <x v="2"/>
    <x v="1163"/>
    <x v="2789"/>
    <n v="3"/>
    <n v="0.2"/>
    <n v="2.5056000000000003"/>
  </r>
  <r>
    <n v="9519"/>
    <s v="CA-2012-123939"/>
    <x v="1"/>
    <x v="252"/>
    <d v="2012-08-26T00:00:00"/>
    <x v="0"/>
    <s v="MS-17710"/>
    <x v="384"/>
    <x v="0"/>
    <s v="United States"/>
    <s v="Bowling Green"/>
    <x v="24"/>
    <n v="43402"/>
    <x v="3"/>
    <s v="OFF-ST-10003208"/>
    <x v="1"/>
    <x v="4"/>
    <x v="243"/>
    <x v="2774"/>
    <n v="3"/>
    <n v="0.2"/>
    <n v="48.994199999999921"/>
  </r>
  <r>
    <n v="9520"/>
    <s v="US-2014-104451"/>
    <x v="3"/>
    <x v="540"/>
    <d v="2014-05-13T00:00:00"/>
    <x v="0"/>
    <s v="MM-18055"/>
    <x v="514"/>
    <x v="0"/>
    <s v="United States"/>
    <s v="San Francisco"/>
    <x v="1"/>
    <n v="94110"/>
    <x v="1"/>
    <s v="OFF-AP-10000692"/>
    <x v="1"/>
    <x v="9"/>
    <x v="1241"/>
    <x v="5947"/>
    <n v="4"/>
    <n v="0"/>
    <n v="22.702400000000004"/>
  </r>
  <r>
    <n v="9521"/>
    <s v="CA-2013-101189"/>
    <x v="0"/>
    <x v="1084"/>
    <d v="2013-02-09T00:00:00"/>
    <x v="1"/>
    <s v="JB-15400"/>
    <x v="80"/>
    <x v="1"/>
    <s v="United States"/>
    <s v="Los Angeles"/>
    <x v="1"/>
    <n v="90049"/>
    <x v="1"/>
    <s v="OFF-ST-10004180"/>
    <x v="1"/>
    <x v="4"/>
    <x v="241"/>
    <x v="5948"/>
    <n v="2"/>
    <n v="0"/>
    <n v="3.720799999999997"/>
  </r>
  <r>
    <n v="9522"/>
    <s v="CA-2011-169446"/>
    <x v="2"/>
    <x v="174"/>
    <d v="2011-12-25T00:00:00"/>
    <x v="1"/>
    <s v="SG-20605"/>
    <x v="611"/>
    <x v="0"/>
    <s v="United States"/>
    <s v="Chicago"/>
    <x v="10"/>
    <n v="60623"/>
    <x v="2"/>
    <s v="TEC-PH-10002817"/>
    <x v="2"/>
    <x v="7"/>
    <x v="1836"/>
    <x v="830"/>
    <n v="3"/>
    <n v="0.2"/>
    <n v="36.44729999999997"/>
  </r>
  <r>
    <n v="9523"/>
    <s v="CA-2011-169446"/>
    <x v="2"/>
    <x v="174"/>
    <d v="2011-12-25T00:00:00"/>
    <x v="1"/>
    <s v="SG-20605"/>
    <x v="611"/>
    <x v="0"/>
    <s v="United States"/>
    <s v="Chicago"/>
    <x v="10"/>
    <n v="60623"/>
    <x v="2"/>
    <s v="OFF-PA-10000295"/>
    <x v="1"/>
    <x v="10"/>
    <x v="1779"/>
    <x v="12"/>
    <n v="3"/>
    <n v="0.2"/>
    <n v="5.4432"/>
  </r>
  <r>
    <n v="9524"/>
    <s v="CA-2011-169446"/>
    <x v="2"/>
    <x v="174"/>
    <d v="2011-12-25T00:00:00"/>
    <x v="1"/>
    <s v="SG-20605"/>
    <x v="611"/>
    <x v="0"/>
    <s v="United States"/>
    <s v="Chicago"/>
    <x v="10"/>
    <n v="60623"/>
    <x v="2"/>
    <s v="OFF-ST-10000419"/>
    <x v="1"/>
    <x v="4"/>
    <x v="1015"/>
    <x v="5949"/>
    <n v="3"/>
    <n v="0.2"/>
    <n v="-7.7406000000000006"/>
  </r>
  <r>
    <n v="9525"/>
    <s v="CA-2014-156958"/>
    <x v="3"/>
    <x v="256"/>
    <d v="2014-12-07T00:00:00"/>
    <x v="2"/>
    <s v="PB-18805"/>
    <x v="583"/>
    <x v="2"/>
    <s v="United States"/>
    <s v="Seattle"/>
    <x v="4"/>
    <n v="98115"/>
    <x v="1"/>
    <s v="OFF-BI-10001524"/>
    <x v="1"/>
    <x v="8"/>
    <x v="298"/>
    <x v="2067"/>
    <n v="5"/>
    <n v="0.2"/>
    <n v="29.371999999999993"/>
  </r>
  <r>
    <n v="9526"/>
    <s v="CA-2014-156958"/>
    <x v="3"/>
    <x v="256"/>
    <d v="2014-12-07T00:00:00"/>
    <x v="2"/>
    <s v="PB-18805"/>
    <x v="583"/>
    <x v="2"/>
    <s v="United States"/>
    <s v="Seattle"/>
    <x v="4"/>
    <n v="98115"/>
    <x v="1"/>
    <s v="FUR-FU-10003268"/>
    <x v="0"/>
    <x v="5"/>
    <x v="876"/>
    <x v="3351"/>
    <n v="5"/>
    <n v="0"/>
    <n v="39.97999999999999"/>
  </r>
  <r>
    <n v="9527"/>
    <s v="CA-2014-156958"/>
    <x v="3"/>
    <x v="256"/>
    <d v="2014-12-07T00:00:00"/>
    <x v="2"/>
    <s v="PB-18805"/>
    <x v="583"/>
    <x v="2"/>
    <s v="United States"/>
    <s v="Seattle"/>
    <x v="4"/>
    <n v="98115"/>
    <x v="1"/>
    <s v="TEC-PH-10000148"/>
    <x v="2"/>
    <x v="7"/>
    <x v="771"/>
    <x v="5231"/>
    <n v="3"/>
    <n v="0.2"/>
    <n v="-7.0145999999999997"/>
  </r>
  <r>
    <n v="9528"/>
    <s v="CA-2014-156958"/>
    <x v="3"/>
    <x v="256"/>
    <d v="2014-12-07T00:00:00"/>
    <x v="2"/>
    <s v="PB-18805"/>
    <x v="583"/>
    <x v="2"/>
    <s v="United States"/>
    <s v="Seattle"/>
    <x v="4"/>
    <n v="98115"/>
    <x v="1"/>
    <s v="OFF-BI-10001543"/>
    <x v="1"/>
    <x v="8"/>
    <x v="375"/>
    <x v="5950"/>
    <n v="6"/>
    <n v="0.2"/>
    <n v="60.463200000000015"/>
  </r>
  <r>
    <n v="9529"/>
    <s v="CA-2014-156958"/>
    <x v="3"/>
    <x v="256"/>
    <d v="2014-12-07T00:00:00"/>
    <x v="2"/>
    <s v="PB-18805"/>
    <x v="583"/>
    <x v="2"/>
    <s v="United States"/>
    <s v="Seattle"/>
    <x v="4"/>
    <n v="98115"/>
    <x v="1"/>
    <s v="OFF-BI-10002071"/>
    <x v="1"/>
    <x v="8"/>
    <x v="692"/>
    <x v="3396"/>
    <n v="2"/>
    <n v="0.2"/>
    <n v="3.0211999999999994"/>
  </r>
  <r>
    <n v="9530"/>
    <s v="CA-2014-101637"/>
    <x v="3"/>
    <x v="668"/>
    <d v="2014-03-26T00:00:00"/>
    <x v="3"/>
    <s v="AC-10615"/>
    <x v="556"/>
    <x v="1"/>
    <s v="United States"/>
    <s v="Beaumont"/>
    <x v="5"/>
    <n v="77705"/>
    <x v="2"/>
    <s v="OFF-ST-10002352"/>
    <x v="1"/>
    <x v="4"/>
    <x v="847"/>
    <x v="2600"/>
    <n v="2"/>
    <n v="0.2"/>
    <n v="0.95759999999999934"/>
  </r>
  <r>
    <n v="9531"/>
    <s v="CA-2014-111759"/>
    <x v="3"/>
    <x v="141"/>
    <d v="2014-07-13T00:00:00"/>
    <x v="1"/>
    <s v="MR-17545"/>
    <x v="280"/>
    <x v="2"/>
    <s v="United States"/>
    <s v="Seattle"/>
    <x v="4"/>
    <n v="98103"/>
    <x v="1"/>
    <s v="OFF-PA-10003127"/>
    <x v="1"/>
    <x v="10"/>
    <x v="33"/>
    <x v="4984"/>
    <n v="2"/>
    <n v="0"/>
    <n v="24.269599999999997"/>
  </r>
  <r>
    <n v="9532"/>
    <s v="CA-2014-102729"/>
    <x v="3"/>
    <x v="40"/>
    <d v="2014-11-01T00:00:00"/>
    <x v="1"/>
    <s v="BF-11215"/>
    <x v="682"/>
    <x v="2"/>
    <s v="United States"/>
    <s v="Dallas"/>
    <x v="5"/>
    <n v="75217"/>
    <x v="2"/>
    <s v="OFF-ST-10000464"/>
    <x v="1"/>
    <x v="4"/>
    <x v="1135"/>
    <x v="5951"/>
    <n v="2"/>
    <n v="0.2"/>
    <n v="5.5616000000000021"/>
  </r>
  <r>
    <n v="9533"/>
    <s v="CA-2013-116596"/>
    <x v="0"/>
    <x v="189"/>
    <d v="2013-11-01T00:00:00"/>
    <x v="1"/>
    <s v="BW-11200"/>
    <x v="572"/>
    <x v="0"/>
    <s v="United States"/>
    <s v="New York City"/>
    <x v="15"/>
    <n v="10011"/>
    <x v="3"/>
    <s v="FUR-CH-10000553"/>
    <x v="0"/>
    <x v="1"/>
    <x v="1248"/>
    <x v="5952"/>
    <n v="14"/>
    <n v="0.1"/>
    <n v="80.777199999999979"/>
  </r>
  <r>
    <n v="9534"/>
    <s v="CA-2013-116596"/>
    <x v="0"/>
    <x v="189"/>
    <d v="2013-11-01T00:00:00"/>
    <x v="1"/>
    <s v="BW-11200"/>
    <x v="572"/>
    <x v="0"/>
    <s v="United States"/>
    <s v="New York City"/>
    <x v="15"/>
    <n v="10011"/>
    <x v="3"/>
    <s v="OFF-FA-10000134"/>
    <x v="1"/>
    <x v="13"/>
    <x v="194"/>
    <x v="5953"/>
    <n v="7"/>
    <n v="0"/>
    <n v="12.607699999999999"/>
  </r>
  <r>
    <n v="9535"/>
    <s v="CA-2013-116596"/>
    <x v="0"/>
    <x v="189"/>
    <d v="2013-11-01T00:00:00"/>
    <x v="1"/>
    <s v="BW-11200"/>
    <x v="572"/>
    <x v="0"/>
    <s v="United States"/>
    <s v="New York City"/>
    <x v="15"/>
    <n v="10011"/>
    <x v="3"/>
    <s v="OFF-ST-10000636"/>
    <x v="1"/>
    <x v="4"/>
    <x v="1744"/>
    <x v="3446"/>
    <n v="2"/>
    <n v="0"/>
    <n v="1.3391999999999982"/>
  </r>
  <r>
    <n v="9536"/>
    <s v="CA-2013-116596"/>
    <x v="0"/>
    <x v="189"/>
    <d v="2013-11-01T00:00:00"/>
    <x v="1"/>
    <s v="BW-11200"/>
    <x v="572"/>
    <x v="0"/>
    <s v="United States"/>
    <s v="New York City"/>
    <x v="15"/>
    <n v="10011"/>
    <x v="3"/>
    <s v="OFF-BI-10002949"/>
    <x v="1"/>
    <x v="8"/>
    <x v="520"/>
    <x v="1276"/>
    <n v="2"/>
    <n v="0.2"/>
    <n v="3.283199999999999"/>
  </r>
  <r>
    <n v="9537"/>
    <s v="CA-2014-124191"/>
    <x v="3"/>
    <x v="492"/>
    <d v="2014-06-15T00:00:00"/>
    <x v="0"/>
    <s v="TS-21610"/>
    <x v="59"/>
    <x v="0"/>
    <s v="United States"/>
    <s v="Chicago"/>
    <x v="10"/>
    <n v="60610"/>
    <x v="2"/>
    <s v="FUR-FU-10002364"/>
    <x v="0"/>
    <x v="5"/>
    <x v="1231"/>
    <x v="3179"/>
    <n v="3"/>
    <n v="0.6"/>
    <n v="-6.8634000000000013"/>
  </r>
  <r>
    <n v="9538"/>
    <s v="CA-2013-148747"/>
    <x v="0"/>
    <x v="477"/>
    <d v="2013-09-28T00:00:00"/>
    <x v="2"/>
    <s v="AS-10045"/>
    <x v="442"/>
    <x v="1"/>
    <s v="United States"/>
    <s v="San Francisco"/>
    <x v="1"/>
    <n v="94110"/>
    <x v="1"/>
    <s v="FUR-BO-10002613"/>
    <x v="0"/>
    <x v="0"/>
    <x v="177"/>
    <x v="5954"/>
    <n v="2"/>
    <n v="0.15"/>
    <n v="84.293999999999969"/>
  </r>
  <r>
    <n v="9539"/>
    <s v="US-2014-169488"/>
    <x v="3"/>
    <x v="210"/>
    <d v="2014-09-10T00:00:00"/>
    <x v="2"/>
    <s v="AA-10375"/>
    <x v="211"/>
    <x v="0"/>
    <s v="United States"/>
    <s v="Providence"/>
    <x v="34"/>
    <n v="2908"/>
    <x v="3"/>
    <s v="OFF-PA-10002659"/>
    <x v="1"/>
    <x v="10"/>
    <x v="922"/>
    <x v="2952"/>
    <n v="5"/>
    <n v="0"/>
    <n v="7.7739999999999991"/>
  </r>
  <r>
    <n v="9540"/>
    <s v="US-2014-169488"/>
    <x v="3"/>
    <x v="210"/>
    <d v="2014-09-10T00:00:00"/>
    <x v="2"/>
    <s v="AA-10375"/>
    <x v="211"/>
    <x v="0"/>
    <s v="United States"/>
    <s v="Providence"/>
    <x v="34"/>
    <n v="2908"/>
    <x v="3"/>
    <s v="OFF-PA-10000157"/>
    <x v="1"/>
    <x v="10"/>
    <x v="364"/>
    <x v="792"/>
    <n v="2"/>
    <n v="0"/>
    <n v="18.781199999999998"/>
  </r>
  <r>
    <n v="9541"/>
    <s v="CA-2012-135727"/>
    <x v="1"/>
    <x v="1224"/>
    <d v="2012-05-16T00:00:00"/>
    <x v="0"/>
    <s v="PS-18970"/>
    <x v="28"/>
    <x v="2"/>
    <s v="United States"/>
    <s v="Phoenix"/>
    <x v="16"/>
    <n v="85023"/>
    <x v="1"/>
    <s v="FUR-CH-10004540"/>
    <x v="0"/>
    <x v="1"/>
    <x v="862"/>
    <x v="3029"/>
    <n v="7"/>
    <n v="0.2"/>
    <n v="16.797200000000004"/>
  </r>
  <r>
    <n v="9542"/>
    <s v="CA-2012-135251"/>
    <x v="1"/>
    <x v="705"/>
    <d v="2012-08-10T00:00:00"/>
    <x v="1"/>
    <s v="RP-19270"/>
    <x v="345"/>
    <x v="1"/>
    <s v="United States"/>
    <s v="Houston"/>
    <x v="5"/>
    <n v="77095"/>
    <x v="2"/>
    <s v="OFF-LA-10004544"/>
    <x v="1"/>
    <x v="2"/>
    <x v="197"/>
    <x v="5955"/>
    <n v="3"/>
    <n v="0.2"/>
    <n v="13.320000000000002"/>
  </r>
  <r>
    <n v="9543"/>
    <s v="CA-2012-135251"/>
    <x v="1"/>
    <x v="705"/>
    <d v="2012-08-10T00:00:00"/>
    <x v="1"/>
    <s v="RP-19270"/>
    <x v="345"/>
    <x v="1"/>
    <s v="United States"/>
    <s v="Houston"/>
    <x v="5"/>
    <n v="77095"/>
    <x v="2"/>
    <s v="OFF-BI-10001097"/>
    <x v="1"/>
    <x v="8"/>
    <x v="789"/>
    <x v="5956"/>
    <n v="5"/>
    <n v="0.8"/>
    <n v="-9.6565000000000047"/>
  </r>
  <r>
    <n v="9544"/>
    <s v="CA-2012-135251"/>
    <x v="1"/>
    <x v="705"/>
    <d v="2012-08-10T00:00:00"/>
    <x v="1"/>
    <s v="RP-19270"/>
    <x v="345"/>
    <x v="1"/>
    <s v="United States"/>
    <s v="Houston"/>
    <x v="5"/>
    <n v="77095"/>
    <x v="2"/>
    <s v="OFF-PA-10003302"/>
    <x v="1"/>
    <x v="10"/>
    <x v="1712"/>
    <x v="3987"/>
    <n v="2"/>
    <n v="0.2"/>
    <n v="19.137599999999992"/>
  </r>
  <r>
    <n v="9545"/>
    <s v="CA-2012-135251"/>
    <x v="1"/>
    <x v="705"/>
    <d v="2012-08-10T00:00:00"/>
    <x v="1"/>
    <s v="RP-19270"/>
    <x v="345"/>
    <x v="1"/>
    <s v="United States"/>
    <s v="Houston"/>
    <x v="5"/>
    <n v="77095"/>
    <x v="2"/>
    <s v="FUR-BO-10003965"/>
    <x v="0"/>
    <x v="0"/>
    <x v="1083"/>
    <x v="5957"/>
    <n v="3"/>
    <n v="0.32"/>
    <n v="-114.01739999999995"/>
  </r>
  <r>
    <n v="9546"/>
    <s v="CA-2011-166590"/>
    <x v="2"/>
    <x v="194"/>
    <d v="2011-11-02T00:00:00"/>
    <x v="1"/>
    <s v="NC-18625"/>
    <x v="544"/>
    <x v="1"/>
    <s v="United States"/>
    <s v="Columbus"/>
    <x v="14"/>
    <n v="47201"/>
    <x v="2"/>
    <s v="TEC-AC-10003433"/>
    <x v="2"/>
    <x v="11"/>
    <x v="1409"/>
    <x v="5237"/>
    <n v="2"/>
    <n v="0"/>
    <n v="0.89100000000000001"/>
  </r>
  <r>
    <n v="9547"/>
    <s v="CA-2011-166590"/>
    <x v="2"/>
    <x v="194"/>
    <d v="2011-11-02T00:00:00"/>
    <x v="1"/>
    <s v="NC-18625"/>
    <x v="544"/>
    <x v="1"/>
    <s v="United States"/>
    <s v="Columbus"/>
    <x v="14"/>
    <n v="47201"/>
    <x v="2"/>
    <s v="OFF-PA-10000482"/>
    <x v="1"/>
    <x v="10"/>
    <x v="67"/>
    <x v="69"/>
    <n v="2"/>
    <n v="0"/>
    <n v="35.663599999999995"/>
  </r>
  <r>
    <n v="9548"/>
    <s v="CA-2013-131744"/>
    <x v="0"/>
    <x v="1133"/>
    <d v="2013-06-21T00:00:00"/>
    <x v="0"/>
    <s v="SC-20770"/>
    <x v="34"/>
    <x v="1"/>
    <s v="United States"/>
    <s v="Philadelphia"/>
    <x v="9"/>
    <n v="19134"/>
    <x v="3"/>
    <s v="OFF-PA-10004610"/>
    <x v="1"/>
    <x v="10"/>
    <x v="1511"/>
    <x v="1312"/>
    <n v="2"/>
    <n v="0.2"/>
    <n v="2.1399999999999992"/>
  </r>
  <r>
    <n v="9549"/>
    <s v="CA-2013-131744"/>
    <x v="0"/>
    <x v="1133"/>
    <d v="2013-06-21T00:00:00"/>
    <x v="0"/>
    <s v="SC-20770"/>
    <x v="34"/>
    <x v="1"/>
    <s v="United States"/>
    <s v="Philadelphia"/>
    <x v="9"/>
    <n v="19134"/>
    <x v="3"/>
    <s v="OFF-BI-10003910"/>
    <x v="1"/>
    <x v="8"/>
    <x v="8"/>
    <x v="5958"/>
    <n v="2"/>
    <n v="0.7"/>
    <n v="-3.8549999999999986"/>
  </r>
  <r>
    <n v="9550"/>
    <s v="CA-2013-131744"/>
    <x v="0"/>
    <x v="1133"/>
    <d v="2013-06-21T00:00:00"/>
    <x v="0"/>
    <s v="SC-20770"/>
    <x v="34"/>
    <x v="1"/>
    <s v="United States"/>
    <s v="Philadelphia"/>
    <x v="9"/>
    <n v="19134"/>
    <x v="3"/>
    <s v="OFF-AP-10001394"/>
    <x v="1"/>
    <x v="9"/>
    <x v="1120"/>
    <x v="5959"/>
    <n v="3"/>
    <n v="0.2"/>
    <n v="90.71999999999997"/>
  </r>
  <r>
    <n v="9551"/>
    <s v="CA-2012-160864"/>
    <x v="1"/>
    <x v="910"/>
    <d v="2012-05-06T00:00:00"/>
    <x v="2"/>
    <s v="NF-18595"/>
    <x v="376"/>
    <x v="2"/>
    <s v="United States"/>
    <s v="San Jose"/>
    <x v="1"/>
    <n v="95123"/>
    <x v="1"/>
    <s v="OFF-BI-10004654"/>
    <x v="1"/>
    <x v="8"/>
    <x v="68"/>
    <x v="5960"/>
    <n v="3"/>
    <n v="0.2"/>
    <n v="5.1929999999999996"/>
  </r>
  <r>
    <n v="9552"/>
    <s v="CA-2012-147690"/>
    <x v="1"/>
    <x v="113"/>
    <d v="2012-11-14T00:00:00"/>
    <x v="1"/>
    <s v="SC-20020"/>
    <x v="710"/>
    <x v="0"/>
    <s v="United States"/>
    <s v="Philadelphia"/>
    <x v="9"/>
    <n v="19140"/>
    <x v="3"/>
    <s v="OFF-ST-10001526"/>
    <x v="1"/>
    <x v="4"/>
    <x v="764"/>
    <x v="5961"/>
    <n v="6"/>
    <n v="0.2"/>
    <n v="43.318799999999953"/>
  </r>
  <r>
    <n v="9553"/>
    <s v="CA-2012-163923"/>
    <x v="1"/>
    <x v="1051"/>
    <d v="2012-06-03T00:00:00"/>
    <x v="1"/>
    <s v="BD-11560"/>
    <x v="786"/>
    <x v="2"/>
    <s v="United States"/>
    <s v="Springfield"/>
    <x v="17"/>
    <n v="22153"/>
    <x v="0"/>
    <s v="TEC-AC-10000358"/>
    <x v="2"/>
    <x v="11"/>
    <x v="1278"/>
    <x v="3025"/>
    <n v="4"/>
    <n v="0"/>
    <n v="36.470399999999998"/>
  </r>
  <r>
    <n v="9554"/>
    <s v="CA-2013-125724"/>
    <x v="0"/>
    <x v="897"/>
    <d v="2013-09-28T00:00:00"/>
    <x v="1"/>
    <s v="SM-20950"/>
    <x v="416"/>
    <x v="1"/>
    <s v="United States"/>
    <s v="Broomfield"/>
    <x v="22"/>
    <n v="80020"/>
    <x v="1"/>
    <s v="FUR-FU-10000246"/>
    <x v="0"/>
    <x v="5"/>
    <x v="386"/>
    <x v="5962"/>
    <n v="7"/>
    <n v="0.2"/>
    <n v="8.5539999999999878"/>
  </r>
  <r>
    <n v="9555"/>
    <s v="CA-2012-111612"/>
    <x v="1"/>
    <x v="109"/>
    <d v="2012-12-02T00:00:00"/>
    <x v="1"/>
    <s v="EB-14110"/>
    <x v="686"/>
    <x v="0"/>
    <s v="United States"/>
    <s v="Columbus"/>
    <x v="24"/>
    <n v="43229"/>
    <x v="3"/>
    <s v="FUR-FU-10003799"/>
    <x v="0"/>
    <x v="5"/>
    <x v="90"/>
    <x v="4192"/>
    <n v="5"/>
    <n v="0.2"/>
    <n v="9.7789999999999964"/>
  </r>
  <r>
    <n v="9556"/>
    <s v="CA-2012-111612"/>
    <x v="1"/>
    <x v="109"/>
    <d v="2012-12-02T00:00:00"/>
    <x v="1"/>
    <s v="EB-14110"/>
    <x v="686"/>
    <x v="0"/>
    <s v="United States"/>
    <s v="Columbus"/>
    <x v="24"/>
    <n v="43229"/>
    <x v="3"/>
    <s v="OFF-FA-10003021"/>
    <x v="1"/>
    <x v="13"/>
    <x v="33"/>
    <x v="5133"/>
    <n v="2"/>
    <n v="0.2"/>
    <n v="0.56399999999999983"/>
  </r>
  <r>
    <n v="9557"/>
    <s v="CA-2012-156853"/>
    <x v="1"/>
    <x v="155"/>
    <d v="2012-12-05T00:00:00"/>
    <x v="0"/>
    <s v="HP-14815"/>
    <x v="6"/>
    <x v="2"/>
    <s v="United States"/>
    <s v="Concord"/>
    <x v="38"/>
    <n v="3301"/>
    <x v="3"/>
    <s v="OFF-PA-10003656"/>
    <x v="1"/>
    <x v="10"/>
    <x v="770"/>
    <x v="2381"/>
    <n v="7"/>
    <n v="0"/>
    <n v="84.943599999999989"/>
  </r>
  <r>
    <n v="9558"/>
    <s v="CA-2011-103086"/>
    <x v="2"/>
    <x v="1136"/>
    <d v="2011-10-19T00:00:00"/>
    <x v="0"/>
    <s v="EB-14170"/>
    <x v="432"/>
    <x v="0"/>
    <s v="United States"/>
    <s v="Houston"/>
    <x v="5"/>
    <n v="77095"/>
    <x v="2"/>
    <s v="FUR-FU-10004586"/>
    <x v="0"/>
    <x v="5"/>
    <x v="1473"/>
    <x v="5963"/>
    <n v="2"/>
    <n v="0.6"/>
    <n v="-1.5935999999999995"/>
  </r>
  <r>
    <n v="9559"/>
    <s v="CA-2013-129280"/>
    <x v="0"/>
    <x v="973"/>
    <d v="2013-05-06T00:00:00"/>
    <x v="2"/>
    <s v="SM-20905"/>
    <x v="792"/>
    <x v="0"/>
    <s v="United States"/>
    <s v="Newark"/>
    <x v="24"/>
    <n v="43055"/>
    <x v="3"/>
    <s v="TEC-AC-10003832"/>
    <x v="2"/>
    <x v="11"/>
    <x v="458"/>
    <x v="5964"/>
    <n v="5"/>
    <n v="0.2"/>
    <n v="34.786500000000004"/>
  </r>
  <r>
    <n v="9560"/>
    <s v="CA-2013-129280"/>
    <x v="0"/>
    <x v="973"/>
    <d v="2013-05-06T00:00:00"/>
    <x v="2"/>
    <s v="SM-20905"/>
    <x v="792"/>
    <x v="0"/>
    <s v="United States"/>
    <s v="Newark"/>
    <x v="24"/>
    <n v="43055"/>
    <x v="3"/>
    <s v="OFF-ST-10002554"/>
    <x v="1"/>
    <x v="4"/>
    <x v="1144"/>
    <x v="3589"/>
    <n v="5"/>
    <n v="0.2"/>
    <n v="-44.018999999999991"/>
  </r>
  <r>
    <n v="9561"/>
    <s v="CA-2013-129280"/>
    <x v="0"/>
    <x v="973"/>
    <d v="2013-05-06T00:00:00"/>
    <x v="2"/>
    <s v="SM-20905"/>
    <x v="792"/>
    <x v="0"/>
    <s v="United States"/>
    <s v="Newark"/>
    <x v="24"/>
    <n v="43055"/>
    <x v="3"/>
    <s v="FUR-FU-10001876"/>
    <x v="0"/>
    <x v="5"/>
    <x v="1394"/>
    <x v="3518"/>
    <n v="2"/>
    <n v="0.2"/>
    <n v="10.393599999999998"/>
  </r>
  <r>
    <n v="9562"/>
    <s v="CA-2013-129280"/>
    <x v="0"/>
    <x v="973"/>
    <d v="2013-05-06T00:00:00"/>
    <x v="2"/>
    <s v="SM-20905"/>
    <x v="792"/>
    <x v="0"/>
    <s v="United States"/>
    <s v="Newark"/>
    <x v="24"/>
    <n v="43055"/>
    <x v="3"/>
    <s v="TEC-AC-10002637"/>
    <x v="2"/>
    <x v="11"/>
    <x v="1308"/>
    <x v="2404"/>
    <n v="3"/>
    <n v="0.2"/>
    <n v="-75.59580000000004"/>
  </r>
  <r>
    <n v="9563"/>
    <s v="CA-2013-129280"/>
    <x v="0"/>
    <x v="973"/>
    <d v="2013-05-06T00:00:00"/>
    <x v="2"/>
    <s v="SM-20905"/>
    <x v="792"/>
    <x v="0"/>
    <s v="United States"/>
    <s v="Newark"/>
    <x v="24"/>
    <n v="43055"/>
    <x v="3"/>
    <s v="TEC-MA-10003589"/>
    <x v="2"/>
    <x v="15"/>
    <x v="1837"/>
    <x v="5965"/>
    <n v="3"/>
    <n v="0.7"/>
    <n v="-164.9538"/>
  </r>
  <r>
    <n v="9564"/>
    <s v="CA-2013-129280"/>
    <x v="0"/>
    <x v="973"/>
    <d v="2013-05-06T00:00:00"/>
    <x v="2"/>
    <s v="SM-20905"/>
    <x v="792"/>
    <x v="0"/>
    <s v="United States"/>
    <s v="Newark"/>
    <x v="24"/>
    <n v="43055"/>
    <x v="3"/>
    <s v="OFF-LA-10000081"/>
    <x v="1"/>
    <x v="2"/>
    <x v="1321"/>
    <x v="1628"/>
    <n v="2"/>
    <n v="0.2"/>
    <n v="2.0999999999999996"/>
  </r>
  <r>
    <n v="9565"/>
    <s v="CA-2012-161242"/>
    <x v="1"/>
    <x v="932"/>
    <d v="2012-06-08T00:00:00"/>
    <x v="1"/>
    <s v="CG-12040"/>
    <x v="344"/>
    <x v="2"/>
    <s v="United States"/>
    <s v="Los Angeles"/>
    <x v="1"/>
    <n v="90045"/>
    <x v="1"/>
    <s v="OFF-PA-10001838"/>
    <x v="1"/>
    <x v="10"/>
    <x v="999"/>
    <x v="2722"/>
    <n v="2"/>
    <n v="0"/>
    <n v="5.7623999999999995"/>
  </r>
  <r>
    <n v="9566"/>
    <s v="CA-2011-130428"/>
    <x v="2"/>
    <x v="691"/>
    <d v="2011-03-31T00:00:00"/>
    <x v="3"/>
    <s v="TG-21640"/>
    <x v="228"/>
    <x v="0"/>
    <s v="United States"/>
    <s v="Tampa"/>
    <x v="2"/>
    <n v="33614"/>
    <x v="0"/>
    <s v="FUR-CH-10002965"/>
    <x v="0"/>
    <x v="1"/>
    <x v="226"/>
    <x v="5966"/>
    <n v="7"/>
    <n v="0.2"/>
    <n v="98.480200000000082"/>
  </r>
  <r>
    <n v="9567"/>
    <s v="CA-2011-130428"/>
    <x v="2"/>
    <x v="691"/>
    <d v="2011-03-31T00:00:00"/>
    <x v="3"/>
    <s v="TG-21640"/>
    <x v="228"/>
    <x v="0"/>
    <s v="United States"/>
    <s v="Tampa"/>
    <x v="2"/>
    <n v="33614"/>
    <x v="0"/>
    <s v="OFF-BI-10001636"/>
    <x v="1"/>
    <x v="8"/>
    <x v="668"/>
    <x v="5967"/>
    <n v="5"/>
    <n v="0.7"/>
    <n v="-10.116"/>
  </r>
  <r>
    <n v="9568"/>
    <s v="CA-2011-130428"/>
    <x v="2"/>
    <x v="691"/>
    <d v="2011-03-31T00:00:00"/>
    <x v="3"/>
    <s v="TG-21640"/>
    <x v="228"/>
    <x v="0"/>
    <s v="United States"/>
    <s v="Tampa"/>
    <x v="2"/>
    <n v="33614"/>
    <x v="0"/>
    <s v="OFF-AR-10004027"/>
    <x v="1"/>
    <x v="6"/>
    <x v="182"/>
    <x v="5968"/>
    <n v="2"/>
    <n v="0.2"/>
    <n v="1.0584000000000002"/>
  </r>
  <r>
    <n v="9569"/>
    <s v="CA-2014-104388"/>
    <x v="3"/>
    <x v="957"/>
    <d v="2014-07-08T00:00:00"/>
    <x v="2"/>
    <s v="DK-12835"/>
    <x v="460"/>
    <x v="1"/>
    <s v="United States"/>
    <s v="Fremont"/>
    <x v="8"/>
    <n v="68025"/>
    <x v="2"/>
    <s v="TEC-PH-10002293"/>
    <x v="2"/>
    <x v="7"/>
    <x v="126"/>
    <x v="1105"/>
    <n v="4"/>
    <n v="0"/>
    <n v="22.388800000000003"/>
  </r>
  <r>
    <n v="9570"/>
    <s v="CA-2012-113131"/>
    <x v="1"/>
    <x v="496"/>
    <d v="2012-09-24T00:00:00"/>
    <x v="3"/>
    <s v="MB-17305"/>
    <x v="93"/>
    <x v="0"/>
    <s v="United States"/>
    <s v="Columbus"/>
    <x v="24"/>
    <n v="43229"/>
    <x v="3"/>
    <s v="OFF-BI-10003196"/>
    <x v="1"/>
    <x v="8"/>
    <x v="1367"/>
    <x v="5969"/>
    <n v="6"/>
    <n v="0.7"/>
    <n v="-4.4879999999999978"/>
  </r>
  <r>
    <n v="9571"/>
    <s v="CA-2012-113131"/>
    <x v="1"/>
    <x v="496"/>
    <d v="2012-09-24T00:00:00"/>
    <x v="3"/>
    <s v="MB-17305"/>
    <x v="93"/>
    <x v="0"/>
    <s v="United States"/>
    <s v="Columbus"/>
    <x v="24"/>
    <n v="43229"/>
    <x v="3"/>
    <s v="OFF-ST-10001172"/>
    <x v="1"/>
    <x v="4"/>
    <x v="1197"/>
    <x v="3295"/>
    <n v="2"/>
    <n v="0.2"/>
    <n v="1.6783999999999981"/>
  </r>
  <r>
    <n v="9572"/>
    <s v="CA-2012-113131"/>
    <x v="1"/>
    <x v="496"/>
    <d v="2012-09-24T00:00:00"/>
    <x v="3"/>
    <s v="MB-17305"/>
    <x v="93"/>
    <x v="0"/>
    <s v="United States"/>
    <s v="Columbus"/>
    <x v="24"/>
    <n v="43229"/>
    <x v="3"/>
    <s v="OFF-EN-10003068"/>
    <x v="1"/>
    <x v="12"/>
    <x v="1632"/>
    <x v="4073"/>
    <n v="2"/>
    <n v="0.2"/>
    <n v="5.5439999999999987"/>
  </r>
  <r>
    <n v="9573"/>
    <s v="CA-2012-113131"/>
    <x v="1"/>
    <x v="496"/>
    <d v="2012-09-24T00:00:00"/>
    <x v="3"/>
    <s v="MB-17305"/>
    <x v="93"/>
    <x v="0"/>
    <s v="United States"/>
    <s v="Columbus"/>
    <x v="24"/>
    <n v="43229"/>
    <x v="3"/>
    <s v="OFF-LA-10003510"/>
    <x v="1"/>
    <x v="2"/>
    <x v="575"/>
    <x v="4529"/>
    <n v="1"/>
    <n v="0.2"/>
    <n v="7.9378000000000002"/>
  </r>
  <r>
    <n v="9574"/>
    <s v="CA-2012-113131"/>
    <x v="1"/>
    <x v="496"/>
    <d v="2012-09-24T00:00:00"/>
    <x v="3"/>
    <s v="MB-17305"/>
    <x v="93"/>
    <x v="0"/>
    <s v="United States"/>
    <s v="Columbus"/>
    <x v="24"/>
    <n v="43229"/>
    <x v="3"/>
    <s v="OFF-AR-10003504"/>
    <x v="1"/>
    <x v="6"/>
    <x v="1026"/>
    <x v="860"/>
    <n v="5"/>
    <n v="0.2"/>
    <n v="1.9259999999999975"/>
  </r>
  <r>
    <n v="9575"/>
    <s v="CA-2012-148495"/>
    <x v="1"/>
    <x v="863"/>
    <d v="2012-08-13T00:00:00"/>
    <x v="3"/>
    <s v="SF-20065"/>
    <x v="11"/>
    <x v="0"/>
    <s v="United States"/>
    <s v="Pomona"/>
    <x v="1"/>
    <n v="91767"/>
    <x v="1"/>
    <s v="FUR-FU-10001889"/>
    <x v="0"/>
    <x v="5"/>
    <x v="1149"/>
    <x v="1629"/>
    <n v="3"/>
    <n v="0"/>
    <n v="10.4148"/>
  </r>
  <r>
    <n v="9576"/>
    <s v="CA-2012-143147"/>
    <x v="1"/>
    <x v="989"/>
    <d v="2012-05-28T00:00:00"/>
    <x v="0"/>
    <s v="PS-18760"/>
    <x v="519"/>
    <x v="0"/>
    <s v="United States"/>
    <s v="San Antonio"/>
    <x v="5"/>
    <n v="78207"/>
    <x v="2"/>
    <s v="FUR-CH-10000863"/>
    <x v="0"/>
    <x v="1"/>
    <x v="83"/>
    <x v="5970"/>
    <n v="1"/>
    <n v="0.3"/>
    <n v="-28.686199999999999"/>
  </r>
  <r>
    <n v="9577"/>
    <s v="CA-2012-143147"/>
    <x v="1"/>
    <x v="989"/>
    <d v="2012-05-28T00:00:00"/>
    <x v="0"/>
    <s v="PS-18760"/>
    <x v="519"/>
    <x v="0"/>
    <s v="United States"/>
    <s v="San Antonio"/>
    <x v="5"/>
    <n v="78207"/>
    <x v="2"/>
    <s v="TEC-MA-10004679"/>
    <x v="2"/>
    <x v="15"/>
    <x v="1074"/>
    <x v="5971"/>
    <n v="2"/>
    <n v="0.4"/>
    <n v="-79.908000000000015"/>
  </r>
  <r>
    <n v="9578"/>
    <s v="CA-2012-143147"/>
    <x v="1"/>
    <x v="989"/>
    <d v="2012-05-28T00:00:00"/>
    <x v="0"/>
    <s v="PS-18760"/>
    <x v="519"/>
    <x v="0"/>
    <s v="United States"/>
    <s v="San Antonio"/>
    <x v="5"/>
    <n v="78207"/>
    <x v="2"/>
    <s v="FUR-CH-10004754"/>
    <x v="0"/>
    <x v="1"/>
    <x v="1123"/>
    <x v="5972"/>
    <n v="5"/>
    <n v="0.3"/>
    <n v="-4.4969999999999999"/>
  </r>
  <r>
    <n v="9579"/>
    <s v="CA-2014-152975"/>
    <x v="3"/>
    <x v="32"/>
    <d v="2014-09-17T00:00:00"/>
    <x v="2"/>
    <s v="RB-19705"/>
    <x v="42"/>
    <x v="2"/>
    <s v="United States"/>
    <s v="New York City"/>
    <x v="15"/>
    <n v="10035"/>
    <x v="3"/>
    <s v="TEC-PH-10004586"/>
    <x v="2"/>
    <x v="7"/>
    <x v="890"/>
    <x v="5973"/>
    <n v="3"/>
    <n v="0"/>
    <n v="323.95499999999993"/>
  </r>
  <r>
    <n v="9580"/>
    <s v="CA-2014-152975"/>
    <x v="3"/>
    <x v="32"/>
    <d v="2014-09-17T00:00:00"/>
    <x v="2"/>
    <s v="RB-19705"/>
    <x v="42"/>
    <x v="2"/>
    <s v="United States"/>
    <s v="New York City"/>
    <x v="15"/>
    <n v="10035"/>
    <x v="3"/>
    <s v="OFF-ST-10001370"/>
    <x v="1"/>
    <x v="4"/>
    <x v="1023"/>
    <x v="558"/>
    <n v="1"/>
    <n v="0"/>
    <n v="3.5489999999999924"/>
  </r>
  <r>
    <n v="9581"/>
    <s v="CA-2014-152975"/>
    <x v="3"/>
    <x v="32"/>
    <d v="2014-09-17T00:00:00"/>
    <x v="2"/>
    <s v="RB-19705"/>
    <x v="42"/>
    <x v="2"/>
    <s v="United States"/>
    <s v="New York City"/>
    <x v="15"/>
    <n v="10035"/>
    <x v="3"/>
    <s v="OFF-AR-10001988"/>
    <x v="1"/>
    <x v="6"/>
    <x v="749"/>
    <x v="5734"/>
    <n v="5"/>
    <n v="0"/>
    <n v="8.6854999999999993"/>
  </r>
  <r>
    <n v="9582"/>
    <s v="CA-2014-152975"/>
    <x v="3"/>
    <x v="32"/>
    <d v="2014-09-17T00:00:00"/>
    <x v="2"/>
    <s v="RB-19705"/>
    <x v="42"/>
    <x v="2"/>
    <s v="United States"/>
    <s v="New York City"/>
    <x v="15"/>
    <n v="10035"/>
    <x v="3"/>
    <s v="FUR-CH-10003298"/>
    <x v="0"/>
    <x v="1"/>
    <x v="1567"/>
    <x v="4464"/>
    <n v="5"/>
    <n v="0.1"/>
    <n v="-6.5490000000000492"/>
  </r>
  <r>
    <n v="9583"/>
    <s v="CA-2013-107475"/>
    <x v="0"/>
    <x v="843"/>
    <d v="2013-06-12T00:00:00"/>
    <x v="1"/>
    <s v="RS-19870"/>
    <x v="789"/>
    <x v="2"/>
    <s v="United States"/>
    <s v="Philadelphia"/>
    <x v="9"/>
    <n v="19120"/>
    <x v="3"/>
    <s v="OFF-FA-10002988"/>
    <x v="1"/>
    <x v="13"/>
    <x v="131"/>
    <x v="5974"/>
    <n v="6"/>
    <n v="0.2"/>
    <n v="3.4973999999999998"/>
  </r>
  <r>
    <n v="9584"/>
    <s v="CA-2014-116127"/>
    <x v="3"/>
    <x v="643"/>
    <d v="2014-06-28T00:00:00"/>
    <x v="0"/>
    <s v="SB-20185"/>
    <x v="766"/>
    <x v="0"/>
    <s v="United States"/>
    <s v="New York City"/>
    <x v="15"/>
    <n v="10024"/>
    <x v="3"/>
    <s v="FUR-BO-10002213"/>
    <x v="0"/>
    <x v="0"/>
    <x v="1223"/>
    <x v="5975"/>
    <n v="1"/>
    <n v="0.2"/>
    <n v="-5.0098000000000269"/>
  </r>
  <r>
    <n v="9585"/>
    <s v="CA-2014-132584"/>
    <x v="3"/>
    <x v="775"/>
    <d v="2014-08-28T00:00:00"/>
    <x v="2"/>
    <s v="HJ-14875"/>
    <x v="707"/>
    <x v="2"/>
    <s v="United States"/>
    <s v="Detroit"/>
    <x v="12"/>
    <n v="48234"/>
    <x v="2"/>
    <s v="OFF-ST-10000344"/>
    <x v="1"/>
    <x v="4"/>
    <x v="1013"/>
    <x v="2099"/>
    <n v="4"/>
    <n v="0"/>
    <n v="13.967199999999998"/>
  </r>
  <r>
    <n v="9586"/>
    <s v="CA-2013-160598"/>
    <x v="0"/>
    <x v="370"/>
    <d v="2013-08-29T00:00:00"/>
    <x v="2"/>
    <s v="SV-20815"/>
    <x v="458"/>
    <x v="1"/>
    <s v="United States"/>
    <s v="Miami"/>
    <x v="2"/>
    <n v="33142"/>
    <x v="0"/>
    <s v="OFF-PA-10002319"/>
    <x v="1"/>
    <x v="10"/>
    <x v="1391"/>
    <x v="5976"/>
    <n v="1"/>
    <n v="0.2"/>
    <n v="11.240400000000001"/>
  </r>
  <r>
    <n v="9587"/>
    <s v="CA-2013-108630"/>
    <x v="0"/>
    <x v="741"/>
    <d v="2013-11-19T00:00:00"/>
    <x v="3"/>
    <s v="BE-11410"/>
    <x v="648"/>
    <x v="0"/>
    <s v="United States"/>
    <s v="Concord"/>
    <x v="1"/>
    <n v="94521"/>
    <x v="1"/>
    <s v="OFF-BI-10002437"/>
    <x v="1"/>
    <x v="8"/>
    <x v="1305"/>
    <x v="5977"/>
    <n v="5"/>
    <n v="0.2"/>
    <n v="22.155999999999999"/>
  </r>
  <r>
    <n v="9588"/>
    <s v="US-2014-129203"/>
    <x v="3"/>
    <x v="827"/>
    <d v="2014-04-23T00:00:00"/>
    <x v="1"/>
    <s v="BM-11575"/>
    <x v="606"/>
    <x v="1"/>
    <s v="United States"/>
    <s v="Chicago"/>
    <x v="10"/>
    <n v="60653"/>
    <x v="2"/>
    <s v="OFF-ST-10001418"/>
    <x v="1"/>
    <x v="4"/>
    <x v="870"/>
    <x v="2468"/>
    <n v="4"/>
    <n v="0.2"/>
    <n v="-43.9056"/>
  </r>
  <r>
    <n v="9589"/>
    <s v="CA-2014-110940"/>
    <x v="3"/>
    <x v="283"/>
    <d v="2014-07-29T00:00:00"/>
    <x v="1"/>
    <s v="AZ-10750"/>
    <x v="616"/>
    <x v="0"/>
    <s v="United States"/>
    <s v="Wheeling"/>
    <x v="10"/>
    <n v="60090"/>
    <x v="2"/>
    <s v="OFF-AR-10000380"/>
    <x v="1"/>
    <x v="6"/>
    <x v="108"/>
    <x v="5978"/>
    <n v="4"/>
    <n v="0.2"/>
    <n v="15.191999999999979"/>
  </r>
  <r>
    <n v="9590"/>
    <s v="CA-2011-119172"/>
    <x v="2"/>
    <x v="218"/>
    <d v="2011-05-15T00:00:00"/>
    <x v="1"/>
    <s v="HD-14785"/>
    <x v="787"/>
    <x v="2"/>
    <s v="United States"/>
    <s v="Chicago"/>
    <x v="10"/>
    <n v="60610"/>
    <x v="2"/>
    <s v="OFF-PA-10003036"/>
    <x v="1"/>
    <x v="10"/>
    <x v="1730"/>
    <x v="1133"/>
    <n v="3"/>
    <n v="0.2"/>
    <n v="5.6783999999999981"/>
  </r>
  <r>
    <n v="9591"/>
    <s v="CA-2011-119172"/>
    <x v="2"/>
    <x v="218"/>
    <d v="2011-05-15T00:00:00"/>
    <x v="1"/>
    <s v="HD-14785"/>
    <x v="787"/>
    <x v="2"/>
    <s v="United States"/>
    <s v="Chicago"/>
    <x v="10"/>
    <n v="60610"/>
    <x v="2"/>
    <s v="OFF-BI-10002026"/>
    <x v="1"/>
    <x v="8"/>
    <x v="903"/>
    <x v="5979"/>
    <n v="9"/>
    <n v="0.8"/>
    <n v="-172.55700000000007"/>
  </r>
  <r>
    <n v="9592"/>
    <s v="US-2013-105452"/>
    <x v="0"/>
    <x v="1062"/>
    <d v="2013-08-02T00:00:00"/>
    <x v="1"/>
    <s v="BF-11005"/>
    <x v="593"/>
    <x v="2"/>
    <s v="United States"/>
    <s v="Pasadena"/>
    <x v="5"/>
    <n v="77506"/>
    <x v="2"/>
    <s v="FUR-FU-10003691"/>
    <x v="0"/>
    <x v="5"/>
    <x v="877"/>
    <x v="3224"/>
    <n v="5"/>
    <n v="0.6"/>
    <n v="-9.8799999999999955"/>
  </r>
  <r>
    <n v="9593"/>
    <s v="US-2013-105452"/>
    <x v="0"/>
    <x v="1062"/>
    <d v="2013-08-02T00:00:00"/>
    <x v="1"/>
    <s v="BF-11005"/>
    <x v="593"/>
    <x v="2"/>
    <s v="United States"/>
    <s v="Pasadena"/>
    <x v="5"/>
    <n v="77506"/>
    <x v="2"/>
    <s v="FUR-FU-10003806"/>
    <x v="0"/>
    <x v="5"/>
    <x v="1795"/>
    <x v="5980"/>
    <n v="5"/>
    <n v="0.6"/>
    <n v="-378.40000000000009"/>
  </r>
  <r>
    <n v="9594"/>
    <s v="CA-2014-108931"/>
    <x v="3"/>
    <x v="32"/>
    <d v="2014-09-20T00:00:00"/>
    <x v="1"/>
    <s v="HZ-14950"/>
    <x v="521"/>
    <x v="0"/>
    <s v="United States"/>
    <s v="New York City"/>
    <x v="15"/>
    <n v="10024"/>
    <x v="3"/>
    <s v="OFF-PA-10002741"/>
    <x v="1"/>
    <x v="10"/>
    <x v="1467"/>
    <x v="18"/>
    <n v="2"/>
    <n v="0"/>
    <n v="3.8519999999999994"/>
  </r>
  <r>
    <n v="9595"/>
    <s v="CA-2014-108931"/>
    <x v="3"/>
    <x v="32"/>
    <d v="2014-09-20T00:00:00"/>
    <x v="1"/>
    <s v="HZ-14950"/>
    <x v="521"/>
    <x v="0"/>
    <s v="United States"/>
    <s v="New York City"/>
    <x v="15"/>
    <n v="10024"/>
    <x v="3"/>
    <s v="OFF-PA-10003845"/>
    <x v="1"/>
    <x v="10"/>
    <x v="367"/>
    <x v="1057"/>
    <n v="2"/>
    <n v="0"/>
    <n v="5.6644000000000005"/>
  </r>
  <r>
    <n v="9596"/>
    <s v="CA-2014-104619"/>
    <x v="3"/>
    <x v="714"/>
    <d v="2014-01-30T00:00:00"/>
    <x v="1"/>
    <s v="KD-16495"/>
    <x v="470"/>
    <x v="1"/>
    <s v="United States"/>
    <s v="San Jose"/>
    <x v="1"/>
    <n v="95123"/>
    <x v="1"/>
    <s v="OFF-AP-10001492"/>
    <x v="1"/>
    <x v="9"/>
    <x v="22"/>
    <x v="3119"/>
    <n v="3"/>
    <n v="0"/>
    <n v="6.7236000000000002"/>
  </r>
  <r>
    <n v="9597"/>
    <s v="CA-2014-104619"/>
    <x v="3"/>
    <x v="714"/>
    <d v="2014-01-30T00:00:00"/>
    <x v="1"/>
    <s v="KD-16495"/>
    <x v="470"/>
    <x v="1"/>
    <s v="United States"/>
    <s v="San Jose"/>
    <x v="1"/>
    <n v="95123"/>
    <x v="1"/>
    <s v="OFF-BI-10004318"/>
    <x v="1"/>
    <x v="8"/>
    <x v="1574"/>
    <x v="4795"/>
    <n v="2"/>
    <n v="0.2"/>
    <n v="89.954799999999992"/>
  </r>
  <r>
    <n v="9598"/>
    <s v="CA-2014-104619"/>
    <x v="3"/>
    <x v="714"/>
    <d v="2014-01-30T00:00:00"/>
    <x v="1"/>
    <s v="KD-16495"/>
    <x v="470"/>
    <x v="1"/>
    <s v="United States"/>
    <s v="San Jose"/>
    <x v="1"/>
    <n v="95123"/>
    <x v="1"/>
    <s v="TEC-PH-10000193"/>
    <x v="2"/>
    <x v="7"/>
    <x v="1655"/>
    <x v="3440"/>
    <n v="3"/>
    <n v="0.2"/>
    <n v="8.2763999999999953"/>
  </r>
  <r>
    <n v="9599"/>
    <s v="CA-2012-149517"/>
    <x v="1"/>
    <x v="444"/>
    <d v="2012-09-23T00:00:00"/>
    <x v="1"/>
    <s v="FC-14245"/>
    <x v="763"/>
    <x v="2"/>
    <s v="United States"/>
    <s v="Sacramento"/>
    <x v="1"/>
    <n v="95823"/>
    <x v="1"/>
    <s v="FUR-FU-10003464"/>
    <x v="0"/>
    <x v="5"/>
    <x v="1470"/>
    <x v="4053"/>
    <n v="3"/>
    <n v="0"/>
    <n v="19.468799999999998"/>
  </r>
  <r>
    <n v="9600"/>
    <s v="CA-2012-116841"/>
    <x v="1"/>
    <x v="1225"/>
    <d v="2012-04-18T00:00:00"/>
    <x v="1"/>
    <s v="TP-21130"/>
    <x v="236"/>
    <x v="0"/>
    <s v="United States"/>
    <s v="Springfield"/>
    <x v="21"/>
    <n v="97477"/>
    <x v="1"/>
    <s v="OFF-AP-10002403"/>
    <x v="1"/>
    <x v="9"/>
    <x v="1302"/>
    <x v="5981"/>
    <n v="1"/>
    <n v="0.2"/>
    <n v="2.6405999999999992"/>
  </r>
  <r>
    <n v="9601"/>
    <s v="CA-2014-107797"/>
    <x v="3"/>
    <x v="540"/>
    <d v="2014-05-12T00:00:00"/>
    <x v="0"/>
    <s v="EB-13705"/>
    <x v="182"/>
    <x v="1"/>
    <s v="United States"/>
    <s v="Mansfield"/>
    <x v="5"/>
    <n v="76063"/>
    <x v="2"/>
    <s v="OFF-PA-10003848"/>
    <x v="1"/>
    <x v="10"/>
    <x v="1442"/>
    <x v="759"/>
    <n v="8"/>
    <n v="0.2"/>
    <n v="14.5152"/>
  </r>
  <r>
    <n v="9602"/>
    <s v="CA-2013-117604"/>
    <x v="0"/>
    <x v="913"/>
    <d v="2013-09-10T00:00:00"/>
    <x v="1"/>
    <s v="JP-15520"/>
    <x v="187"/>
    <x v="0"/>
    <s v="United States"/>
    <s v="Jonesboro"/>
    <x v="36"/>
    <n v="72401"/>
    <x v="0"/>
    <s v="OFF-PA-10001357"/>
    <x v="1"/>
    <x v="10"/>
    <x v="1032"/>
    <x v="5982"/>
    <n v="5"/>
    <n v="0"/>
    <n v="114.95999999999998"/>
  </r>
  <r>
    <n v="9603"/>
    <s v="CA-2011-130155"/>
    <x v="2"/>
    <x v="946"/>
    <d v="2011-05-22T00:00:00"/>
    <x v="2"/>
    <s v="TD-20995"/>
    <x v="143"/>
    <x v="0"/>
    <s v="United States"/>
    <s v="Virginia Beach"/>
    <x v="17"/>
    <n v="23464"/>
    <x v="0"/>
    <s v="OFF-SU-10004737"/>
    <x v="1"/>
    <x v="14"/>
    <x v="1704"/>
    <x v="5983"/>
    <n v="5"/>
    <n v="0"/>
    <n v="9.234"/>
  </r>
  <r>
    <n v="9604"/>
    <s v="CA-2013-129861"/>
    <x v="0"/>
    <x v="26"/>
    <d v="2013-06-24T00:00:00"/>
    <x v="1"/>
    <s v="DM-13345"/>
    <x v="664"/>
    <x v="1"/>
    <s v="United States"/>
    <s v="Rochester"/>
    <x v="15"/>
    <n v="14609"/>
    <x v="3"/>
    <s v="FUR-TA-10003715"/>
    <x v="0"/>
    <x v="3"/>
    <x v="1003"/>
    <x v="5984"/>
    <n v="3"/>
    <n v="0.4"/>
    <n v="-213.55740000000006"/>
  </r>
  <r>
    <n v="9605"/>
    <s v="CA-2012-138625"/>
    <x v="1"/>
    <x v="121"/>
    <d v="2012-11-05T00:00:00"/>
    <x v="2"/>
    <s v="EG-13900"/>
    <x v="283"/>
    <x v="0"/>
    <s v="United States"/>
    <s v="Chesapeake"/>
    <x v="17"/>
    <n v="23320"/>
    <x v="0"/>
    <s v="OFF-AP-10003099"/>
    <x v="1"/>
    <x v="9"/>
    <x v="1838"/>
    <x v="5985"/>
    <n v="4"/>
    <n v="0"/>
    <n v="55.36160000000001"/>
  </r>
  <r>
    <n v="9606"/>
    <s v="US-2014-122672"/>
    <x v="3"/>
    <x v="259"/>
    <d v="2014-11-10T00:00:00"/>
    <x v="1"/>
    <s v="HG-14965"/>
    <x v="428"/>
    <x v="1"/>
    <s v="United States"/>
    <s v="Lancaster"/>
    <x v="24"/>
    <n v="43130"/>
    <x v="3"/>
    <s v="TEC-AC-10002323"/>
    <x v="2"/>
    <x v="11"/>
    <x v="175"/>
    <x v="5986"/>
    <n v="4"/>
    <n v="0.2"/>
    <n v="-6.1879999999999988"/>
  </r>
  <r>
    <n v="9607"/>
    <s v="US-2014-122672"/>
    <x v="3"/>
    <x v="259"/>
    <d v="2014-11-10T00:00:00"/>
    <x v="1"/>
    <s v="HG-14965"/>
    <x v="428"/>
    <x v="1"/>
    <s v="United States"/>
    <s v="Lancaster"/>
    <x v="24"/>
    <n v="43130"/>
    <x v="3"/>
    <s v="OFF-ST-10002344"/>
    <x v="1"/>
    <x v="4"/>
    <x v="856"/>
    <x v="4934"/>
    <n v="3"/>
    <n v="0.2"/>
    <n v="-43.729199999999992"/>
  </r>
  <r>
    <n v="9608"/>
    <s v="CA-2014-117128"/>
    <x v="3"/>
    <x v="256"/>
    <d v="2014-12-09T00:00:00"/>
    <x v="0"/>
    <s v="BF-11080"/>
    <x v="569"/>
    <x v="0"/>
    <s v="United States"/>
    <s v="New York City"/>
    <x v="15"/>
    <n v="10024"/>
    <x v="3"/>
    <s v="OFF-PA-10000007"/>
    <x v="1"/>
    <x v="10"/>
    <x v="1531"/>
    <x v="5987"/>
    <n v="6"/>
    <n v="0"/>
    <n v="9.9359999999999999"/>
  </r>
  <r>
    <n v="9609"/>
    <s v="CA-2014-117128"/>
    <x v="3"/>
    <x v="256"/>
    <d v="2014-12-09T00:00:00"/>
    <x v="0"/>
    <s v="BF-11080"/>
    <x v="569"/>
    <x v="0"/>
    <s v="United States"/>
    <s v="New York City"/>
    <x v="15"/>
    <n v="10024"/>
    <x v="3"/>
    <s v="OFF-LA-10000248"/>
    <x v="1"/>
    <x v="2"/>
    <x v="1212"/>
    <x v="469"/>
    <n v="3"/>
    <n v="0"/>
    <n v="5.2028999999999996"/>
  </r>
  <r>
    <n v="9610"/>
    <s v="CA-2013-130638"/>
    <x v="0"/>
    <x v="458"/>
    <d v="2013-05-20T00:00:00"/>
    <x v="0"/>
    <s v="SC-20095"/>
    <x v="183"/>
    <x v="0"/>
    <s v="United States"/>
    <s v="Los Angeles"/>
    <x v="1"/>
    <n v="90045"/>
    <x v="1"/>
    <s v="FUR-FU-10002116"/>
    <x v="0"/>
    <x v="5"/>
    <x v="1431"/>
    <x v="5988"/>
    <n v="4"/>
    <n v="0"/>
    <n v="19.798799999999972"/>
  </r>
  <r>
    <n v="9611"/>
    <s v="CA-2013-130638"/>
    <x v="0"/>
    <x v="458"/>
    <d v="2013-05-20T00:00:00"/>
    <x v="0"/>
    <s v="SC-20095"/>
    <x v="183"/>
    <x v="0"/>
    <s v="United States"/>
    <s v="Los Angeles"/>
    <x v="1"/>
    <n v="90045"/>
    <x v="1"/>
    <s v="OFF-LA-10002195"/>
    <x v="1"/>
    <x v="2"/>
    <x v="1019"/>
    <x v="1806"/>
    <n v="9"/>
    <n v="0"/>
    <n v="13.3056"/>
  </r>
  <r>
    <n v="9612"/>
    <s v="CA-2014-144365"/>
    <x v="3"/>
    <x v="1200"/>
    <d v="2014-10-31T00:00:00"/>
    <x v="1"/>
    <s v="CS-11950"/>
    <x v="229"/>
    <x v="0"/>
    <s v="United States"/>
    <s v="Jackson"/>
    <x v="35"/>
    <n v="39212"/>
    <x v="0"/>
    <s v="OFF-FA-10000735"/>
    <x v="1"/>
    <x v="13"/>
    <x v="33"/>
    <x v="2643"/>
    <n v="4"/>
    <n v="0"/>
    <n v="5.2559999999999993"/>
  </r>
  <r>
    <n v="9613"/>
    <s v="CA-2013-110086"/>
    <x v="0"/>
    <x v="31"/>
    <d v="2013-09-23T00:00:00"/>
    <x v="1"/>
    <s v="BD-11320"/>
    <x v="217"/>
    <x v="0"/>
    <s v="United States"/>
    <s v="Woodland"/>
    <x v="1"/>
    <n v="95695"/>
    <x v="1"/>
    <s v="TEC-PH-10001299"/>
    <x v="2"/>
    <x v="7"/>
    <x v="1480"/>
    <x v="2562"/>
    <n v="2"/>
    <n v="0.2"/>
    <n v="23.998400000000004"/>
  </r>
  <r>
    <n v="9614"/>
    <s v="CA-2011-128524"/>
    <x v="2"/>
    <x v="7"/>
    <d v="2011-11-13T00:00:00"/>
    <x v="2"/>
    <s v="MZ-17515"/>
    <x v="89"/>
    <x v="1"/>
    <s v="United States"/>
    <s v="Seattle"/>
    <x v="4"/>
    <n v="98115"/>
    <x v="1"/>
    <s v="OFF-AP-10002892"/>
    <x v="1"/>
    <x v="9"/>
    <x v="9"/>
    <x v="5989"/>
    <n v="1"/>
    <n v="0"/>
    <n v="6.8939999999999984"/>
  </r>
  <r>
    <n v="9615"/>
    <s v="CA-2011-128524"/>
    <x v="2"/>
    <x v="7"/>
    <d v="2011-11-13T00:00:00"/>
    <x v="2"/>
    <s v="MZ-17515"/>
    <x v="89"/>
    <x v="1"/>
    <s v="United States"/>
    <s v="Seattle"/>
    <x v="4"/>
    <n v="98115"/>
    <x v="1"/>
    <s v="TEC-AC-10002718"/>
    <x v="2"/>
    <x v="11"/>
    <x v="1183"/>
    <x v="5990"/>
    <n v="7"/>
    <n v="0"/>
    <n v="15.319499999999996"/>
  </r>
  <r>
    <n v="9616"/>
    <s v="CA-2011-128524"/>
    <x v="2"/>
    <x v="7"/>
    <d v="2011-11-13T00:00:00"/>
    <x v="2"/>
    <s v="MZ-17515"/>
    <x v="89"/>
    <x v="1"/>
    <s v="United States"/>
    <s v="Seattle"/>
    <x v="4"/>
    <n v="98115"/>
    <x v="1"/>
    <s v="OFF-BI-10003527"/>
    <x v="1"/>
    <x v="8"/>
    <x v="446"/>
    <x v="5991"/>
    <n v="2"/>
    <n v="0.2"/>
    <n v="762.59400000000005"/>
  </r>
  <r>
    <n v="9617"/>
    <s v="CA-2013-140256"/>
    <x v="0"/>
    <x v="250"/>
    <d v="2013-08-30T00:00:00"/>
    <x v="1"/>
    <s v="PW-19030"/>
    <x v="463"/>
    <x v="1"/>
    <s v="United States"/>
    <s v="Los Angeles"/>
    <x v="1"/>
    <n v="90049"/>
    <x v="1"/>
    <s v="OFF-AR-10002255"/>
    <x v="1"/>
    <x v="6"/>
    <x v="814"/>
    <x v="1784"/>
    <n v="2"/>
    <n v="0"/>
    <n v="1.6703999999999999"/>
  </r>
  <r>
    <n v="9618"/>
    <s v="CA-2014-160633"/>
    <x v="3"/>
    <x v="673"/>
    <d v="2014-11-22T00:00:00"/>
    <x v="1"/>
    <s v="BS-11380"/>
    <x v="510"/>
    <x v="1"/>
    <s v="United States"/>
    <s v="Bowling Green"/>
    <x v="24"/>
    <n v="43402"/>
    <x v="3"/>
    <s v="TEC-CO-10002095"/>
    <x v="2"/>
    <x v="16"/>
    <x v="610"/>
    <x v="5992"/>
    <n v="3"/>
    <n v="0.4"/>
    <n v="74.998499999999922"/>
  </r>
  <r>
    <n v="9619"/>
    <s v="CA-2014-160633"/>
    <x v="3"/>
    <x v="673"/>
    <d v="2014-11-22T00:00:00"/>
    <x v="1"/>
    <s v="BS-11380"/>
    <x v="510"/>
    <x v="1"/>
    <s v="United States"/>
    <s v="Bowling Green"/>
    <x v="24"/>
    <n v="43402"/>
    <x v="3"/>
    <s v="OFF-AR-10004022"/>
    <x v="1"/>
    <x v="6"/>
    <x v="898"/>
    <x v="1146"/>
    <n v="3"/>
    <n v="0.2"/>
    <n v="5.3969999999999914"/>
  </r>
  <r>
    <n v="9620"/>
    <s v="CA-2014-160633"/>
    <x v="3"/>
    <x v="673"/>
    <d v="2014-11-22T00:00:00"/>
    <x v="1"/>
    <s v="BS-11380"/>
    <x v="510"/>
    <x v="1"/>
    <s v="United States"/>
    <s v="Bowling Green"/>
    <x v="24"/>
    <n v="43402"/>
    <x v="3"/>
    <s v="TEC-AC-10002335"/>
    <x v="2"/>
    <x v="11"/>
    <x v="339"/>
    <x v="4089"/>
    <n v="5"/>
    <n v="0.2"/>
    <n v="-1.7495000000000118"/>
  </r>
  <r>
    <n v="9621"/>
    <s v="CA-2011-115133"/>
    <x v="2"/>
    <x v="467"/>
    <d v="2011-09-30T00:00:00"/>
    <x v="1"/>
    <s v="DA-13450"/>
    <x v="526"/>
    <x v="2"/>
    <s v="United States"/>
    <s v="Lancaster"/>
    <x v="24"/>
    <n v="43130"/>
    <x v="3"/>
    <s v="OFF-AP-10001634"/>
    <x v="1"/>
    <x v="9"/>
    <x v="1790"/>
    <x v="5993"/>
    <n v="6"/>
    <n v="0.2"/>
    <n v="1.2527999999999988"/>
  </r>
  <r>
    <n v="9622"/>
    <s v="CA-2011-115133"/>
    <x v="2"/>
    <x v="467"/>
    <d v="2011-09-30T00:00:00"/>
    <x v="1"/>
    <s v="DA-13450"/>
    <x v="526"/>
    <x v="2"/>
    <s v="United States"/>
    <s v="Lancaster"/>
    <x v="24"/>
    <n v="43130"/>
    <x v="3"/>
    <s v="TEC-AC-10002370"/>
    <x v="2"/>
    <x v="11"/>
    <x v="1816"/>
    <x v="5994"/>
    <n v="2"/>
    <n v="0.2"/>
    <n v="0.47279999999999966"/>
  </r>
  <r>
    <n v="9623"/>
    <s v="CA-2011-115133"/>
    <x v="2"/>
    <x v="467"/>
    <d v="2011-09-30T00:00:00"/>
    <x v="1"/>
    <s v="DA-13450"/>
    <x v="526"/>
    <x v="2"/>
    <s v="United States"/>
    <s v="Lancaster"/>
    <x v="24"/>
    <n v="43130"/>
    <x v="3"/>
    <s v="OFF-PA-10000174"/>
    <x v="1"/>
    <x v="10"/>
    <x v="1515"/>
    <x v="2731"/>
    <n v="4"/>
    <n v="0.2"/>
    <n v="11.102399999999996"/>
  </r>
  <r>
    <n v="9624"/>
    <s v="CA-2014-137449"/>
    <x v="3"/>
    <x v="222"/>
    <d v="2014-07-01T00:00:00"/>
    <x v="2"/>
    <s v="ME-17725"/>
    <x v="250"/>
    <x v="0"/>
    <s v="United States"/>
    <s v="Dallas"/>
    <x v="5"/>
    <n v="75220"/>
    <x v="2"/>
    <s v="OFF-AP-10000240"/>
    <x v="1"/>
    <x v="9"/>
    <x v="644"/>
    <x v="5995"/>
    <n v="2"/>
    <n v="0.8"/>
    <n v="-54.549600000000012"/>
  </r>
  <r>
    <n v="9625"/>
    <s v="CA-2014-137449"/>
    <x v="3"/>
    <x v="222"/>
    <d v="2014-07-01T00:00:00"/>
    <x v="2"/>
    <s v="ME-17725"/>
    <x v="250"/>
    <x v="0"/>
    <s v="United States"/>
    <s v="Dallas"/>
    <x v="5"/>
    <n v="75220"/>
    <x v="2"/>
    <s v="FUR-TA-10002855"/>
    <x v="0"/>
    <x v="3"/>
    <x v="1189"/>
    <x v="5996"/>
    <n v="3"/>
    <n v="0.3"/>
    <n v="-39.511800000000036"/>
  </r>
  <r>
    <n v="9626"/>
    <s v="CA-2014-137449"/>
    <x v="3"/>
    <x v="222"/>
    <d v="2014-07-01T00:00:00"/>
    <x v="2"/>
    <s v="ME-17725"/>
    <x v="250"/>
    <x v="0"/>
    <s v="United States"/>
    <s v="Dallas"/>
    <x v="5"/>
    <n v="75220"/>
    <x v="2"/>
    <s v="FUR-BO-10000780"/>
    <x v="0"/>
    <x v="0"/>
    <x v="1309"/>
    <x v="5997"/>
    <n v="3"/>
    <n v="0.32"/>
    <n v="-96.470399999999955"/>
  </r>
  <r>
    <n v="9627"/>
    <s v="CA-2014-103520"/>
    <x v="3"/>
    <x v="397"/>
    <d v="2014-09-26T00:00:00"/>
    <x v="2"/>
    <s v="MH-17785"/>
    <x v="186"/>
    <x v="1"/>
    <s v="United States"/>
    <s v="Lubbock"/>
    <x v="5"/>
    <n v="79424"/>
    <x v="2"/>
    <s v="OFF-PA-10001846"/>
    <x v="1"/>
    <x v="10"/>
    <x v="1807"/>
    <x v="4766"/>
    <n v="2"/>
    <n v="0.2"/>
    <n v="3.3524000000000003"/>
  </r>
  <r>
    <n v="9628"/>
    <s v="CA-2011-139283"/>
    <x v="2"/>
    <x v="533"/>
    <d v="2011-11-27T00:00:00"/>
    <x v="1"/>
    <s v="BT-11440"/>
    <x v="590"/>
    <x v="0"/>
    <s v="United States"/>
    <s v="Detroit"/>
    <x v="12"/>
    <n v="48227"/>
    <x v="2"/>
    <s v="OFF-BI-10002049"/>
    <x v="1"/>
    <x v="8"/>
    <x v="758"/>
    <x v="1865"/>
    <n v="3"/>
    <n v="0"/>
    <n v="6.7481999999999989"/>
  </r>
  <r>
    <n v="9629"/>
    <s v="CA-2011-118192"/>
    <x v="2"/>
    <x v="286"/>
    <d v="2011-01-19T00:00:00"/>
    <x v="1"/>
    <s v="MM-17920"/>
    <x v="462"/>
    <x v="0"/>
    <s v="United States"/>
    <s v="Newark"/>
    <x v="24"/>
    <n v="43055"/>
    <x v="3"/>
    <s v="OFF-PA-10002947"/>
    <x v="1"/>
    <x v="10"/>
    <x v="703"/>
    <x v="5577"/>
    <n v="7"/>
    <n v="0.2"/>
    <n v="13.0928"/>
  </r>
  <r>
    <n v="9630"/>
    <s v="CA-2011-118192"/>
    <x v="2"/>
    <x v="286"/>
    <d v="2011-01-19T00:00:00"/>
    <x v="1"/>
    <s v="MM-17920"/>
    <x v="462"/>
    <x v="0"/>
    <s v="United States"/>
    <s v="Newark"/>
    <x v="24"/>
    <n v="43055"/>
    <x v="3"/>
    <s v="OFF-BI-10003476"/>
    <x v="1"/>
    <x v="8"/>
    <x v="1526"/>
    <x v="5998"/>
    <n v="2"/>
    <n v="0.7"/>
    <n v="-2.5212000000000003"/>
  </r>
  <r>
    <n v="9631"/>
    <s v="CA-2013-168844"/>
    <x v="0"/>
    <x v="1207"/>
    <d v="2013-06-07T00:00:00"/>
    <x v="1"/>
    <s v="NM-18520"/>
    <x v="392"/>
    <x v="0"/>
    <s v="United States"/>
    <s v="New York City"/>
    <x v="15"/>
    <n v="10011"/>
    <x v="3"/>
    <s v="OFF-BI-10002609"/>
    <x v="1"/>
    <x v="8"/>
    <x v="98"/>
    <x v="489"/>
    <n v="3"/>
    <n v="0.2"/>
    <n v="2.3243999999999994"/>
  </r>
  <r>
    <n v="9632"/>
    <s v="CA-2013-168844"/>
    <x v="0"/>
    <x v="1207"/>
    <d v="2013-06-07T00:00:00"/>
    <x v="1"/>
    <s v="NM-18520"/>
    <x v="392"/>
    <x v="0"/>
    <s v="United States"/>
    <s v="New York City"/>
    <x v="15"/>
    <n v="10011"/>
    <x v="3"/>
    <s v="TEC-PH-10003215"/>
    <x v="2"/>
    <x v="7"/>
    <x v="1602"/>
    <x v="5999"/>
    <n v="6"/>
    <n v="0"/>
    <n v="88.052999999999997"/>
  </r>
  <r>
    <n v="9633"/>
    <s v="CA-2014-154809"/>
    <x v="3"/>
    <x v="778"/>
    <d v="2014-02-18T00:00:00"/>
    <x v="1"/>
    <s v="MH-17455"/>
    <x v="708"/>
    <x v="0"/>
    <s v="United States"/>
    <s v="Minneapolis"/>
    <x v="11"/>
    <n v="55407"/>
    <x v="2"/>
    <s v="OFF-AP-10004785"/>
    <x v="1"/>
    <x v="9"/>
    <x v="1177"/>
    <x v="6000"/>
    <n v="8"/>
    <n v="0"/>
    <n v="38.975200000000008"/>
  </r>
  <r>
    <n v="9634"/>
    <s v="CA-2011-151330"/>
    <x v="2"/>
    <x v="1005"/>
    <d v="2011-10-17T00:00:00"/>
    <x v="2"/>
    <s v="TC-21295"/>
    <x v="646"/>
    <x v="0"/>
    <s v="United States"/>
    <s v="Everett"/>
    <x v="31"/>
    <n v="2149"/>
    <x v="3"/>
    <s v="TEC-AC-10000865"/>
    <x v="2"/>
    <x v="11"/>
    <x v="996"/>
    <x v="1322"/>
    <n v="3"/>
    <n v="0"/>
    <n v="30.089999999999982"/>
  </r>
  <r>
    <n v="9635"/>
    <s v="CA-2011-151330"/>
    <x v="2"/>
    <x v="1005"/>
    <d v="2011-10-17T00:00:00"/>
    <x v="2"/>
    <s v="TC-21295"/>
    <x v="646"/>
    <x v="0"/>
    <s v="United States"/>
    <s v="Everett"/>
    <x v="31"/>
    <n v="2149"/>
    <x v="3"/>
    <s v="OFF-ST-10000615"/>
    <x v="1"/>
    <x v="4"/>
    <x v="75"/>
    <x v="6001"/>
    <n v="7"/>
    <n v="0"/>
    <n v="22.246000000000006"/>
  </r>
  <r>
    <n v="9636"/>
    <s v="CA-2011-151330"/>
    <x v="2"/>
    <x v="1005"/>
    <d v="2011-10-17T00:00:00"/>
    <x v="2"/>
    <s v="TC-21295"/>
    <x v="646"/>
    <x v="0"/>
    <s v="United States"/>
    <s v="Everett"/>
    <x v="31"/>
    <n v="2149"/>
    <x v="3"/>
    <s v="FUR-CH-10000749"/>
    <x v="0"/>
    <x v="1"/>
    <x v="1667"/>
    <x v="2356"/>
    <n v="9"/>
    <n v="0"/>
    <n v="260.61120000000017"/>
  </r>
  <r>
    <n v="9637"/>
    <s v="CA-2011-124702"/>
    <x v="2"/>
    <x v="728"/>
    <d v="2011-11-25T00:00:00"/>
    <x v="1"/>
    <s v="MH-17785"/>
    <x v="186"/>
    <x v="1"/>
    <s v="United States"/>
    <s v="Seattle"/>
    <x v="4"/>
    <n v="98105"/>
    <x v="1"/>
    <s v="FUR-FU-10003553"/>
    <x v="0"/>
    <x v="5"/>
    <x v="563"/>
    <x v="6002"/>
    <n v="2"/>
    <n v="0"/>
    <n v="55.016000000000005"/>
  </r>
  <r>
    <n v="9638"/>
    <s v="CA-2011-124702"/>
    <x v="2"/>
    <x v="728"/>
    <d v="2011-11-25T00:00:00"/>
    <x v="1"/>
    <s v="MH-17785"/>
    <x v="186"/>
    <x v="1"/>
    <s v="United States"/>
    <s v="Seattle"/>
    <x v="4"/>
    <n v="98105"/>
    <x v="1"/>
    <s v="FUR-TA-10003008"/>
    <x v="0"/>
    <x v="3"/>
    <x v="946"/>
    <x v="6003"/>
    <n v="4"/>
    <n v="0"/>
    <n v="94.926000000000045"/>
  </r>
  <r>
    <n v="9639"/>
    <s v="US-2014-125808"/>
    <x v="3"/>
    <x v="105"/>
    <d v="2014-11-16T00:00:00"/>
    <x v="0"/>
    <s v="EP-13915"/>
    <x v="212"/>
    <x v="0"/>
    <s v="United States"/>
    <s v="Los Angeles"/>
    <x v="1"/>
    <n v="90032"/>
    <x v="1"/>
    <s v="OFF-PA-10001846"/>
    <x v="1"/>
    <x v="10"/>
    <x v="1807"/>
    <x v="1057"/>
    <n v="2"/>
    <n v="0"/>
    <n v="5.6644000000000005"/>
  </r>
  <r>
    <n v="9640"/>
    <s v="CA-2012-116638"/>
    <x v="1"/>
    <x v="1226"/>
    <d v="2012-01-31T00:00:00"/>
    <x v="0"/>
    <s v="JH-15985"/>
    <x v="98"/>
    <x v="0"/>
    <s v="United States"/>
    <s v="Concord"/>
    <x v="3"/>
    <n v="28027"/>
    <x v="0"/>
    <s v="FUR-TA-10000198"/>
    <x v="0"/>
    <x v="3"/>
    <x v="589"/>
    <x v="6004"/>
    <n v="13"/>
    <n v="0.4"/>
    <n v="-1862.3124000000003"/>
  </r>
  <r>
    <n v="9641"/>
    <s v="CA-2011-104563"/>
    <x v="2"/>
    <x v="1009"/>
    <d v="2011-03-12T00:00:00"/>
    <x v="1"/>
    <s v="CM-12715"/>
    <x v="782"/>
    <x v="1"/>
    <s v="United States"/>
    <s v="Seattle"/>
    <x v="4"/>
    <n v="98103"/>
    <x v="1"/>
    <s v="OFF-AR-10000390"/>
    <x v="1"/>
    <x v="6"/>
    <x v="105"/>
    <x v="2809"/>
    <n v="5"/>
    <n v="0"/>
    <n v="9.4989999999999988"/>
  </r>
  <r>
    <n v="9642"/>
    <s v="CA-2011-104563"/>
    <x v="2"/>
    <x v="1009"/>
    <d v="2011-03-12T00:00:00"/>
    <x v="1"/>
    <s v="CM-12715"/>
    <x v="782"/>
    <x v="1"/>
    <s v="United States"/>
    <s v="Seattle"/>
    <x v="4"/>
    <n v="98103"/>
    <x v="1"/>
    <s v="OFF-ST-10000934"/>
    <x v="1"/>
    <x v="4"/>
    <x v="352"/>
    <x v="6005"/>
    <n v="5"/>
    <n v="0"/>
    <n v="0"/>
  </r>
  <r>
    <n v="9643"/>
    <s v="CA-2011-104563"/>
    <x v="2"/>
    <x v="1009"/>
    <d v="2011-03-12T00:00:00"/>
    <x v="1"/>
    <s v="CM-12715"/>
    <x v="782"/>
    <x v="1"/>
    <s v="United States"/>
    <s v="Seattle"/>
    <x v="4"/>
    <n v="98103"/>
    <x v="1"/>
    <s v="FUR-CH-10002780"/>
    <x v="0"/>
    <x v="1"/>
    <x v="1832"/>
    <x v="5404"/>
    <n v="6"/>
    <n v="0.2"/>
    <n v="21.835199999999986"/>
  </r>
  <r>
    <n v="9644"/>
    <s v="CA-2011-104563"/>
    <x v="2"/>
    <x v="1009"/>
    <d v="2011-03-12T00:00:00"/>
    <x v="1"/>
    <s v="CM-12715"/>
    <x v="782"/>
    <x v="1"/>
    <s v="United States"/>
    <s v="Seattle"/>
    <x v="4"/>
    <n v="98103"/>
    <x v="1"/>
    <s v="FUR-CH-10004495"/>
    <x v="0"/>
    <x v="1"/>
    <x v="1475"/>
    <x v="6006"/>
    <n v="2"/>
    <n v="0.2"/>
    <n v="54.17639999999993"/>
  </r>
  <r>
    <n v="9645"/>
    <s v="US-2014-107979"/>
    <x v="3"/>
    <x v="110"/>
    <d v="2014-06-14T00:00:00"/>
    <x v="1"/>
    <s v="FO-14305"/>
    <x v="383"/>
    <x v="0"/>
    <s v="United States"/>
    <s v="Glendale"/>
    <x v="16"/>
    <n v="85301"/>
    <x v="1"/>
    <s v="TEC-AC-10002006"/>
    <x v="2"/>
    <x v="11"/>
    <x v="1078"/>
    <x v="6007"/>
    <n v="7"/>
    <n v="0.2"/>
    <n v="12.312299999999993"/>
  </r>
  <r>
    <n v="9646"/>
    <s v="US-2014-107979"/>
    <x v="3"/>
    <x v="110"/>
    <d v="2014-06-14T00:00:00"/>
    <x v="1"/>
    <s v="FO-14305"/>
    <x v="383"/>
    <x v="0"/>
    <s v="United States"/>
    <s v="Glendale"/>
    <x v="16"/>
    <n v="85301"/>
    <x v="1"/>
    <s v="OFF-ST-10002485"/>
    <x v="1"/>
    <x v="4"/>
    <x v="209"/>
    <x v="2083"/>
    <n v="2"/>
    <n v="0.2"/>
    <n v="-8.3524000000000012"/>
  </r>
  <r>
    <n v="9647"/>
    <s v="US-2014-107979"/>
    <x v="3"/>
    <x v="110"/>
    <d v="2014-06-14T00:00:00"/>
    <x v="1"/>
    <s v="FO-14305"/>
    <x v="383"/>
    <x v="0"/>
    <s v="United States"/>
    <s v="Glendale"/>
    <x v="16"/>
    <n v="85301"/>
    <x v="1"/>
    <s v="OFF-BI-10000778"/>
    <x v="1"/>
    <x v="8"/>
    <x v="258"/>
    <x v="1270"/>
    <n v="2"/>
    <n v="0.7"/>
    <n v="-48.391999999999982"/>
  </r>
  <r>
    <n v="9648"/>
    <s v="CA-2011-150518"/>
    <x v="2"/>
    <x v="84"/>
    <d v="2011-11-24T00:00:00"/>
    <x v="1"/>
    <s v="MW-18220"/>
    <x v="596"/>
    <x v="0"/>
    <s v="United States"/>
    <s v="Coon Rapids"/>
    <x v="11"/>
    <n v="55433"/>
    <x v="2"/>
    <s v="OFF-ST-10000877"/>
    <x v="1"/>
    <x v="4"/>
    <x v="1104"/>
    <x v="3552"/>
    <n v="4"/>
    <n v="0"/>
    <n v="57.501599999999996"/>
  </r>
  <r>
    <n v="9649"/>
    <s v="CA-2011-150518"/>
    <x v="2"/>
    <x v="84"/>
    <d v="2011-11-24T00:00:00"/>
    <x v="1"/>
    <s v="MW-18220"/>
    <x v="596"/>
    <x v="0"/>
    <s v="United States"/>
    <s v="Coon Rapids"/>
    <x v="11"/>
    <n v="55433"/>
    <x v="2"/>
    <s v="TEC-PH-10002103"/>
    <x v="2"/>
    <x v="7"/>
    <x v="534"/>
    <x v="1694"/>
    <n v="3"/>
    <n v="0"/>
    <n v="78.951599999999999"/>
  </r>
  <r>
    <n v="9650"/>
    <s v="CA-2013-107104"/>
    <x v="0"/>
    <x v="491"/>
    <d v="2013-12-01T00:00:00"/>
    <x v="1"/>
    <s v="MS-17365"/>
    <x v="333"/>
    <x v="0"/>
    <s v="United States"/>
    <s v="Los Angeles"/>
    <x v="1"/>
    <n v="90045"/>
    <x v="1"/>
    <s v="FUR-BO-10002213"/>
    <x v="0"/>
    <x v="0"/>
    <x v="1223"/>
    <x v="6008"/>
    <n v="8"/>
    <n v="0.15"/>
    <n v="160.31359999999984"/>
  </r>
  <r>
    <n v="9651"/>
    <s v="CA-2013-107104"/>
    <x v="0"/>
    <x v="491"/>
    <d v="2013-12-01T00:00:00"/>
    <x v="1"/>
    <s v="MS-17365"/>
    <x v="333"/>
    <x v="0"/>
    <s v="United States"/>
    <s v="Los Angeles"/>
    <x v="1"/>
    <n v="90045"/>
    <x v="1"/>
    <s v="OFF-AR-10004269"/>
    <x v="1"/>
    <x v="6"/>
    <x v="1541"/>
    <x v="5389"/>
    <n v="9"/>
    <n v="0"/>
    <n v="10.4076"/>
  </r>
  <r>
    <n v="9652"/>
    <s v="CA-2013-107104"/>
    <x v="0"/>
    <x v="491"/>
    <d v="2013-12-01T00:00:00"/>
    <x v="1"/>
    <s v="MS-17365"/>
    <x v="333"/>
    <x v="0"/>
    <s v="United States"/>
    <s v="Los Angeles"/>
    <x v="1"/>
    <n v="90045"/>
    <x v="1"/>
    <s v="OFF-AP-10000055"/>
    <x v="1"/>
    <x v="9"/>
    <x v="781"/>
    <x v="647"/>
    <n v="2"/>
    <n v="0"/>
    <n v="19.487999999999992"/>
  </r>
  <r>
    <n v="9653"/>
    <s v="CA-2013-107104"/>
    <x v="0"/>
    <x v="491"/>
    <d v="2013-12-01T00:00:00"/>
    <x v="1"/>
    <s v="MS-17365"/>
    <x v="333"/>
    <x v="0"/>
    <s v="United States"/>
    <s v="Los Angeles"/>
    <x v="1"/>
    <n v="90045"/>
    <x v="1"/>
    <s v="FUR-FU-10002937"/>
    <x v="0"/>
    <x v="5"/>
    <x v="1051"/>
    <x v="1930"/>
    <n v="6"/>
    <n v="0"/>
    <n v="297.69"/>
  </r>
  <r>
    <n v="9654"/>
    <s v="CA-2014-161893"/>
    <x v="3"/>
    <x v="205"/>
    <d v="2014-01-28T00:00:00"/>
    <x v="1"/>
    <s v="HP-14815"/>
    <x v="6"/>
    <x v="2"/>
    <s v="United States"/>
    <s v="Tucson"/>
    <x v="16"/>
    <n v="85705"/>
    <x v="1"/>
    <s v="TEC-AC-10001874"/>
    <x v="2"/>
    <x v="11"/>
    <x v="1562"/>
    <x v="916"/>
    <n v="2"/>
    <n v="0.2"/>
    <n v="11.997999999999998"/>
  </r>
  <r>
    <n v="9655"/>
    <s v="CA-2014-161893"/>
    <x v="3"/>
    <x v="205"/>
    <d v="2014-01-28T00:00:00"/>
    <x v="1"/>
    <s v="HP-14815"/>
    <x v="6"/>
    <x v="2"/>
    <s v="United States"/>
    <s v="Tucson"/>
    <x v="16"/>
    <n v="85705"/>
    <x v="1"/>
    <s v="OFF-BI-10004506"/>
    <x v="1"/>
    <x v="8"/>
    <x v="1238"/>
    <x v="6009"/>
    <n v="2"/>
    <n v="0.7"/>
    <n v="-3.6212"/>
  </r>
  <r>
    <n v="9656"/>
    <s v="CA-2011-156160"/>
    <x v="2"/>
    <x v="358"/>
    <d v="2011-09-29T00:00:00"/>
    <x v="1"/>
    <s v="AS-10090"/>
    <x v="548"/>
    <x v="0"/>
    <s v="United States"/>
    <s v="New York City"/>
    <x v="15"/>
    <n v="10035"/>
    <x v="3"/>
    <s v="FUR-FU-10001876"/>
    <x v="0"/>
    <x v="5"/>
    <x v="1394"/>
    <x v="6010"/>
    <n v="3"/>
    <n v="0"/>
    <n v="35.078399999999995"/>
  </r>
  <r>
    <n v="9657"/>
    <s v="CA-2011-156160"/>
    <x v="2"/>
    <x v="358"/>
    <d v="2011-09-29T00:00:00"/>
    <x v="1"/>
    <s v="AS-10090"/>
    <x v="548"/>
    <x v="0"/>
    <s v="United States"/>
    <s v="New York City"/>
    <x v="15"/>
    <n v="10035"/>
    <x v="3"/>
    <s v="OFF-BI-10003355"/>
    <x v="1"/>
    <x v="8"/>
    <x v="586"/>
    <x v="2217"/>
    <n v="1"/>
    <n v="0.2"/>
    <n v="1.3944000000000001"/>
  </r>
  <r>
    <n v="9658"/>
    <s v="CA-2011-156160"/>
    <x v="2"/>
    <x v="358"/>
    <d v="2011-09-29T00:00:00"/>
    <x v="1"/>
    <s v="AS-10090"/>
    <x v="548"/>
    <x v="0"/>
    <s v="United States"/>
    <s v="New York City"/>
    <x v="15"/>
    <n v="10035"/>
    <x v="3"/>
    <s v="OFF-AR-10003876"/>
    <x v="1"/>
    <x v="6"/>
    <x v="1709"/>
    <x v="6011"/>
    <n v="4"/>
    <n v="0"/>
    <n v="5.7376000000000005"/>
  </r>
  <r>
    <n v="9659"/>
    <s v="CA-2011-156160"/>
    <x v="2"/>
    <x v="358"/>
    <d v="2011-09-29T00:00:00"/>
    <x v="1"/>
    <s v="AS-10090"/>
    <x v="548"/>
    <x v="0"/>
    <s v="United States"/>
    <s v="New York City"/>
    <x v="15"/>
    <n v="10035"/>
    <x v="3"/>
    <s v="FUR-CH-10004983"/>
    <x v="0"/>
    <x v="1"/>
    <x v="1560"/>
    <x v="6012"/>
    <n v="4"/>
    <n v="0.1"/>
    <n v="83.709599999999966"/>
  </r>
  <r>
    <n v="9660"/>
    <s v="CA-2011-100860"/>
    <x v="2"/>
    <x v="959"/>
    <d v="2011-03-30T00:00:00"/>
    <x v="0"/>
    <s v="CS-12505"/>
    <x v="473"/>
    <x v="0"/>
    <s v="United States"/>
    <s v="Pomona"/>
    <x v="1"/>
    <n v="91767"/>
    <x v="1"/>
    <s v="OFF-LA-10001982"/>
    <x v="1"/>
    <x v="2"/>
    <x v="1529"/>
    <x v="2057"/>
    <n v="5"/>
    <n v="0"/>
    <n v="9"/>
  </r>
  <r>
    <n v="9661"/>
    <s v="CA-2013-160717"/>
    <x v="0"/>
    <x v="112"/>
    <d v="2013-06-12T00:00:00"/>
    <x v="1"/>
    <s v="ME-17320"/>
    <x v="467"/>
    <x v="2"/>
    <s v="United States"/>
    <s v="Santa Barbara"/>
    <x v="1"/>
    <n v="93101"/>
    <x v="1"/>
    <s v="TEC-PH-10001459"/>
    <x v="2"/>
    <x v="7"/>
    <x v="1438"/>
    <x v="6013"/>
    <n v="9"/>
    <n v="0.2"/>
    <n v="226.79460000000006"/>
  </r>
  <r>
    <n v="9662"/>
    <s v="CA-2013-160717"/>
    <x v="0"/>
    <x v="112"/>
    <d v="2013-06-12T00:00:00"/>
    <x v="1"/>
    <s v="ME-17320"/>
    <x v="467"/>
    <x v="2"/>
    <s v="United States"/>
    <s v="Santa Barbara"/>
    <x v="1"/>
    <n v="93101"/>
    <x v="1"/>
    <s v="TEC-AC-10002134"/>
    <x v="2"/>
    <x v="11"/>
    <x v="1536"/>
    <x v="1165"/>
    <n v="2"/>
    <n v="0"/>
    <n v="3.7744"/>
  </r>
  <r>
    <n v="9663"/>
    <s v="CA-2013-160717"/>
    <x v="0"/>
    <x v="112"/>
    <d v="2013-06-12T00:00:00"/>
    <x v="1"/>
    <s v="ME-17320"/>
    <x v="467"/>
    <x v="2"/>
    <s v="United States"/>
    <s v="Santa Barbara"/>
    <x v="1"/>
    <n v="93101"/>
    <x v="1"/>
    <s v="TEC-PH-10001760"/>
    <x v="2"/>
    <x v="7"/>
    <x v="254"/>
    <x v="6014"/>
    <n v="3"/>
    <n v="0.2"/>
    <n v="161.19000000000003"/>
  </r>
  <r>
    <n v="9664"/>
    <s v="CA-2014-132619"/>
    <x v="3"/>
    <x v="515"/>
    <d v="2014-09-06T00:00:00"/>
    <x v="1"/>
    <s v="MS-17770"/>
    <x v="474"/>
    <x v="0"/>
    <s v="United States"/>
    <s v="San Francisco"/>
    <x v="1"/>
    <n v="94109"/>
    <x v="1"/>
    <s v="OFF-ST-10001511"/>
    <x v="1"/>
    <x v="4"/>
    <x v="551"/>
    <x v="2714"/>
    <n v="3"/>
    <n v="0"/>
    <n v="9.6974999999999838"/>
  </r>
  <r>
    <n v="9665"/>
    <s v="US-2012-120957"/>
    <x v="1"/>
    <x v="214"/>
    <d v="2012-12-07T00:00:00"/>
    <x v="3"/>
    <s v="KH-16690"/>
    <x v="120"/>
    <x v="1"/>
    <s v="United States"/>
    <s v="Riverside"/>
    <x v="1"/>
    <n v="92503"/>
    <x v="1"/>
    <s v="OFF-PA-10003953"/>
    <x v="1"/>
    <x v="10"/>
    <x v="638"/>
    <x v="91"/>
    <n v="2"/>
    <n v="0"/>
    <n v="6.2208000000000006"/>
  </r>
  <r>
    <n v="9666"/>
    <s v="CA-2014-157448"/>
    <x v="3"/>
    <x v="673"/>
    <d v="2014-11-21T00:00:00"/>
    <x v="1"/>
    <s v="LC-16885"/>
    <x v="62"/>
    <x v="0"/>
    <s v="United States"/>
    <s v="Los Angeles"/>
    <x v="1"/>
    <n v="90049"/>
    <x v="1"/>
    <s v="FUR-FU-10003268"/>
    <x v="0"/>
    <x v="5"/>
    <x v="876"/>
    <x v="5001"/>
    <n v="3"/>
    <n v="0"/>
    <n v="23.987999999999996"/>
  </r>
  <r>
    <n v="9667"/>
    <s v="CA-2014-157448"/>
    <x v="3"/>
    <x v="673"/>
    <d v="2014-11-21T00:00:00"/>
    <x v="1"/>
    <s v="LC-16885"/>
    <x v="62"/>
    <x v="0"/>
    <s v="United States"/>
    <s v="Los Angeles"/>
    <x v="1"/>
    <n v="90049"/>
    <x v="1"/>
    <s v="FUR-FU-10001847"/>
    <x v="0"/>
    <x v="5"/>
    <x v="1355"/>
    <x v="2162"/>
    <n v="3"/>
    <n v="0"/>
    <n v="4.4711999999999996"/>
  </r>
  <r>
    <n v="9668"/>
    <s v="CA-2013-126270"/>
    <x v="0"/>
    <x v="131"/>
    <d v="2013-04-28T00:00:00"/>
    <x v="1"/>
    <s v="AF-10870"/>
    <x v="578"/>
    <x v="0"/>
    <s v="United States"/>
    <s v="San Clemente"/>
    <x v="1"/>
    <n v="92672"/>
    <x v="1"/>
    <s v="OFF-BI-10002764"/>
    <x v="1"/>
    <x v="8"/>
    <x v="502"/>
    <x v="2314"/>
    <n v="7"/>
    <n v="0.2"/>
    <n v="6.5569000000000006"/>
  </r>
  <r>
    <n v="9669"/>
    <s v="CA-2013-126270"/>
    <x v="0"/>
    <x v="131"/>
    <d v="2013-04-28T00:00:00"/>
    <x v="1"/>
    <s v="AF-10870"/>
    <x v="578"/>
    <x v="0"/>
    <s v="United States"/>
    <s v="San Clemente"/>
    <x v="1"/>
    <n v="92672"/>
    <x v="1"/>
    <s v="OFF-EN-10004386"/>
    <x v="1"/>
    <x v="12"/>
    <x v="242"/>
    <x v="2941"/>
    <n v="3"/>
    <n v="0"/>
    <n v="35.984999999999999"/>
  </r>
  <r>
    <n v="9670"/>
    <s v="CA-2014-145275"/>
    <x v="3"/>
    <x v="459"/>
    <d v="2014-04-07T00:00:00"/>
    <x v="1"/>
    <s v="AH-10465"/>
    <x v="733"/>
    <x v="0"/>
    <s v="United States"/>
    <s v="Decatur"/>
    <x v="19"/>
    <n v="35601"/>
    <x v="0"/>
    <s v="OFF-LA-10001569"/>
    <x v="1"/>
    <x v="2"/>
    <x v="633"/>
    <x v="1830"/>
    <n v="3"/>
    <n v="0"/>
    <n v="6.8723999999999998"/>
  </r>
  <r>
    <n v="9671"/>
    <s v="CA-2012-133396"/>
    <x v="1"/>
    <x v="863"/>
    <d v="2012-08-15T00:00:00"/>
    <x v="2"/>
    <s v="GK-14620"/>
    <x v="136"/>
    <x v="1"/>
    <s v="United States"/>
    <s v="Greensboro"/>
    <x v="3"/>
    <n v="27405"/>
    <x v="0"/>
    <s v="OFF-AR-10001446"/>
    <x v="1"/>
    <x v="6"/>
    <x v="1152"/>
    <x v="6015"/>
    <n v="7"/>
    <n v="0.2"/>
    <n v="8.0849999999999973"/>
  </r>
  <r>
    <n v="9672"/>
    <s v="US-2014-140312"/>
    <x v="3"/>
    <x v="38"/>
    <d v="2014-11-20T00:00:00"/>
    <x v="1"/>
    <s v="KL-16645"/>
    <x v="107"/>
    <x v="0"/>
    <s v="United States"/>
    <s v="Dublin"/>
    <x v="1"/>
    <n v="94568"/>
    <x v="1"/>
    <s v="TEC-PH-10003442"/>
    <x v="2"/>
    <x v="7"/>
    <x v="879"/>
    <x v="1114"/>
    <n v="5"/>
    <n v="0.2"/>
    <n v="1.375"/>
  </r>
  <r>
    <n v="9673"/>
    <s v="CA-2013-114867"/>
    <x v="0"/>
    <x v="443"/>
    <d v="2013-12-29T00:00:00"/>
    <x v="1"/>
    <s v="FM-14290"/>
    <x v="86"/>
    <x v="2"/>
    <s v="United States"/>
    <s v="Philadelphia"/>
    <x v="9"/>
    <n v="19143"/>
    <x v="3"/>
    <s v="OFF-PA-10000477"/>
    <x v="1"/>
    <x v="10"/>
    <x v="1205"/>
    <x v="892"/>
    <n v="2"/>
    <n v="0.2"/>
    <n v="2.6892000000000005"/>
  </r>
  <r>
    <n v="9674"/>
    <s v="CA-2013-114867"/>
    <x v="0"/>
    <x v="443"/>
    <d v="2013-12-29T00:00:00"/>
    <x v="1"/>
    <s v="FM-14290"/>
    <x v="86"/>
    <x v="2"/>
    <s v="United States"/>
    <s v="Philadelphia"/>
    <x v="9"/>
    <n v="19143"/>
    <x v="3"/>
    <s v="TEC-PH-10002645"/>
    <x v="2"/>
    <x v="7"/>
    <x v="1839"/>
    <x v="6016"/>
    <n v="5"/>
    <n v="0.4"/>
    <n v="-374.99250000000006"/>
  </r>
  <r>
    <n v="9675"/>
    <s v="US-2011-164644"/>
    <x v="2"/>
    <x v="192"/>
    <d v="2011-07-24T00:00:00"/>
    <x v="0"/>
    <s v="JL-15850"/>
    <x v="139"/>
    <x v="0"/>
    <s v="United States"/>
    <s v="Houston"/>
    <x v="5"/>
    <n v="77095"/>
    <x v="2"/>
    <s v="OFF-ST-10003123"/>
    <x v="1"/>
    <x v="4"/>
    <x v="1268"/>
    <x v="6017"/>
    <n v="1"/>
    <n v="0.2"/>
    <n v="1.331599999999999"/>
  </r>
  <r>
    <n v="9676"/>
    <s v="CA-2013-137393"/>
    <x v="0"/>
    <x v="715"/>
    <d v="2013-05-11T00:00:00"/>
    <x v="1"/>
    <s v="GM-14500"/>
    <x v="421"/>
    <x v="0"/>
    <s v="United States"/>
    <s v="Bakersfield"/>
    <x v="1"/>
    <n v="93309"/>
    <x v="1"/>
    <s v="FUR-FU-10001617"/>
    <x v="0"/>
    <x v="5"/>
    <x v="1141"/>
    <x v="2416"/>
    <n v="4"/>
    <n v="0"/>
    <n v="14.143999999999998"/>
  </r>
  <r>
    <n v="9677"/>
    <s v="US-2011-120145"/>
    <x v="2"/>
    <x v="683"/>
    <d v="2011-12-03T00:00:00"/>
    <x v="1"/>
    <s v="MC-17635"/>
    <x v="637"/>
    <x v="1"/>
    <s v="United States"/>
    <s v="Richmond"/>
    <x v="14"/>
    <n v="47374"/>
    <x v="2"/>
    <s v="OFF-EN-10003862"/>
    <x v="1"/>
    <x v="12"/>
    <x v="753"/>
    <x v="6018"/>
    <n v="6"/>
    <n v="0"/>
    <n v="29.449199999999998"/>
  </r>
  <r>
    <n v="9678"/>
    <s v="CA-2013-144785"/>
    <x v="0"/>
    <x v="724"/>
    <d v="2013-04-24T00:00:00"/>
    <x v="1"/>
    <s v="CS-12490"/>
    <x v="703"/>
    <x v="1"/>
    <s v="United States"/>
    <s v="New York City"/>
    <x v="15"/>
    <n v="10009"/>
    <x v="3"/>
    <s v="OFF-AR-10001573"/>
    <x v="1"/>
    <x v="6"/>
    <x v="368"/>
    <x v="4562"/>
    <n v="3"/>
    <n v="0"/>
    <n v="2.027099999999999"/>
  </r>
  <r>
    <n v="9679"/>
    <s v="CA-2013-144785"/>
    <x v="0"/>
    <x v="724"/>
    <d v="2013-04-24T00:00:00"/>
    <x v="1"/>
    <s v="CS-12490"/>
    <x v="703"/>
    <x v="1"/>
    <s v="United States"/>
    <s v="New York City"/>
    <x v="15"/>
    <n v="10009"/>
    <x v="3"/>
    <s v="OFF-SU-10004290"/>
    <x v="1"/>
    <x v="14"/>
    <x v="1818"/>
    <x v="6019"/>
    <n v="1"/>
    <n v="0"/>
    <n v="1.8468"/>
  </r>
  <r>
    <n v="9680"/>
    <s v="CA-2012-130113"/>
    <x v="1"/>
    <x v="17"/>
    <d v="2012-12-31T00:00:00"/>
    <x v="1"/>
    <s v="AH-10030"/>
    <x v="692"/>
    <x v="1"/>
    <s v="United States"/>
    <s v="San Francisco"/>
    <x v="1"/>
    <n v="94122"/>
    <x v="1"/>
    <s v="OFF-ST-10000046"/>
    <x v="1"/>
    <x v="4"/>
    <x v="757"/>
    <x v="2144"/>
    <n v="2"/>
    <n v="0"/>
    <n v="61.38900000000001"/>
  </r>
  <r>
    <n v="9681"/>
    <s v="CA-2012-130113"/>
    <x v="1"/>
    <x v="17"/>
    <d v="2012-12-31T00:00:00"/>
    <x v="1"/>
    <s v="AH-10030"/>
    <x v="692"/>
    <x v="1"/>
    <s v="United States"/>
    <s v="San Francisco"/>
    <x v="1"/>
    <n v="94122"/>
    <x v="1"/>
    <s v="TEC-PH-10003505"/>
    <x v="2"/>
    <x v="7"/>
    <x v="901"/>
    <x v="6020"/>
    <n v="9"/>
    <n v="0.2"/>
    <n v="75.167999999999921"/>
  </r>
  <r>
    <n v="9682"/>
    <s v="CA-2014-122770"/>
    <x v="3"/>
    <x v="1096"/>
    <d v="2014-12-19T00:00:00"/>
    <x v="1"/>
    <s v="EP-13915"/>
    <x v="212"/>
    <x v="0"/>
    <s v="United States"/>
    <s v="San Francisco"/>
    <x v="1"/>
    <n v="94122"/>
    <x v="1"/>
    <s v="OFF-LA-10004559"/>
    <x v="1"/>
    <x v="2"/>
    <x v="1340"/>
    <x v="880"/>
    <n v="3"/>
    <n v="0"/>
    <n v="4.2336"/>
  </r>
  <r>
    <n v="9683"/>
    <s v="CA-2014-122770"/>
    <x v="3"/>
    <x v="1096"/>
    <d v="2014-12-19T00:00:00"/>
    <x v="1"/>
    <s v="EP-13915"/>
    <x v="212"/>
    <x v="0"/>
    <s v="United States"/>
    <s v="San Francisco"/>
    <x v="1"/>
    <n v="94122"/>
    <x v="1"/>
    <s v="OFF-PA-10003172"/>
    <x v="1"/>
    <x v="10"/>
    <x v="846"/>
    <x v="789"/>
    <n v="6"/>
    <n v="0"/>
    <n v="18.662400000000002"/>
  </r>
  <r>
    <n v="9684"/>
    <s v="CA-2014-122770"/>
    <x v="3"/>
    <x v="1096"/>
    <d v="2014-12-19T00:00:00"/>
    <x v="1"/>
    <s v="EP-13915"/>
    <x v="212"/>
    <x v="0"/>
    <s v="United States"/>
    <s v="San Francisco"/>
    <x v="1"/>
    <n v="94122"/>
    <x v="1"/>
    <s v="FUR-FU-10001473"/>
    <x v="0"/>
    <x v="5"/>
    <x v="1244"/>
    <x v="6021"/>
    <n v="8"/>
    <n v="0"/>
    <n v="54.280799999999999"/>
  </r>
  <r>
    <n v="9685"/>
    <s v="CA-2014-122770"/>
    <x v="3"/>
    <x v="1096"/>
    <d v="2014-12-19T00:00:00"/>
    <x v="1"/>
    <s v="EP-13915"/>
    <x v="212"/>
    <x v="0"/>
    <s v="United States"/>
    <s v="San Francisco"/>
    <x v="1"/>
    <n v="94122"/>
    <x v="1"/>
    <s v="OFF-PA-10000232"/>
    <x v="1"/>
    <x v="10"/>
    <x v="1622"/>
    <x v="91"/>
    <n v="2"/>
    <n v="0"/>
    <n v="6.3504000000000005"/>
  </r>
  <r>
    <n v="9686"/>
    <s v="CA-2014-118668"/>
    <x v="3"/>
    <x v="460"/>
    <d v="2014-01-05T00:00:00"/>
    <x v="0"/>
    <s v="FW-14395"/>
    <x v="783"/>
    <x v="1"/>
    <s v="United States"/>
    <s v="Los Angeles"/>
    <x v="1"/>
    <n v="90032"/>
    <x v="1"/>
    <s v="TEC-AC-10000682"/>
    <x v="2"/>
    <x v="11"/>
    <x v="1327"/>
    <x v="6022"/>
    <n v="1"/>
    <n v="0"/>
    <n v="5.8064999999999998"/>
  </r>
  <r>
    <n v="9687"/>
    <s v="CA-2014-116498"/>
    <x v="3"/>
    <x v="1109"/>
    <d v="2014-06-04T00:00:00"/>
    <x v="1"/>
    <s v="KA-16525"/>
    <x v="567"/>
    <x v="0"/>
    <s v="United States"/>
    <s v="San Diego"/>
    <x v="1"/>
    <n v="92037"/>
    <x v="1"/>
    <s v="OFF-AR-10003405"/>
    <x v="1"/>
    <x v="6"/>
    <x v="622"/>
    <x v="1863"/>
    <n v="6"/>
    <n v="0"/>
    <n v="10.178999999999997"/>
  </r>
  <r>
    <n v="9688"/>
    <s v="US-2014-130603"/>
    <x v="3"/>
    <x v="1033"/>
    <d v="2014-10-07T00:00:00"/>
    <x v="1"/>
    <s v="SC-20050"/>
    <x v="337"/>
    <x v="2"/>
    <s v="United States"/>
    <s v="Arlington"/>
    <x v="5"/>
    <n v="76017"/>
    <x v="2"/>
    <s v="OFF-BI-10000301"/>
    <x v="1"/>
    <x v="8"/>
    <x v="619"/>
    <x v="6023"/>
    <n v="9"/>
    <n v="0.8"/>
    <n v="-17.469000000000005"/>
  </r>
  <r>
    <n v="9689"/>
    <s v="US-2014-135986"/>
    <x v="3"/>
    <x v="308"/>
    <d v="2014-06-28T00:00:00"/>
    <x v="1"/>
    <s v="PG-18895"/>
    <x v="38"/>
    <x v="0"/>
    <s v="United States"/>
    <s v="Richmond"/>
    <x v="17"/>
    <n v="23223"/>
    <x v="0"/>
    <s v="OFF-PA-10001534"/>
    <x v="1"/>
    <x v="10"/>
    <x v="1461"/>
    <x v="56"/>
    <n v="5"/>
    <n v="0"/>
    <n v="15.552000000000001"/>
  </r>
  <r>
    <n v="9690"/>
    <s v="US-2014-135986"/>
    <x v="3"/>
    <x v="308"/>
    <d v="2014-06-28T00:00:00"/>
    <x v="1"/>
    <s v="PG-18895"/>
    <x v="38"/>
    <x v="0"/>
    <s v="United States"/>
    <s v="Richmond"/>
    <x v="17"/>
    <n v="23223"/>
    <x v="0"/>
    <s v="TEC-PH-10003691"/>
    <x v="2"/>
    <x v="7"/>
    <x v="1398"/>
    <x v="178"/>
    <n v="4"/>
    <n v="0"/>
    <n v="125.99000000000001"/>
  </r>
  <r>
    <n v="9691"/>
    <s v="CA-2014-140536"/>
    <x v="3"/>
    <x v="1095"/>
    <d v="2014-04-06T00:00:00"/>
    <x v="2"/>
    <s v="TA-21385"/>
    <x v="638"/>
    <x v="2"/>
    <s v="United States"/>
    <s v="New York City"/>
    <x v="15"/>
    <n v="10035"/>
    <x v="3"/>
    <s v="OFF-AR-10001545"/>
    <x v="1"/>
    <x v="6"/>
    <x v="812"/>
    <x v="991"/>
    <n v="4"/>
    <n v="0"/>
    <n v="2.0415999999999999"/>
  </r>
  <r>
    <n v="9692"/>
    <s v="CA-2012-130183"/>
    <x v="1"/>
    <x v="50"/>
    <d v="2012-11-17T00:00:00"/>
    <x v="1"/>
    <s v="PO-18850"/>
    <x v="138"/>
    <x v="0"/>
    <s v="United States"/>
    <s v="Houston"/>
    <x v="5"/>
    <n v="77041"/>
    <x v="2"/>
    <s v="FUR-BO-10001811"/>
    <x v="0"/>
    <x v="0"/>
    <x v="779"/>
    <x v="6024"/>
    <n v="3"/>
    <n v="0.32"/>
    <n v="-18.058800000000076"/>
  </r>
  <r>
    <n v="9693"/>
    <s v="CA-2012-107902"/>
    <x v="1"/>
    <x v="834"/>
    <d v="2012-09-02T00:00:00"/>
    <x v="1"/>
    <s v="SM-20950"/>
    <x v="416"/>
    <x v="1"/>
    <s v="United States"/>
    <s v="Fairfield"/>
    <x v="29"/>
    <n v="6824"/>
    <x v="3"/>
    <s v="OFF-ST-10001837"/>
    <x v="1"/>
    <x v="4"/>
    <x v="1331"/>
    <x v="6025"/>
    <n v="11"/>
    <n v="0"/>
    <n v="122.2936"/>
  </r>
  <r>
    <n v="9694"/>
    <s v="CA-2014-130148"/>
    <x v="3"/>
    <x v="241"/>
    <d v="2014-09-29T00:00:00"/>
    <x v="0"/>
    <s v="NK-18490"/>
    <x v="71"/>
    <x v="2"/>
    <s v="United States"/>
    <s v="San Francisco"/>
    <x v="1"/>
    <n v="94110"/>
    <x v="1"/>
    <s v="OFF-PA-10000551"/>
    <x v="1"/>
    <x v="10"/>
    <x v="1237"/>
    <x v="4747"/>
    <n v="6"/>
    <n v="0"/>
    <n v="15.229199999999999"/>
  </r>
  <r>
    <n v="9695"/>
    <s v="CA-2014-130148"/>
    <x v="3"/>
    <x v="241"/>
    <d v="2014-09-29T00:00:00"/>
    <x v="0"/>
    <s v="NK-18490"/>
    <x v="71"/>
    <x v="2"/>
    <s v="United States"/>
    <s v="San Francisco"/>
    <x v="1"/>
    <n v="94110"/>
    <x v="1"/>
    <s v="OFF-SU-10001574"/>
    <x v="1"/>
    <x v="14"/>
    <x v="498"/>
    <x v="549"/>
    <n v="2"/>
    <n v="0"/>
    <n v="2.1899999999999995"/>
  </r>
  <r>
    <n v="9696"/>
    <s v="US-2013-151260"/>
    <x v="0"/>
    <x v="25"/>
    <d v="2013-12-15T00:00:00"/>
    <x v="2"/>
    <s v="SC-20695"/>
    <x v="281"/>
    <x v="1"/>
    <s v="United States"/>
    <s v="Springfield"/>
    <x v="24"/>
    <n v="45503"/>
    <x v="3"/>
    <s v="OFF-AP-10002892"/>
    <x v="1"/>
    <x v="9"/>
    <x v="9"/>
    <x v="6026"/>
    <n v="4"/>
    <n v="0.2"/>
    <n v="9.1919999999999931"/>
  </r>
  <r>
    <n v="9697"/>
    <s v="CA-2011-144281"/>
    <x v="2"/>
    <x v="1227"/>
    <d v="2011-06-15T00:00:00"/>
    <x v="0"/>
    <s v="HK-14890"/>
    <x v="96"/>
    <x v="1"/>
    <s v="United States"/>
    <s v="Detroit"/>
    <x v="12"/>
    <n v="48234"/>
    <x v="2"/>
    <s v="OFF-LA-10003930"/>
    <x v="1"/>
    <x v="2"/>
    <x v="503"/>
    <x v="4712"/>
    <n v="5"/>
    <n v="0"/>
    <n v="240.8595"/>
  </r>
  <r>
    <n v="9698"/>
    <s v="CA-2013-122511"/>
    <x v="0"/>
    <x v="21"/>
    <d v="2013-03-12T00:00:00"/>
    <x v="3"/>
    <s v="BT-11485"/>
    <x v="389"/>
    <x v="2"/>
    <s v="United States"/>
    <s v="Philadelphia"/>
    <x v="9"/>
    <n v="19140"/>
    <x v="3"/>
    <s v="FUR-FU-10001037"/>
    <x v="0"/>
    <x v="5"/>
    <x v="1160"/>
    <x v="6027"/>
    <n v="4"/>
    <n v="0.2"/>
    <n v="9.48"/>
  </r>
  <r>
    <n v="9699"/>
    <s v="CA-2014-154116"/>
    <x v="3"/>
    <x v="934"/>
    <d v="2014-12-20T00:00:00"/>
    <x v="1"/>
    <s v="KM-16660"/>
    <x v="730"/>
    <x v="0"/>
    <s v="United States"/>
    <s v="Inglewood"/>
    <x v="1"/>
    <n v="90301"/>
    <x v="1"/>
    <s v="OFF-PA-10004569"/>
    <x v="1"/>
    <x v="10"/>
    <x v="227"/>
    <x v="4861"/>
    <n v="3"/>
    <n v="0"/>
    <n v="10.7301"/>
  </r>
  <r>
    <n v="9700"/>
    <s v="CA-2014-154116"/>
    <x v="3"/>
    <x v="934"/>
    <d v="2014-12-20T00:00:00"/>
    <x v="1"/>
    <s v="KM-16660"/>
    <x v="730"/>
    <x v="0"/>
    <s v="United States"/>
    <s v="Inglewood"/>
    <x v="1"/>
    <n v="90301"/>
    <x v="1"/>
    <s v="OFF-AP-10000027"/>
    <x v="1"/>
    <x v="9"/>
    <x v="1804"/>
    <x v="3287"/>
    <n v="4"/>
    <n v="0"/>
    <n v="16.295999999999999"/>
  </r>
  <r>
    <n v="9701"/>
    <s v="CA-2014-154116"/>
    <x v="3"/>
    <x v="934"/>
    <d v="2014-12-20T00:00:00"/>
    <x v="1"/>
    <s v="KM-16660"/>
    <x v="730"/>
    <x v="0"/>
    <s v="United States"/>
    <s v="Inglewood"/>
    <x v="1"/>
    <n v="90301"/>
    <x v="1"/>
    <s v="TEC-PH-10000675"/>
    <x v="2"/>
    <x v="7"/>
    <x v="1338"/>
    <x v="2103"/>
    <n v="3"/>
    <n v="0.2"/>
    <n v="14.758199999999995"/>
  </r>
  <r>
    <n v="9702"/>
    <s v="CA-2013-105291"/>
    <x v="0"/>
    <x v="859"/>
    <d v="2013-11-05T00:00:00"/>
    <x v="1"/>
    <s v="SP-20920"/>
    <x v="727"/>
    <x v="0"/>
    <s v="United States"/>
    <s v="San Luis Obispo"/>
    <x v="1"/>
    <n v="93405"/>
    <x v="1"/>
    <s v="OFF-FA-10003059"/>
    <x v="1"/>
    <x v="13"/>
    <x v="794"/>
    <x v="3657"/>
    <n v="2"/>
    <n v="0"/>
    <n v="1.1945999999999999"/>
  </r>
  <r>
    <n v="9703"/>
    <s v="CA-2014-147032"/>
    <x v="3"/>
    <x v="689"/>
    <d v="2014-08-05T00:00:00"/>
    <x v="1"/>
    <s v="LB-16795"/>
    <x v="697"/>
    <x v="2"/>
    <s v="United States"/>
    <s v="Wilmington"/>
    <x v="13"/>
    <n v="19805"/>
    <x v="3"/>
    <s v="OFF-PA-10003256"/>
    <x v="1"/>
    <x v="10"/>
    <x v="96"/>
    <x v="1042"/>
    <n v="1"/>
    <n v="0"/>
    <n v="5.5391999999999992"/>
  </r>
  <r>
    <n v="9704"/>
    <s v="CA-2014-147032"/>
    <x v="3"/>
    <x v="689"/>
    <d v="2014-08-05T00:00:00"/>
    <x v="1"/>
    <s v="LB-16795"/>
    <x v="697"/>
    <x v="2"/>
    <s v="United States"/>
    <s v="Wilmington"/>
    <x v="13"/>
    <n v="19805"/>
    <x v="3"/>
    <s v="OFF-BI-10003656"/>
    <x v="1"/>
    <x v="8"/>
    <x v="13"/>
    <x v="6028"/>
    <n v="5"/>
    <n v="0"/>
    <n v="390.97699999999998"/>
  </r>
  <r>
    <n v="9705"/>
    <s v="CA-2014-147032"/>
    <x v="3"/>
    <x v="689"/>
    <d v="2014-08-05T00:00:00"/>
    <x v="1"/>
    <s v="LB-16795"/>
    <x v="697"/>
    <x v="2"/>
    <s v="United States"/>
    <s v="Wilmington"/>
    <x v="13"/>
    <n v="19805"/>
    <x v="3"/>
    <s v="OFF-BI-10002897"/>
    <x v="1"/>
    <x v="8"/>
    <x v="1793"/>
    <x v="6029"/>
    <n v="3"/>
    <n v="0"/>
    <n v="5.3948999999999998"/>
  </r>
  <r>
    <n v="9706"/>
    <s v="CA-2014-125990"/>
    <x v="3"/>
    <x v="15"/>
    <d v="2014-10-24T00:00:00"/>
    <x v="1"/>
    <s v="JS-16030"/>
    <x v="559"/>
    <x v="0"/>
    <s v="United States"/>
    <s v="San Francisco"/>
    <x v="1"/>
    <n v="94122"/>
    <x v="1"/>
    <s v="OFF-BI-10004826"/>
    <x v="1"/>
    <x v="8"/>
    <x v="721"/>
    <x v="5524"/>
    <n v="3"/>
    <n v="0.2"/>
    <n v="13.868400000000001"/>
  </r>
  <r>
    <n v="9707"/>
    <s v="CA-2013-161746"/>
    <x v="0"/>
    <x v="147"/>
    <d v="2013-10-28T00:00:00"/>
    <x v="1"/>
    <s v="CS-11950"/>
    <x v="229"/>
    <x v="0"/>
    <s v="United States"/>
    <s v="Los Angeles"/>
    <x v="1"/>
    <n v="90045"/>
    <x v="1"/>
    <s v="FUR-CH-10004626"/>
    <x v="0"/>
    <x v="1"/>
    <x v="1697"/>
    <x v="6030"/>
    <n v="3"/>
    <n v="0.2"/>
    <n v="12.106799999999993"/>
  </r>
  <r>
    <n v="9708"/>
    <s v="CA-2013-161746"/>
    <x v="0"/>
    <x v="147"/>
    <d v="2013-10-28T00:00:00"/>
    <x v="1"/>
    <s v="CS-11950"/>
    <x v="229"/>
    <x v="0"/>
    <s v="United States"/>
    <s v="Los Angeles"/>
    <x v="1"/>
    <n v="90045"/>
    <x v="1"/>
    <s v="OFF-AR-10000390"/>
    <x v="1"/>
    <x v="6"/>
    <x v="105"/>
    <x v="714"/>
    <n v="3"/>
    <n v="0"/>
    <n v="5.6993999999999998"/>
  </r>
  <r>
    <n v="9709"/>
    <s v="CA-2013-161746"/>
    <x v="0"/>
    <x v="147"/>
    <d v="2013-10-28T00:00:00"/>
    <x v="1"/>
    <s v="CS-11950"/>
    <x v="229"/>
    <x v="0"/>
    <s v="United States"/>
    <s v="Los Angeles"/>
    <x v="1"/>
    <n v="90045"/>
    <x v="1"/>
    <s v="FUR-FU-10003731"/>
    <x v="0"/>
    <x v="5"/>
    <x v="1593"/>
    <x v="3002"/>
    <n v="2"/>
    <n v="0"/>
    <n v="5.5888000000000009"/>
  </r>
  <r>
    <n v="9710"/>
    <s v="CA-2013-161746"/>
    <x v="0"/>
    <x v="147"/>
    <d v="2013-10-28T00:00:00"/>
    <x v="1"/>
    <s v="CS-11950"/>
    <x v="229"/>
    <x v="0"/>
    <s v="United States"/>
    <s v="Los Angeles"/>
    <x v="1"/>
    <n v="90045"/>
    <x v="1"/>
    <s v="OFF-ST-10002743"/>
    <x v="1"/>
    <x v="4"/>
    <x v="413"/>
    <x v="448"/>
    <n v="3"/>
    <n v="0"/>
    <n v="3.4091999999999842"/>
  </r>
  <r>
    <n v="9711"/>
    <s v="CA-2011-114251"/>
    <x v="2"/>
    <x v="1127"/>
    <d v="2011-11-10T00:00:00"/>
    <x v="1"/>
    <s v="MD-17350"/>
    <x v="198"/>
    <x v="0"/>
    <s v="United States"/>
    <s v="Philadelphia"/>
    <x v="9"/>
    <n v="19143"/>
    <x v="3"/>
    <s v="FUR-FU-10001468"/>
    <x v="0"/>
    <x v="5"/>
    <x v="1280"/>
    <x v="6031"/>
    <n v="2"/>
    <n v="0.2"/>
    <n v="-34.196000000000026"/>
  </r>
  <r>
    <n v="9712"/>
    <s v="CA-2011-114251"/>
    <x v="2"/>
    <x v="1127"/>
    <d v="2011-11-10T00:00:00"/>
    <x v="1"/>
    <s v="MD-17350"/>
    <x v="198"/>
    <x v="0"/>
    <s v="United States"/>
    <s v="Philadelphia"/>
    <x v="9"/>
    <n v="19143"/>
    <x v="3"/>
    <s v="OFF-BI-10003684"/>
    <x v="1"/>
    <x v="8"/>
    <x v="707"/>
    <x v="6032"/>
    <n v="2"/>
    <n v="0.7"/>
    <n v="-8.7959999999999958"/>
  </r>
  <r>
    <n v="9713"/>
    <s v="CA-2011-114251"/>
    <x v="2"/>
    <x v="1127"/>
    <d v="2011-11-10T00:00:00"/>
    <x v="1"/>
    <s v="MD-17350"/>
    <x v="198"/>
    <x v="0"/>
    <s v="United States"/>
    <s v="Philadelphia"/>
    <x v="9"/>
    <n v="19143"/>
    <x v="3"/>
    <s v="OFF-ST-10003716"/>
    <x v="1"/>
    <x v="4"/>
    <x v="889"/>
    <x v="6033"/>
    <n v="6"/>
    <n v="0.2"/>
    <n v="-94.508399999999995"/>
  </r>
  <r>
    <n v="9714"/>
    <s v="CA-2011-114251"/>
    <x v="2"/>
    <x v="1127"/>
    <d v="2011-11-10T00:00:00"/>
    <x v="1"/>
    <s v="MD-17350"/>
    <x v="198"/>
    <x v="0"/>
    <s v="United States"/>
    <s v="Philadelphia"/>
    <x v="9"/>
    <n v="19143"/>
    <x v="3"/>
    <s v="TEC-AC-10001101"/>
    <x v="2"/>
    <x v="11"/>
    <x v="547"/>
    <x v="5924"/>
    <n v="5"/>
    <n v="0.2"/>
    <n v="-6.4450000000000021"/>
  </r>
  <r>
    <n v="9715"/>
    <s v="CA-2011-114251"/>
    <x v="2"/>
    <x v="1127"/>
    <d v="2011-11-10T00:00:00"/>
    <x v="1"/>
    <s v="MD-17350"/>
    <x v="198"/>
    <x v="0"/>
    <s v="United States"/>
    <s v="Philadelphia"/>
    <x v="9"/>
    <n v="19143"/>
    <x v="3"/>
    <s v="TEC-AC-10004864"/>
    <x v="2"/>
    <x v="11"/>
    <x v="1289"/>
    <x v="2860"/>
    <n v="2"/>
    <n v="0.2"/>
    <n v="16.794600000000003"/>
  </r>
  <r>
    <n v="9716"/>
    <s v="CA-2013-116379"/>
    <x v="0"/>
    <x v="77"/>
    <d v="2013-11-13T00:00:00"/>
    <x v="1"/>
    <s v="LD-17005"/>
    <x v="436"/>
    <x v="0"/>
    <s v="United States"/>
    <s v="San Francisco"/>
    <x v="1"/>
    <n v="94122"/>
    <x v="1"/>
    <s v="OFF-BI-10001543"/>
    <x v="1"/>
    <x v="8"/>
    <x v="375"/>
    <x v="382"/>
    <n v="2"/>
    <n v="0.2"/>
    <n v="20.154400000000003"/>
  </r>
  <r>
    <n v="9717"/>
    <s v="US-2013-144477"/>
    <x v="0"/>
    <x v="399"/>
    <d v="2013-08-15T00:00:00"/>
    <x v="0"/>
    <s v="DB-13270"/>
    <x v="489"/>
    <x v="2"/>
    <s v="United States"/>
    <s v="Philadelphia"/>
    <x v="9"/>
    <n v="19134"/>
    <x v="3"/>
    <s v="OFF-AR-10000914"/>
    <x v="1"/>
    <x v="6"/>
    <x v="1739"/>
    <x v="6034"/>
    <n v="4"/>
    <n v="0.2"/>
    <n v="2.7984000000000027"/>
  </r>
  <r>
    <n v="9718"/>
    <s v="CA-2013-108210"/>
    <x v="0"/>
    <x v="198"/>
    <d v="2013-06-01T00:00:00"/>
    <x v="3"/>
    <s v="AT-10735"/>
    <x v="247"/>
    <x v="0"/>
    <s v="United States"/>
    <s v="Houston"/>
    <x v="5"/>
    <n v="77041"/>
    <x v="2"/>
    <s v="TEC-PH-10002293"/>
    <x v="2"/>
    <x v="7"/>
    <x v="126"/>
    <x v="1105"/>
    <n v="5"/>
    <n v="0.2"/>
    <n v="7.9960000000000058"/>
  </r>
  <r>
    <n v="9719"/>
    <s v="CA-2013-108210"/>
    <x v="0"/>
    <x v="198"/>
    <d v="2013-06-01T00:00:00"/>
    <x v="3"/>
    <s v="AT-10735"/>
    <x v="247"/>
    <x v="0"/>
    <s v="United States"/>
    <s v="Houston"/>
    <x v="5"/>
    <n v="77041"/>
    <x v="2"/>
    <s v="TEC-AC-10000109"/>
    <x v="2"/>
    <x v="11"/>
    <x v="200"/>
    <x v="1922"/>
    <n v="5"/>
    <n v="0.2"/>
    <n v="11.198000000000015"/>
  </r>
  <r>
    <n v="9720"/>
    <s v="CA-2014-166835"/>
    <x v="3"/>
    <x v="105"/>
    <d v="2014-11-15T00:00:00"/>
    <x v="0"/>
    <s v="DK-13375"/>
    <x v="589"/>
    <x v="0"/>
    <s v="United States"/>
    <s v="Lancaster"/>
    <x v="9"/>
    <n v="17602"/>
    <x v="3"/>
    <s v="OFF-ST-10002574"/>
    <x v="1"/>
    <x v="4"/>
    <x v="926"/>
    <x v="3167"/>
    <n v="2"/>
    <n v="0.2"/>
    <n v="-55.256"/>
  </r>
  <r>
    <n v="9721"/>
    <s v="CA-2013-119641"/>
    <x v="0"/>
    <x v="897"/>
    <d v="2013-09-27T00:00:00"/>
    <x v="1"/>
    <s v="CS-12250"/>
    <x v="294"/>
    <x v="1"/>
    <s v="United States"/>
    <s v="Green Bay"/>
    <x v="6"/>
    <n v="54302"/>
    <x v="2"/>
    <s v="FUR-FU-10002445"/>
    <x v="0"/>
    <x v="5"/>
    <x v="1439"/>
    <x v="1651"/>
    <n v="2"/>
    <n v="0"/>
    <n v="7.5840000000000014"/>
  </r>
  <r>
    <n v="9722"/>
    <s v="CA-2013-105781"/>
    <x v="0"/>
    <x v="595"/>
    <d v="2013-02-20T00:00:00"/>
    <x v="1"/>
    <s v="JF-15565"/>
    <x v="535"/>
    <x v="0"/>
    <s v="United States"/>
    <s v="New York City"/>
    <x v="15"/>
    <n v="10024"/>
    <x v="3"/>
    <s v="FUR-CH-10001802"/>
    <x v="0"/>
    <x v="1"/>
    <x v="1688"/>
    <x v="6035"/>
    <n v="3"/>
    <n v="0.1"/>
    <n v="39.923399999999994"/>
  </r>
  <r>
    <n v="9723"/>
    <s v="CA-2013-105781"/>
    <x v="0"/>
    <x v="595"/>
    <d v="2013-02-20T00:00:00"/>
    <x v="1"/>
    <s v="JF-15565"/>
    <x v="535"/>
    <x v="0"/>
    <s v="United States"/>
    <s v="New York City"/>
    <x v="15"/>
    <n v="10024"/>
    <x v="3"/>
    <s v="TEC-AC-10003628"/>
    <x v="2"/>
    <x v="11"/>
    <x v="244"/>
    <x v="1324"/>
    <n v="3"/>
    <n v="0"/>
    <n v="39.586800000000011"/>
  </r>
  <r>
    <n v="9724"/>
    <s v="CA-2011-101364"/>
    <x v="2"/>
    <x v="1091"/>
    <d v="2011-12-26T00:00:00"/>
    <x v="1"/>
    <s v="TW-21025"/>
    <x v="69"/>
    <x v="2"/>
    <s v="United States"/>
    <s v="New York City"/>
    <x v="15"/>
    <n v="10011"/>
    <x v="3"/>
    <s v="OFF-BI-10003984"/>
    <x v="1"/>
    <x v="8"/>
    <x v="690"/>
    <x v="6036"/>
    <n v="13"/>
    <n v="0.2"/>
    <n v="100.14029999999998"/>
  </r>
  <r>
    <n v="9725"/>
    <s v="CA-2012-117898"/>
    <x v="1"/>
    <x v="901"/>
    <d v="2012-12-11T00:00:00"/>
    <x v="1"/>
    <s v="TB-21250"/>
    <x v="621"/>
    <x v="0"/>
    <s v="United States"/>
    <s v="Bloomington"/>
    <x v="10"/>
    <n v="61701"/>
    <x v="2"/>
    <s v="OFF-EN-10004459"/>
    <x v="1"/>
    <x v="12"/>
    <x v="655"/>
    <x v="2096"/>
    <n v="2"/>
    <n v="0.2"/>
    <n v="4.4311999999999996"/>
  </r>
  <r>
    <n v="9726"/>
    <s v="CA-2014-142293"/>
    <x v="3"/>
    <x v="697"/>
    <d v="2014-09-21T00:00:00"/>
    <x v="2"/>
    <s v="SC-20380"/>
    <x v="618"/>
    <x v="0"/>
    <s v="United States"/>
    <s v="Boise"/>
    <x v="45"/>
    <n v="83704"/>
    <x v="1"/>
    <s v="TEC-AC-10001109"/>
    <x v="2"/>
    <x v="11"/>
    <x v="998"/>
    <x v="1324"/>
    <n v="3"/>
    <n v="0"/>
    <n v="37.787400000000005"/>
  </r>
  <r>
    <n v="9727"/>
    <s v="CA-2014-167395"/>
    <x v="3"/>
    <x v="574"/>
    <d v="2014-12-05T00:00:00"/>
    <x v="2"/>
    <s v="KM-16720"/>
    <x v="27"/>
    <x v="0"/>
    <s v="United States"/>
    <s v="Lowell"/>
    <x v="31"/>
    <n v="1852"/>
    <x v="3"/>
    <s v="OFF-AP-10001293"/>
    <x v="1"/>
    <x v="9"/>
    <x v="1337"/>
    <x v="6037"/>
    <n v="7"/>
    <n v="0"/>
    <n v="80.320799999999991"/>
  </r>
  <r>
    <n v="9728"/>
    <s v="CA-2014-167395"/>
    <x v="3"/>
    <x v="574"/>
    <d v="2014-12-05T00:00:00"/>
    <x v="2"/>
    <s v="KM-16720"/>
    <x v="27"/>
    <x v="0"/>
    <s v="United States"/>
    <s v="Lowell"/>
    <x v="31"/>
    <n v="1852"/>
    <x v="3"/>
    <s v="TEC-PH-10004977"/>
    <x v="2"/>
    <x v="7"/>
    <x v="34"/>
    <x v="508"/>
    <n v="5"/>
    <n v="0"/>
    <n v="284.18549999999993"/>
  </r>
  <r>
    <n v="9729"/>
    <s v="CA-2014-167395"/>
    <x v="3"/>
    <x v="574"/>
    <d v="2014-12-05T00:00:00"/>
    <x v="2"/>
    <s v="KM-16720"/>
    <x v="27"/>
    <x v="0"/>
    <s v="United States"/>
    <s v="Lowell"/>
    <x v="31"/>
    <n v="1852"/>
    <x v="3"/>
    <s v="OFF-SU-10001935"/>
    <x v="1"/>
    <x v="14"/>
    <x v="33"/>
    <x v="1009"/>
    <n v="2"/>
    <n v="0"/>
    <n v="0.17439999999999944"/>
  </r>
  <r>
    <n v="9730"/>
    <s v="CA-2011-111962"/>
    <x v="2"/>
    <x v="411"/>
    <d v="2011-10-04T00:00:00"/>
    <x v="1"/>
    <s v="EB-14170"/>
    <x v="432"/>
    <x v="0"/>
    <s v="United States"/>
    <s v="Seattle"/>
    <x v="4"/>
    <n v="98115"/>
    <x v="1"/>
    <s v="OFF-BI-10001308"/>
    <x v="1"/>
    <x v="8"/>
    <x v="1351"/>
    <x v="3769"/>
    <n v="2"/>
    <n v="0.2"/>
    <n v="3.1399999999999988"/>
  </r>
  <r>
    <n v="9731"/>
    <s v="CA-2011-111962"/>
    <x v="2"/>
    <x v="411"/>
    <d v="2011-10-04T00:00:00"/>
    <x v="1"/>
    <s v="EB-14170"/>
    <x v="432"/>
    <x v="0"/>
    <s v="United States"/>
    <s v="Seattle"/>
    <x v="4"/>
    <n v="98115"/>
    <x v="1"/>
    <s v="OFF-ST-10000046"/>
    <x v="1"/>
    <x v="4"/>
    <x v="757"/>
    <x v="6038"/>
    <n v="5"/>
    <n v="0"/>
    <n v="153.47250000000003"/>
  </r>
  <r>
    <n v="9732"/>
    <s v="CA-2014-124261"/>
    <x v="3"/>
    <x v="237"/>
    <d v="2014-11-20T00:00:00"/>
    <x v="1"/>
    <s v="JE-15715"/>
    <x v="555"/>
    <x v="0"/>
    <s v="United States"/>
    <s v="Los Angeles"/>
    <x v="1"/>
    <n v="90049"/>
    <x v="1"/>
    <s v="OFF-AR-10003504"/>
    <x v="1"/>
    <x v="6"/>
    <x v="1026"/>
    <x v="1369"/>
    <n v="8"/>
    <n v="0"/>
    <n v="9.9295999999999971"/>
  </r>
  <r>
    <n v="9733"/>
    <s v="CA-2011-114321"/>
    <x v="2"/>
    <x v="1071"/>
    <d v="2011-08-25T00:00:00"/>
    <x v="1"/>
    <s v="NC-18535"/>
    <x v="714"/>
    <x v="1"/>
    <s v="United States"/>
    <s v="Hampton"/>
    <x v="17"/>
    <n v="23666"/>
    <x v="0"/>
    <s v="FUR-CH-10001797"/>
    <x v="0"/>
    <x v="1"/>
    <x v="1441"/>
    <x v="6039"/>
    <n v="13"/>
    <n v="0"/>
    <n v="145.06959999999992"/>
  </r>
  <r>
    <n v="9734"/>
    <s v="CA-2011-114321"/>
    <x v="2"/>
    <x v="1071"/>
    <d v="2011-08-25T00:00:00"/>
    <x v="1"/>
    <s v="NC-18535"/>
    <x v="714"/>
    <x v="1"/>
    <s v="United States"/>
    <s v="Hampton"/>
    <x v="17"/>
    <n v="23666"/>
    <x v="0"/>
    <s v="OFF-PA-10000246"/>
    <x v="1"/>
    <x v="10"/>
    <x v="1586"/>
    <x v="6040"/>
    <n v="2"/>
    <n v="0"/>
    <n v="9.2552000000000003"/>
  </r>
  <r>
    <n v="9735"/>
    <s v="CA-2011-114321"/>
    <x v="2"/>
    <x v="1071"/>
    <d v="2011-08-25T00:00:00"/>
    <x v="1"/>
    <s v="NC-18535"/>
    <x v="714"/>
    <x v="1"/>
    <s v="United States"/>
    <s v="Hampton"/>
    <x v="17"/>
    <n v="23666"/>
    <x v="0"/>
    <s v="OFF-BI-10001359"/>
    <x v="1"/>
    <x v="8"/>
    <x v="1153"/>
    <x v="6041"/>
    <n v="1"/>
    <n v="0"/>
    <n v="421.58529999999996"/>
  </r>
  <r>
    <n v="9736"/>
    <s v="CA-2011-128062"/>
    <x v="2"/>
    <x v="84"/>
    <d v="2011-11-22T00:00:00"/>
    <x v="0"/>
    <s v="AD-10180"/>
    <x v="57"/>
    <x v="2"/>
    <s v="United States"/>
    <s v="Philadelphia"/>
    <x v="9"/>
    <n v="19134"/>
    <x v="3"/>
    <s v="OFF-PA-10001583"/>
    <x v="1"/>
    <x v="10"/>
    <x v="1822"/>
    <x v="490"/>
    <n v="1"/>
    <n v="0.2"/>
    <n v="1.9844999999999995"/>
  </r>
  <r>
    <n v="9737"/>
    <s v="US-2012-100069"/>
    <x v="1"/>
    <x v="685"/>
    <d v="2012-07-03T00:00:00"/>
    <x v="1"/>
    <s v="NF-18475"/>
    <x v="739"/>
    <x v="2"/>
    <s v="United States"/>
    <s v="Omaha"/>
    <x v="8"/>
    <n v="68104"/>
    <x v="2"/>
    <s v="TEC-PH-10004667"/>
    <x v="2"/>
    <x v="7"/>
    <x v="519"/>
    <x v="3420"/>
    <n v="2"/>
    <n v="0"/>
    <n v="72.894599999999997"/>
  </r>
  <r>
    <n v="9738"/>
    <s v="CA-2014-129294"/>
    <x v="3"/>
    <x v="633"/>
    <d v="2014-03-22T00:00:00"/>
    <x v="1"/>
    <s v="KD-16615"/>
    <x v="629"/>
    <x v="1"/>
    <s v="United States"/>
    <s v="Los Angeles"/>
    <x v="1"/>
    <n v="90032"/>
    <x v="1"/>
    <s v="OFF-ST-10002615"/>
    <x v="1"/>
    <x v="4"/>
    <x v="1427"/>
    <x v="2385"/>
    <n v="2"/>
    <n v="0"/>
    <n v="80.631200000000007"/>
  </r>
  <r>
    <n v="9739"/>
    <s v="CA-2014-129294"/>
    <x v="3"/>
    <x v="633"/>
    <d v="2014-03-22T00:00:00"/>
    <x v="1"/>
    <s v="KD-16615"/>
    <x v="629"/>
    <x v="1"/>
    <s v="United States"/>
    <s v="Los Angeles"/>
    <x v="1"/>
    <n v="90032"/>
    <x v="1"/>
    <s v="OFF-BI-10004236"/>
    <x v="1"/>
    <x v="8"/>
    <x v="891"/>
    <x v="6042"/>
    <n v="6"/>
    <n v="0.2"/>
    <n v="22.900799999999997"/>
  </r>
  <r>
    <n v="9740"/>
    <s v="CA-2014-129294"/>
    <x v="3"/>
    <x v="633"/>
    <d v="2014-03-22T00:00:00"/>
    <x v="1"/>
    <s v="KD-16615"/>
    <x v="629"/>
    <x v="1"/>
    <s v="United States"/>
    <s v="Los Angeles"/>
    <x v="1"/>
    <n v="90032"/>
    <x v="1"/>
    <s v="OFF-BI-10001757"/>
    <x v="1"/>
    <x v="8"/>
    <x v="1158"/>
    <x v="1209"/>
    <n v="5"/>
    <n v="0.2"/>
    <n v="6.8879999999999981"/>
  </r>
  <r>
    <n v="9741"/>
    <s v="CA-2014-129294"/>
    <x v="3"/>
    <x v="633"/>
    <d v="2014-03-22T00:00:00"/>
    <x v="1"/>
    <s v="KD-16615"/>
    <x v="629"/>
    <x v="1"/>
    <s v="United States"/>
    <s v="Los Angeles"/>
    <x v="1"/>
    <n v="90032"/>
    <x v="1"/>
    <s v="OFF-AP-10001154"/>
    <x v="1"/>
    <x v="9"/>
    <x v="584"/>
    <x v="6043"/>
    <n v="3"/>
    <n v="0"/>
    <n v="54.861300000000007"/>
  </r>
  <r>
    <n v="9742"/>
    <s v="CA-2012-117086"/>
    <x v="1"/>
    <x v="627"/>
    <d v="2012-11-12T00:00:00"/>
    <x v="1"/>
    <s v="QJ-19255"/>
    <x v="425"/>
    <x v="1"/>
    <s v="United States"/>
    <s v="Burlington"/>
    <x v="42"/>
    <s v="05408"/>
    <x v="3"/>
    <s v="FUR-BO-10004834"/>
    <x v="0"/>
    <x v="0"/>
    <x v="26"/>
    <x v="6044"/>
    <n v="5"/>
    <n v="0"/>
    <n v="1013.1270000000001"/>
  </r>
  <r>
    <n v="9743"/>
    <s v="CA-2014-131303"/>
    <x v="3"/>
    <x v="354"/>
    <d v="2014-12-03T00:00:00"/>
    <x v="1"/>
    <s v="EP-13915"/>
    <x v="212"/>
    <x v="0"/>
    <s v="United States"/>
    <s v="San Diego"/>
    <x v="1"/>
    <n v="92037"/>
    <x v="1"/>
    <s v="OFF-LA-10001074"/>
    <x v="1"/>
    <x v="2"/>
    <x v="297"/>
    <x v="6045"/>
    <n v="5"/>
    <n v="0"/>
    <n v="29.445499999999996"/>
  </r>
  <r>
    <n v="9744"/>
    <s v="CA-2013-137127"/>
    <x v="0"/>
    <x v="950"/>
    <d v="2013-06-23T00:00:00"/>
    <x v="1"/>
    <s v="JJ-15445"/>
    <x v="370"/>
    <x v="0"/>
    <s v="United States"/>
    <s v="Newark"/>
    <x v="13"/>
    <n v="19711"/>
    <x v="3"/>
    <s v="OFF-LA-10001641"/>
    <x v="1"/>
    <x v="2"/>
    <x v="1022"/>
    <x v="1242"/>
    <n v="3"/>
    <n v="0"/>
    <n v="4.5359999999999996"/>
  </r>
  <r>
    <n v="9745"/>
    <s v="CA-2014-141782"/>
    <x v="3"/>
    <x v="276"/>
    <d v="2014-01-26T00:00:00"/>
    <x v="1"/>
    <s v="BE-11410"/>
    <x v="648"/>
    <x v="0"/>
    <s v="United States"/>
    <s v="Aurora"/>
    <x v="10"/>
    <n v="60505"/>
    <x v="2"/>
    <s v="OFF-EN-10002230"/>
    <x v="1"/>
    <x v="12"/>
    <x v="550"/>
    <x v="6046"/>
    <n v="4"/>
    <n v="0.2"/>
    <n v="90.64439999999999"/>
  </r>
  <r>
    <n v="9746"/>
    <s v="CA-2014-137505"/>
    <x v="3"/>
    <x v="221"/>
    <d v="2014-11-25T00:00:00"/>
    <x v="3"/>
    <s v="BP-11290"/>
    <x v="443"/>
    <x v="0"/>
    <s v="United States"/>
    <s v="Los Angeles"/>
    <x v="1"/>
    <n v="90008"/>
    <x v="1"/>
    <s v="FUR-TA-10000617"/>
    <x v="0"/>
    <x v="3"/>
    <x v="338"/>
    <x v="6047"/>
    <n v="2"/>
    <n v="0.2"/>
    <n v="9.1020000000000039"/>
  </r>
  <r>
    <n v="9747"/>
    <s v="CA-2014-137505"/>
    <x v="3"/>
    <x v="221"/>
    <d v="2014-11-25T00:00:00"/>
    <x v="3"/>
    <s v="BP-11290"/>
    <x v="443"/>
    <x v="0"/>
    <s v="United States"/>
    <s v="Los Angeles"/>
    <x v="1"/>
    <n v="90008"/>
    <x v="1"/>
    <s v="FUR-TA-10001676"/>
    <x v="0"/>
    <x v="3"/>
    <x v="957"/>
    <x v="4085"/>
    <n v="2"/>
    <n v="0.2"/>
    <n v="-1.7772000000000041"/>
  </r>
  <r>
    <n v="9748"/>
    <s v="US-2011-140914"/>
    <x v="2"/>
    <x v="7"/>
    <d v="2011-11-15T00:00:00"/>
    <x v="1"/>
    <s v="BH-11710"/>
    <x v="3"/>
    <x v="0"/>
    <s v="United States"/>
    <s v="Chicago"/>
    <x v="10"/>
    <n v="60653"/>
    <x v="2"/>
    <s v="FUR-FU-10000175"/>
    <x v="0"/>
    <x v="5"/>
    <x v="1629"/>
    <x v="6048"/>
    <n v="2"/>
    <n v="0.6"/>
    <n v="-7.9634"/>
  </r>
  <r>
    <n v="9749"/>
    <s v="US-2011-140914"/>
    <x v="2"/>
    <x v="7"/>
    <d v="2011-11-15T00:00:00"/>
    <x v="1"/>
    <s v="BH-11710"/>
    <x v="3"/>
    <x v="0"/>
    <s v="United States"/>
    <s v="Chicago"/>
    <x v="10"/>
    <n v="60653"/>
    <x v="2"/>
    <s v="FUR-CH-10003379"/>
    <x v="0"/>
    <x v="1"/>
    <x v="459"/>
    <x v="840"/>
    <n v="4"/>
    <n v="0.3"/>
    <n v="-56.995999999999981"/>
  </r>
  <r>
    <n v="9750"/>
    <s v="CA-2013-158358"/>
    <x v="0"/>
    <x v="758"/>
    <d v="2013-03-09T00:00:00"/>
    <x v="1"/>
    <s v="EM-13810"/>
    <x v="613"/>
    <x v="1"/>
    <s v="United States"/>
    <s v="Dover"/>
    <x v="38"/>
    <n v="3820"/>
    <x v="3"/>
    <s v="TEC-AC-10002567"/>
    <x v="2"/>
    <x v="11"/>
    <x v="423"/>
    <x v="460"/>
    <n v="2"/>
    <n v="0"/>
    <n v="57.592799999999997"/>
  </r>
  <r>
    <n v="9751"/>
    <s v="CA-2013-113390"/>
    <x v="0"/>
    <x v="1228"/>
    <d v="2013-10-16T00:00:00"/>
    <x v="1"/>
    <s v="EP-13915"/>
    <x v="212"/>
    <x v="0"/>
    <s v="United States"/>
    <s v="Chicago"/>
    <x v="10"/>
    <n v="60610"/>
    <x v="2"/>
    <s v="OFF-AR-10003183"/>
    <x v="1"/>
    <x v="6"/>
    <x v="1390"/>
    <x v="758"/>
    <n v="2"/>
    <n v="0.2"/>
    <n v="0.66799999999999948"/>
  </r>
  <r>
    <n v="9752"/>
    <s v="CA-2013-113390"/>
    <x v="0"/>
    <x v="1228"/>
    <d v="2013-10-16T00:00:00"/>
    <x v="1"/>
    <s v="EP-13915"/>
    <x v="212"/>
    <x v="0"/>
    <s v="United States"/>
    <s v="Chicago"/>
    <x v="10"/>
    <n v="60610"/>
    <x v="2"/>
    <s v="OFF-AR-10001446"/>
    <x v="1"/>
    <x v="6"/>
    <x v="1152"/>
    <x v="1806"/>
    <n v="3"/>
    <n v="0.2"/>
    <n v="3.4649999999999999"/>
  </r>
  <r>
    <n v="9753"/>
    <s v="US-2013-158680"/>
    <x v="0"/>
    <x v="949"/>
    <d v="2013-07-03T00:00:00"/>
    <x v="2"/>
    <s v="NZ-18565"/>
    <x v="125"/>
    <x v="2"/>
    <s v="United States"/>
    <s v="Seattle"/>
    <x v="4"/>
    <n v="98115"/>
    <x v="1"/>
    <s v="OFF-BI-10000145"/>
    <x v="1"/>
    <x v="8"/>
    <x v="735"/>
    <x v="6049"/>
    <n v="1"/>
    <n v="0.2"/>
    <n v="0.90479999999999983"/>
  </r>
  <r>
    <n v="9754"/>
    <s v="CA-2014-113705"/>
    <x v="3"/>
    <x v="996"/>
    <d v="2014-03-30T00:00:00"/>
    <x v="0"/>
    <s v="LC-16870"/>
    <x v="48"/>
    <x v="0"/>
    <s v="United States"/>
    <s v="Richmond"/>
    <x v="17"/>
    <n v="23223"/>
    <x v="0"/>
    <s v="OFF-LA-10000476"/>
    <x v="1"/>
    <x v="2"/>
    <x v="1552"/>
    <x v="341"/>
    <n v="2"/>
    <n v="0"/>
    <n v="3.7995999999999999"/>
  </r>
  <r>
    <n v="9755"/>
    <s v="CA-2014-113705"/>
    <x v="3"/>
    <x v="996"/>
    <d v="2014-03-30T00:00:00"/>
    <x v="0"/>
    <s v="LC-16870"/>
    <x v="48"/>
    <x v="0"/>
    <s v="United States"/>
    <s v="Richmond"/>
    <x v="17"/>
    <n v="23223"/>
    <x v="0"/>
    <s v="OFF-BI-10001679"/>
    <x v="1"/>
    <x v="8"/>
    <x v="212"/>
    <x v="2788"/>
    <n v="2"/>
    <n v="0"/>
    <n v="8.8800000000000008"/>
  </r>
  <r>
    <n v="9756"/>
    <s v="CA-2014-113705"/>
    <x v="3"/>
    <x v="996"/>
    <d v="2014-03-30T00:00:00"/>
    <x v="0"/>
    <s v="LC-16870"/>
    <x v="48"/>
    <x v="0"/>
    <s v="United States"/>
    <s v="Richmond"/>
    <x v="17"/>
    <n v="23223"/>
    <x v="0"/>
    <s v="OFF-ST-10001128"/>
    <x v="1"/>
    <x v="4"/>
    <x v="1418"/>
    <x v="743"/>
    <n v="3"/>
    <n v="0"/>
    <n v="9.9882000000000204"/>
  </r>
  <r>
    <n v="9757"/>
    <s v="CA-2014-113705"/>
    <x v="3"/>
    <x v="996"/>
    <d v="2014-03-30T00:00:00"/>
    <x v="0"/>
    <s v="LC-16870"/>
    <x v="48"/>
    <x v="0"/>
    <s v="United States"/>
    <s v="Richmond"/>
    <x v="17"/>
    <n v="23223"/>
    <x v="0"/>
    <s v="FUR-TA-10002533"/>
    <x v="0"/>
    <x v="3"/>
    <x v="274"/>
    <x v="4898"/>
    <n v="2"/>
    <n v="0"/>
    <n v="58.419999999999987"/>
  </r>
  <r>
    <n v="9758"/>
    <s v="CA-2014-113705"/>
    <x v="3"/>
    <x v="996"/>
    <d v="2014-03-30T00:00:00"/>
    <x v="0"/>
    <s v="LC-16870"/>
    <x v="48"/>
    <x v="0"/>
    <s v="United States"/>
    <s v="Richmond"/>
    <x v="17"/>
    <n v="23223"/>
    <x v="0"/>
    <s v="TEC-PH-10004006"/>
    <x v="2"/>
    <x v="7"/>
    <x v="1764"/>
    <x v="6050"/>
    <n v="5"/>
    <n v="0"/>
    <n v="55.647000000000006"/>
  </r>
  <r>
    <n v="9759"/>
    <s v="CA-2014-113705"/>
    <x v="3"/>
    <x v="996"/>
    <d v="2014-03-30T00:00:00"/>
    <x v="0"/>
    <s v="LC-16870"/>
    <x v="48"/>
    <x v="0"/>
    <s v="United States"/>
    <s v="Richmond"/>
    <x v="17"/>
    <n v="23223"/>
    <x v="0"/>
    <s v="OFF-PA-10002615"/>
    <x v="1"/>
    <x v="10"/>
    <x v="247"/>
    <x v="4634"/>
    <n v="4"/>
    <n v="0"/>
    <n v="8.1143999999999998"/>
  </r>
  <r>
    <n v="9760"/>
    <s v="CA-2013-146913"/>
    <x v="0"/>
    <x v="731"/>
    <d v="2013-11-06T00:00:00"/>
    <x v="1"/>
    <s v="SF-20965"/>
    <x v="245"/>
    <x v="1"/>
    <s v="United States"/>
    <s v="San Francisco"/>
    <x v="1"/>
    <n v="94109"/>
    <x v="1"/>
    <s v="FUR-CH-10001854"/>
    <x v="0"/>
    <x v="1"/>
    <x v="1110"/>
    <x v="4707"/>
    <n v="5"/>
    <n v="0.2"/>
    <n v="70.196000000000026"/>
  </r>
  <r>
    <n v="9761"/>
    <s v="CA-2014-159135"/>
    <x v="3"/>
    <x v="259"/>
    <d v="2014-11-09T00:00:00"/>
    <x v="1"/>
    <s v="KM-16375"/>
    <x v="454"/>
    <x v="2"/>
    <s v="United States"/>
    <s v="Springdale"/>
    <x v="36"/>
    <n v="72762"/>
    <x v="0"/>
    <s v="OFF-AR-10000657"/>
    <x v="1"/>
    <x v="6"/>
    <x v="1518"/>
    <x v="6051"/>
    <n v="2"/>
    <n v="0"/>
    <n v="1.4189999999999996"/>
  </r>
  <r>
    <n v="9762"/>
    <s v="CA-2011-121762"/>
    <x v="2"/>
    <x v="1047"/>
    <d v="2011-02-19T00:00:00"/>
    <x v="1"/>
    <s v="ML-17395"/>
    <x v="504"/>
    <x v="1"/>
    <s v="United States"/>
    <s v="Seattle"/>
    <x v="4"/>
    <n v="98103"/>
    <x v="1"/>
    <s v="TEC-AC-10000736"/>
    <x v="2"/>
    <x v="11"/>
    <x v="1085"/>
    <x v="764"/>
    <n v="3"/>
    <n v="0"/>
    <n v="86.389199999999988"/>
  </r>
  <r>
    <n v="9763"/>
    <s v="CA-2011-121762"/>
    <x v="2"/>
    <x v="1047"/>
    <d v="2011-02-19T00:00:00"/>
    <x v="1"/>
    <s v="ML-17395"/>
    <x v="504"/>
    <x v="1"/>
    <s v="United States"/>
    <s v="Seattle"/>
    <x v="4"/>
    <n v="98103"/>
    <x v="1"/>
    <s v="OFF-AP-10001293"/>
    <x v="1"/>
    <x v="9"/>
    <x v="1337"/>
    <x v="3411"/>
    <n v="2"/>
    <n v="0"/>
    <n v="22.948799999999999"/>
  </r>
  <r>
    <n v="9764"/>
    <s v="CA-2011-121762"/>
    <x v="2"/>
    <x v="1047"/>
    <d v="2011-02-19T00:00:00"/>
    <x v="1"/>
    <s v="ML-17395"/>
    <x v="504"/>
    <x v="1"/>
    <s v="United States"/>
    <s v="Seattle"/>
    <x v="4"/>
    <n v="98103"/>
    <x v="1"/>
    <s v="OFF-SU-10000157"/>
    <x v="1"/>
    <x v="14"/>
    <x v="1399"/>
    <x v="4148"/>
    <n v="2"/>
    <n v="0"/>
    <n v="4.7724000000000046"/>
  </r>
  <r>
    <n v="9765"/>
    <s v="CA-2011-123855"/>
    <x v="2"/>
    <x v="1229"/>
    <d v="2011-06-23T00:00:00"/>
    <x v="1"/>
    <s v="MC-18100"/>
    <x v="498"/>
    <x v="0"/>
    <s v="United States"/>
    <s v="Los Angeles"/>
    <x v="1"/>
    <n v="90036"/>
    <x v="1"/>
    <s v="TEC-PH-10000215"/>
    <x v="2"/>
    <x v="7"/>
    <x v="139"/>
    <x v="6052"/>
    <n v="5"/>
    <n v="0.2"/>
    <n v="12.232500000000009"/>
  </r>
  <r>
    <n v="9766"/>
    <s v="CA-2014-101959"/>
    <x v="3"/>
    <x v="1230"/>
    <d v="2014-03-07T00:00:00"/>
    <x v="1"/>
    <s v="DB-13660"/>
    <x v="551"/>
    <x v="0"/>
    <s v="United States"/>
    <s v="Middletown"/>
    <x v="29"/>
    <n v="6457"/>
    <x v="3"/>
    <s v="OFF-BI-10001757"/>
    <x v="1"/>
    <x v="8"/>
    <x v="1158"/>
    <x v="296"/>
    <n v="2"/>
    <n v="0"/>
    <n v="4.7231999999999994"/>
  </r>
  <r>
    <n v="9767"/>
    <s v="CA-2014-101959"/>
    <x v="3"/>
    <x v="1230"/>
    <d v="2014-03-07T00:00:00"/>
    <x v="1"/>
    <s v="DB-13660"/>
    <x v="551"/>
    <x v="0"/>
    <s v="United States"/>
    <s v="Middletown"/>
    <x v="29"/>
    <n v="6457"/>
    <x v="3"/>
    <s v="OFF-PA-10002137"/>
    <x v="1"/>
    <x v="10"/>
    <x v="560"/>
    <x v="4034"/>
    <n v="1"/>
    <n v="0"/>
    <n v="3.5009999999999994"/>
  </r>
  <r>
    <n v="9768"/>
    <s v="CA-2014-102659"/>
    <x v="3"/>
    <x v="34"/>
    <d v="2014-12-16T00:00:00"/>
    <x v="1"/>
    <s v="LW-17215"/>
    <x v="560"/>
    <x v="0"/>
    <s v="United States"/>
    <s v="Grand Rapids"/>
    <x v="12"/>
    <n v="49505"/>
    <x v="2"/>
    <s v="OFF-BI-10000088"/>
    <x v="1"/>
    <x v="8"/>
    <x v="1025"/>
    <x v="2803"/>
    <n v="5"/>
    <n v="0"/>
    <n v="26.901000000000003"/>
  </r>
  <r>
    <n v="9769"/>
    <s v="CA-2014-142328"/>
    <x v="3"/>
    <x v="226"/>
    <d v="2014-12-15T00:00:00"/>
    <x v="1"/>
    <s v="TC-21535"/>
    <x v="426"/>
    <x v="2"/>
    <s v="United States"/>
    <s v="San Francisco"/>
    <x v="1"/>
    <n v="94122"/>
    <x v="1"/>
    <s v="OFF-PA-10000380"/>
    <x v="1"/>
    <x v="10"/>
    <x v="1281"/>
    <x v="6053"/>
    <n v="6"/>
    <n v="0"/>
    <n v="25.02"/>
  </r>
  <r>
    <n v="9770"/>
    <s v="CA-2013-123533"/>
    <x v="0"/>
    <x v="390"/>
    <d v="2013-12-01T00:00:00"/>
    <x v="1"/>
    <s v="SC-20050"/>
    <x v="337"/>
    <x v="2"/>
    <s v="United States"/>
    <s v="Hialeah"/>
    <x v="2"/>
    <n v="33012"/>
    <x v="0"/>
    <s v="FUR-BO-10001619"/>
    <x v="0"/>
    <x v="0"/>
    <x v="599"/>
    <x v="6054"/>
    <n v="5"/>
    <n v="0.2"/>
    <n v="8.4979999999999762"/>
  </r>
  <r>
    <n v="9771"/>
    <s v="CA-2013-123533"/>
    <x v="0"/>
    <x v="390"/>
    <d v="2013-12-01T00:00:00"/>
    <x v="1"/>
    <s v="SC-20050"/>
    <x v="337"/>
    <x v="2"/>
    <s v="United States"/>
    <s v="Hialeah"/>
    <x v="2"/>
    <n v="33012"/>
    <x v="0"/>
    <s v="OFF-PA-10001609"/>
    <x v="1"/>
    <x v="10"/>
    <x v="1107"/>
    <x v="3330"/>
    <n v="4"/>
    <n v="0.2"/>
    <n v="3.4215999999999993"/>
  </r>
  <r>
    <n v="9772"/>
    <s v="CA-2013-123533"/>
    <x v="0"/>
    <x v="390"/>
    <d v="2013-12-01T00:00:00"/>
    <x v="1"/>
    <s v="SC-20050"/>
    <x v="337"/>
    <x v="2"/>
    <s v="United States"/>
    <s v="Hialeah"/>
    <x v="2"/>
    <n v="33012"/>
    <x v="0"/>
    <s v="OFF-AP-10002765"/>
    <x v="1"/>
    <x v="9"/>
    <x v="1252"/>
    <x v="6055"/>
    <n v="2"/>
    <n v="0.2"/>
    <n v="4.2384000000000022"/>
  </r>
  <r>
    <n v="9773"/>
    <s v="CA-2013-104983"/>
    <x v="0"/>
    <x v="894"/>
    <d v="2013-07-04T00:00:00"/>
    <x v="3"/>
    <s v="FM-14215"/>
    <x v="524"/>
    <x v="1"/>
    <s v="United States"/>
    <s v="Philadelphia"/>
    <x v="9"/>
    <n v="19143"/>
    <x v="3"/>
    <s v="OFF-PA-10000167"/>
    <x v="1"/>
    <x v="10"/>
    <x v="1071"/>
    <x v="3971"/>
    <n v="5"/>
    <n v="0.2"/>
    <n v="38.724999999999994"/>
  </r>
  <r>
    <n v="9774"/>
    <s v="CA-2013-160234"/>
    <x v="0"/>
    <x v="190"/>
    <d v="2013-07-04T00:00:00"/>
    <x v="1"/>
    <s v="PF-19225"/>
    <x v="418"/>
    <x v="0"/>
    <s v="United States"/>
    <s v="Atlanta"/>
    <x v="32"/>
    <n v="30318"/>
    <x v="0"/>
    <s v="TEC-PH-10004434"/>
    <x v="2"/>
    <x v="7"/>
    <x v="1604"/>
    <x v="6056"/>
    <n v="1"/>
    <n v="0"/>
    <n v="39.425499999999985"/>
  </r>
  <r>
    <n v="9775"/>
    <s v="CA-2011-169019"/>
    <x v="2"/>
    <x v="711"/>
    <d v="2011-07-30T00:00:00"/>
    <x v="1"/>
    <s v="LF-17185"/>
    <x v="166"/>
    <x v="0"/>
    <s v="United States"/>
    <s v="San Antonio"/>
    <x v="5"/>
    <n v="78207"/>
    <x v="2"/>
    <s v="OFF-BI-10004995"/>
    <x v="1"/>
    <x v="8"/>
    <x v="313"/>
    <x v="6057"/>
    <n v="8"/>
    <n v="0.8"/>
    <n v="-3701.8928000000014"/>
  </r>
  <r>
    <n v="9776"/>
    <s v="CA-2011-169019"/>
    <x v="2"/>
    <x v="711"/>
    <d v="2011-07-30T00:00:00"/>
    <x v="1"/>
    <s v="LF-17185"/>
    <x v="166"/>
    <x v="0"/>
    <s v="United States"/>
    <s v="San Antonio"/>
    <x v="5"/>
    <n v="78207"/>
    <x v="2"/>
    <s v="FUR-FU-10004666"/>
    <x v="0"/>
    <x v="5"/>
    <x v="1452"/>
    <x v="3770"/>
    <n v="3"/>
    <n v="0.6"/>
    <n v="-10.060199999999998"/>
  </r>
  <r>
    <n v="9777"/>
    <s v="CA-2011-169019"/>
    <x v="2"/>
    <x v="711"/>
    <d v="2011-07-30T00:00:00"/>
    <x v="1"/>
    <s v="LF-17185"/>
    <x v="166"/>
    <x v="0"/>
    <s v="United States"/>
    <s v="San Antonio"/>
    <x v="5"/>
    <n v="78207"/>
    <x v="2"/>
    <s v="OFF-BI-10001524"/>
    <x v="1"/>
    <x v="8"/>
    <x v="298"/>
    <x v="6058"/>
    <n v="4"/>
    <n v="0.8"/>
    <n v="-26.854400000000012"/>
  </r>
  <r>
    <n v="9778"/>
    <s v="CA-2011-169019"/>
    <x v="2"/>
    <x v="711"/>
    <d v="2011-07-30T00:00:00"/>
    <x v="1"/>
    <s v="LF-17185"/>
    <x v="166"/>
    <x v="0"/>
    <s v="United States"/>
    <s v="San Antonio"/>
    <x v="5"/>
    <n v="78207"/>
    <x v="2"/>
    <s v="TEC-AC-10002076"/>
    <x v="2"/>
    <x v="11"/>
    <x v="329"/>
    <x v="6059"/>
    <n v="9"/>
    <n v="0.2"/>
    <n v="-26.946000000000012"/>
  </r>
  <r>
    <n v="9779"/>
    <s v="CA-2011-169019"/>
    <x v="2"/>
    <x v="711"/>
    <d v="2011-07-30T00:00:00"/>
    <x v="1"/>
    <s v="LF-17185"/>
    <x v="166"/>
    <x v="0"/>
    <s v="United States"/>
    <s v="San Antonio"/>
    <x v="5"/>
    <n v="78207"/>
    <x v="2"/>
    <s v="OFF-BI-10001679"/>
    <x v="1"/>
    <x v="8"/>
    <x v="212"/>
    <x v="6060"/>
    <n v="5"/>
    <n v="0.8"/>
    <n v="-13.32"/>
  </r>
  <r>
    <n v="9780"/>
    <s v="CA-2011-169019"/>
    <x v="2"/>
    <x v="711"/>
    <d v="2011-07-30T00:00:00"/>
    <x v="1"/>
    <s v="LF-17185"/>
    <x v="166"/>
    <x v="0"/>
    <s v="United States"/>
    <s v="San Antonio"/>
    <x v="5"/>
    <n v="78207"/>
    <x v="2"/>
    <s v="OFF-AP-10003281"/>
    <x v="1"/>
    <x v="9"/>
    <x v="1180"/>
    <x v="6061"/>
    <n v="2"/>
    <n v="0.8"/>
    <n v="-12.090000000000003"/>
  </r>
  <r>
    <n v="9781"/>
    <s v="CA-2013-153178"/>
    <x v="0"/>
    <x v="749"/>
    <d v="2013-09-19T00:00:00"/>
    <x v="1"/>
    <s v="CL-12565"/>
    <x v="52"/>
    <x v="0"/>
    <s v="United States"/>
    <s v="Long Beach"/>
    <x v="15"/>
    <n v="11561"/>
    <x v="3"/>
    <s v="TEC-PH-10001944"/>
    <x v="2"/>
    <x v="7"/>
    <x v="1262"/>
    <x v="1907"/>
    <n v="3"/>
    <n v="0"/>
    <n v="131.35499999999996"/>
  </r>
  <r>
    <n v="9782"/>
    <s v="CA-2013-153178"/>
    <x v="0"/>
    <x v="749"/>
    <d v="2013-09-19T00:00:00"/>
    <x v="1"/>
    <s v="CL-12565"/>
    <x v="52"/>
    <x v="0"/>
    <s v="United States"/>
    <s v="Long Beach"/>
    <x v="15"/>
    <n v="11561"/>
    <x v="3"/>
    <s v="OFF-BI-10004390"/>
    <x v="1"/>
    <x v="8"/>
    <x v="1155"/>
    <x v="1891"/>
    <n v="2"/>
    <n v="0.2"/>
    <n v="252.58799999999999"/>
  </r>
  <r>
    <n v="9783"/>
    <s v="CA-2012-149748"/>
    <x v="1"/>
    <x v="70"/>
    <d v="2012-06-02T00:00:00"/>
    <x v="0"/>
    <s v="EM-13825"/>
    <x v="605"/>
    <x v="1"/>
    <s v="United States"/>
    <s v="Paterson"/>
    <x v="30"/>
    <n v="7501"/>
    <x v="3"/>
    <s v="OFF-PA-10002120"/>
    <x v="1"/>
    <x v="10"/>
    <x v="514"/>
    <x v="4310"/>
    <n v="5"/>
    <n v="0"/>
    <n v="134.65199999999999"/>
  </r>
  <r>
    <n v="9784"/>
    <s v="CA-2012-149748"/>
    <x v="1"/>
    <x v="70"/>
    <d v="2012-06-02T00:00:00"/>
    <x v="0"/>
    <s v="EM-13825"/>
    <x v="605"/>
    <x v="1"/>
    <s v="United States"/>
    <s v="Paterson"/>
    <x v="30"/>
    <n v="7501"/>
    <x v="3"/>
    <s v="OFF-ST-10004340"/>
    <x v="1"/>
    <x v="4"/>
    <x v="809"/>
    <x v="1028"/>
    <n v="1"/>
    <n v="0"/>
    <n v="16.788600000000002"/>
  </r>
  <r>
    <n v="9785"/>
    <s v="CA-2012-149748"/>
    <x v="1"/>
    <x v="70"/>
    <d v="2012-06-02T00:00:00"/>
    <x v="0"/>
    <s v="EM-13825"/>
    <x v="605"/>
    <x v="1"/>
    <s v="United States"/>
    <s v="Paterson"/>
    <x v="30"/>
    <n v="7501"/>
    <x v="3"/>
    <s v="FUR-FU-10001847"/>
    <x v="0"/>
    <x v="5"/>
    <x v="1355"/>
    <x v="5768"/>
    <n v="2"/>
    <n v="0"/>
    <n v="2.9807999999999995"/>
  </r>
  <r>
    <n v="9786"/>
    <s v="CA-2012-155635"/>
    <x v="1"/>
    <x v="1231"/>
    <d v="2012-05-13T00:00:00"/>
    <x v="1"/>
    <s v="ME-17725"/>
    <x v="250"/>
    <x v="0"/>
    <s v="United States"/>
    <s v="Louisville"/>
    <x v="0"/>
    <n v="40214"/>
    <x v="0"/>
    <s v="OFF-BI-10000962"/>
    <x v="1"/>
    <x v="8"/>
    <x v="1504"/>
    <x v="6062"/>
    <n v="3"/>
    <n v="0"/>
    <n v="23.916899999999998"/>
  </r>
  <r>
    <n v="9787"/>
    <s v="US-2011-114377"/>
    <x v="2"/>
    <x v="1127"/>
    <d v="2011-11-05T00:00:00"/>
    <x v="3"/>
    <s v="BG-11035"/>
    <x v="767"/>
    <x v="0"/>
    <s v="United States"/>
    <s v="Hampton"/>
    <x v="17"/>
    <n v="23666"/>
    <x v="0"/>
    <s v="FUR-CH-10004754"/>
    <x v="0"/>
    <x v="1"/>
    <x v="1123"/>
    <x v="6063"/>
    <n v="5"/>
    <n v="0"/>
    <n v="40.472999999999999"/>
  </r>
  <r>
    <n v="9788"/>
    <s v="CA-2014-144491"/>
    <x v="3"/>
    <x v="996"/>
    <d v="2014-04-02T00:00:00"/>
    <x v="1"/>
    <s v="CJ-12010"/>
    <x v="170"/>
    <x v="0"/>
    <s v="United States"/>
    <s v="Houston"/>
    <x v="5"/>
    <n v="77070"/>
    <x v="2"/>
    <s v="FUR-BO-10001811"/>
    <x v="0"/>
    <x v="0"/>
    <x v="779"/>
    <x v="6064"/>
    <n v="5"/>
    <n v="0.32"/>
    <n v="-30.098000000000127"/>
  </r>
  <r>
    <n v="9789"/>
    <s v="CA-2014-144491"/>
    <x v="3"/>
    <x v="996"/>
    <d v="2014-04-02T00:00:00"/>
    <x v="1"/>
    <s v="CJ-12010"/>
    <x v="170"/>
    <x v="0"/>
    <s v="United States"/>
    <s v="Houston"/>
    <x v="5"/>
    <n v="77070"/>
    <x v="2"/>
    <s v="FUR-CH-10004063"/>
    <x v="0"/>
    <x v="1"/>
    <x v="120"/>
    <x v="121"/>
    <n v="3"/>
    <n v="0.3"/>
    <n v="-8.5794000000000779"/>
  </r>
  <r>
    <n v="9790"/>
    <s v="CA-2014-144491"/>
    <x v="3"/>
    <x v="996"/>
    <d v="2014-04-02T00:00:00"/>
    <x v="1"/>
    <s v="CJ-12010"/>
    <x v="170"/>
    <x v="0"/>
    <s v="United States"/>
    <s v="Houston"/>
    <x v="5"/>
    <n v="77070"/>
    <x v="2"/>
    <s v="TEC-AC-10004901"/>
    <x v="2"/>
    <x v="11"/>
    <x v="642"/>
    <x v="3149"/>
    <n v="1"/>
    <n v="0.2"/>
    <n v="6.9985999999999997"/>
  </r>
  <r>
    <n v="9791"/>
    <s v="CA-2014-144491"/>
    <x v="3"/>
    <x v="996"/>
    <d v="2014-04-02T00:00:00"/>
    <x v="1"/>
    <s v="CJ-12010"/>
    <x v="170"/>
    <x v="0"/>
    <s v="United States"/>
    <s v="Houston"/>
    <x v="5"/>
    <n v="77070"/>
    <x v="2"/>
    <s v="FUR-CH-10001714"/>
    <x v="0"/>
    <x v="1"/>
    <x v="1295"/>
    <x v="6065"/>
    <n v="2"/>
    <n v="0.3"/>
    <n v="-66.391599999999983"/>
  </r>
  <r>
    <n v="9792"/>
    <s v="CA-2011-127166"/>
    <x v="2"/>
    <x v="371"/>
    <d v="2011-05-23T00:00:00"/>
    <x v="0"/>
    <s v="KH-16360"/>
    <x v="347"/>
    <x v="0"/>
    <s v="United States"/>
    <s v="Houston"/>
    <x v="5"/>
    <n v="77070"/>
    <x v="2"/>
    <s v="OFF-EN-10003134"/>
    <x v="1"/>
    <x v="12"/>
    <x v="33"/>
    <x v="6066"/>
    <n v="6"/>
    <n v="0.2"/>
    <n v="21.024000000000001"/>
  </r>
  <r>
    <n v="9793"/>
    <s v="CA-2011-127166"/>
    <x v="2"/>
    <x v="371"/>
    <d v="2011-05-23T00:00:00"/>
    <x v="0"/>
    <s v="KH-16360"/>
    <x v="347"/>
    <x v="0"/>
    <s v="United States"/>
    <s v="Houston"/>
    <x v="5"/>
    <n v="77070"/>
    <x v="2"/>
    <s v="FUR-CH-10003396"/>
    <x v="0"/>
    <x v="1"/>
    <x v="385"/>
    <x v="961"/>
    <n v="2"/>
    <n v="0.3"/>
    <n v="-29.252400000000009"/>
  </r>
  <r>
    <n v="9794"/>
    <s v="CA-2011-127166"/>
    <x v="2"/>
    <x v="371"/>
    <d v="2011-05-23T00:00:00"/>
    <x v="0"/>
    <s v="KH-16360"/>
    <x v="347"/>
    <x v="0"/>
    <s v="United States"/>
    <s v="Houston"/>
    <x v="5"/>
    <n v="77070"/>
    <x v="2"/>
    <s v="OFF-PA-10001560"/>
    <x v="1"/>
    <x v="10"/>
    <x v="664"/>
    <x v="6067"/>
    <n v="1"/>
    <n v="0.2"/>
    <n v="1.6307999999999998"/>
  </r>
  <r>
    <n v="9795"/>
    <s v="CA-2011-127166"/>
    <x v="2"/>
    <x v="371"/>
    <d v="2011-05-23T00:00:00"/>
    <x v="0"/>
    <s v="KH-16360"/>
    <x v="347"/>
    <x v="0"/>
    <s v="United States"/>
    <s v="Houston"/>
    <x v="5"/>
    <n v="77070"/>
    <x v="2"/>
    <s v="OFF-BI-10000977"/>
    <x v="1"/>
    <x v="8"/>
    <x v="982"/>
    <x v="6068"/>
    <n v="3"/>
    <n v="0.8"/>
    <n v="-31.00800000000001"/>
  </r>
  <r>
    <n v="9796"/>
    <s v="CA-2013-125920"/>
    <x v="0"/>
    <x v="206"/>
    <d v="2013-05-29T00:00:00"/>
    <x v="1"/>
    <s v="SH-19975"/>
    <x v="64"/>
    <x v="1"/>
    <s v="United States"/>
    <s v="Chicago"/>
    <x v="10"/>
    <n v="60610"/>
    <x v="2"/>
    <s v="OFF-BI-10003429"/>
    <x v="1"/>
    <x v="8"/>
    <x v="844"/>
    <x v="6069"/>
    <n v="3"/>
    <n v="0.8"/>
    <n v="-5.8869000000000007"/>
  </r>
  <r>
    <n v="9797"/>
    <s v="CA-2012-128608"/>
    <x v="1"/>
    <x v="1026"/>
    <d v="2012-01-17T00:00:00"/>
    <x v="1"/>
    <s v="CS-12490"/>
    <x v="703"/>
    <x v="1"/>
    <s v="United States"/>
    <s v="Toledo"/>
    <x v="24"/>
    <n v="43615"/>
    <x v="3"/>
    <s v="OFF-AR-10001374"/>
    <x v="1"/>
    <x v="6"/>
    <x v="310"/>
    <x v="563"/>
    <n v="2"/>
    <n v="0.2"/>
    <n v="1.5551999999999992"/>
  </r>
  <r>
    <n v="9798"/>
    <s v="CA-2012-128608"/>
    <x v="1"/>
    <x v="1026"/>
    <d v="2012-01-17T00:00:00"/>
    <x v="1"/>
    <s v="CS-12490"/>
    <x v="703"/>
    <x v="1"/>
    <s v="United States"/>
    <s v="Toledo"/>
    <x v="24"/>
    <n v="43615"/>
    <x v="3"/>
    <s v="TEC-PH-10004977"/>
    <x v="2"/>
    <x v="7"/>
    <x v="34"/>
    <x v="6070"/>
    <n v="2"/>
    <n v="0.4"/>
    <n v="-43.117800000000045"/>
  </r>
  <r>
    <n v="9799"/>
    <s v="CA-2012-128608"/>
    <x v="1"/>
    <x v="1026"/>
    <d v="2012-01-17T00:00:00"/>
    <x v="1"/>
    <s v="CS-12490"/>
    <x v="703"/>
    <x v="1"/>
    <s v="United States"/>
    <s v="Toledo"/>
    <x v="24"/>
    <n v="43615"/>
    <x v="3"/>
    <s v="TEC-PH-10000912"/>
    <x v="2"/>
    <x v="7"/>
    <x v="1330"/>
    <x v="6071"/>
    <n v="4"/>
    <n v="0.4"/>
    <n v="2.6375999999999991"/>
  </r>
  <r>
    <n v="9800"/>
    <s v="CA-2012-128608"/>
    <x v="1"/>
    <x v="1026"/>
    <d v="2012-01-17T00:00:00"/>
    <x v="1"/>
    <s v="CS-12490"/>
    <x v="703"/>
    <x v="1"/>
    <s v="United States"/>
    <s v="Toledo"/>
    <x v="24"/>
    <n v="43615"/>
    <x v="3"/>
    <s v="TEC-AC-10000487"/>
    <x v="2"/>
    <x v="11"/>
    <x v="1673"/>
    <x v="6072"/>
    <n v="2"/>
    <n v="0.2"/>
    <n v="2.2065999999999999"/>
  </r>
  <r>
    <n v="9801"/>
    <s v="CA-2012-128608"/>
    <x v="1"/>
    <x v="1026"/>
    <d v="2012-01-17T00:00:00"/>
    <x v="1"/>
    <s v="CS-12490"/>
    <x v="703"/>
    <x v="1"/>
    <s v="United States"/>
    <s v="Toledo"/>
    <x v="24"/>
    <n v="43615"/>
    <x v="3"/>
    <s v="TEC-PH-10002262"/>
    <x v="2"/>
    <x v="7"/>
    <x v="472"/>
    <x v="6073"/>
    <n v="3"/>
    <n v="0.4"/>
    <n v="-21.423599999999993"/>
  </r>
  <r>
    <n v="9802"/>
    <s v="CA-2014-137918"/>
    <x v="3"/>
    <x v="365"/>
    <d v="2014-10-07T00:00:00"/>
    <x v="1"/>
    <s v="JK-15730"/>
    <x v="300"/>
    <x v="0"/>
    <s v="United States"/>
    <s v="Lodi"/>
    <x v="1"/>
    <n v="95240"/>
    <x v="1"/>
    <s v="OFF-SU-10000898"/>
    <x v="1"/>
    <x v="14"/>
    <x v="1181"/>
    <x v="6074"/>
    <n v="7"/>
    <n v="0"/>
    <n v="28.216999999999992"/>
  </r>
  <r>
    <n v="9803"/>
    <s v="CA-2012-122973"/>
    <x v="1"/>
    <x v="1074"/>
    <d v="2012-07-20T00:00:00"/>
    <x v="0"/>
    <s v="PJ-19015"/>
    <x v="307"/>
    <x v="0"/>
    <s v="United States"/>
    <s v="New York City"/>
    <x v="15"/>
    <n v="10024"/>
    <x v="3"/>
    <s v="OFF-BI-10004182"/>
    <x v="1"/>
    <x v="8"/>
    <x v="73"/>
    <x v="5353"/>
    <n v="2"/>
    <n v="0.2"/>
    <n v="1.2064000000000001"/>
  </r>
  <r>
    <n v="9804"/>
    <s v="CA-2012-122973"/>
    <x v="1"/>
    <x v="1074"/>
    <d v="2012-07-20T00:00:00"/>
    <x v="0"/>
    <s v="PJ-19015"/>
    <x v="307"/>
    <x v="0"/>
    <s v="United States"/>
    <s v="New York City"/>
    <x v="15"/>
    <n v="10024"/>
    <x v="3"/>
    <s v="TEC-PH-10002468"/>
    <x v="2"/>
    <x v="7"/>
    <x v="1210"/>
    <x v="4472"/>
    <n v="1"/>
    <n v="0"/>
    <n v="36.717300000000009"/>
  </r>
  <r>
    <n v="9805"/>
    <s v="CA-2012-122973"/>
    <x v="1"/>
    <x v="1074"/>
    <d v="2012-07-20T00:00:00"/>
    <x v="0"/>
    <s v="PJ-19015"/>
    <x v="307"/>
    <x v="0"/>
    <s v="United States"/>
    <s v="New York City"/>
    <x v="15"/>
    <n v="10024"/>
    <x v="3"/>
    <s v="FUR-FU-10002364"/>
    <x v="0"/>
    <x v="5"/>
    <x v="1231"/>
    <x v="1576"/>
    <n v="1"/>
    <n v="0"/>
    <n v="2.1401999999999992"/>
  </r>
  <r>
    <n v="9806"/>
    <s v="CA-2013-136322"/>
    <x v="0"/>
    <x v="147"/>
    <d v="2013-10-27T00:00:00"/>
    <x v="1"/>
    <s v="AP-10720"/>
    <x v="399"/>
    <x v="2"/>
    <s v="United States"/>
    <s v="Fort Lauderdale"/>
    <x v="2"/>
    <n v="33311"/>
    <x v="0"/>
    <s v="FUR-FU-10002878"/>
    <x v="0"/>
    <x v="5"/>
    <x v="1125"/>
    <x v="6075"/>
    <n v="2"/>
    <n v="0.2"/>
    <n v="9.6832000000000011"/>
  </r>
  <r>
    <n v="9807"/>
    <s v="CA-2013-136322"/>
    <x v="0"/>
    <x v="147"/>
    <d v="2013-10-27T00:00:00"/>
    <x v="1"/>
    <s v="AP-10720"/>
    <x v="399"/>
    <x v="2"/>
    <s v="United States"/>
    <s v="Fort Lauderdale"/>
    <x v="2"/>
    <n v="33311"/>
    <x v="0"/>
    <s v="OFF-BI-10004817"/>
    <x v="1"/>
    <x v="8"/>
    <x v="1199"/>
    <x v="6076"/>
    <n v="8"/>
    <n v="0.7"/>
    <n v="-21.084799999999994"/>
  </r>
  <r>
    <n v="9808"/>
    <s v="CA-2014-107209"/>
    <x v="3"/>
    <x v="944"/>
    <d v="2014-08-02T00:00:00"/>
    <x v="0"/>
    <s v="JW-15955"/>
    <x v="527"/>
    <x v="0"/>
    <s v="United States"/>
    <s v="Raleigh"/>
    <x v="3"/>
    <n v="27604"/>
    <x v="0"/>
    <s v="FUR-CH-10001146"/>
    <x v="0"/>
    <x v="1"/>
    <x v="64"/>
    <x v="968"/>
    <n v="4"/>
    <n v="0.2"/>
    <n v="12.177999999999983"/>
  </r>
  <r>
    <n v="9809"/>
    <s v="CA-2014-145093"/>
    <x v="3"/>
    <x v="246"/>
    <d v="2014-07-27T00:00:00"/>
    <x v="1"/>
    <s v="PT-19090"/>
    <x v="690"/>
    <x v="0"/>
    <s v="United States"/>
    <s v="Chicago"/>
    <x v="10"/>
    <n v="60623"/>
    <x v="2"/>
    <s v="OFF-BI-10001116"/>
    <x v="1"/>
    <x v="8"/>
    <x v="1066"/>
    <x v="6077"/>
    <n v="2"/>
    <n v="0.8"/>
    <n v="-3.3792"/>
  </r>
  <r>
    <n v="9810"/>
    <s v="US-2011-139640"/>
    <x v="2"/>
    <x v="845"/>
    <d v="2011-11-11T00:00:00"/>
    <x v="0"/>
    <s v="TB-21595"/>
    <x v="180"/>
    <x v="0"/>
    <s v="United States"/>
    <s v="Portland"/>
    <x v="21"/>
    <n v="97206"/>
    <x v="1"/>
    <s v="OFF-PA-10000304"/>
    <x v="1"/>
    <x v="10"/>
    <x v="88"/>
    <x v="233"/>
    <n v="5"/>
    <n v="0.2"/>
    <n v="9.0719999999999992"/>
  </r>
  <r>
    <n v="9811"/>
    <s v="US-2011-139640"/>
    <x v="2"/>
    <x v="845"/>
    <d v="2011-11-11T00:00:00"/>
    <x v="0"/>
    <s v="TB-21595"/>
    <x v="180"/>
    <x v="0"/>
    <s v="United States"/>
    <s v="Portland"/>
    <x v="21"/>
    <n v="97206"/>
    <x v="1"/>
    <s v="OFF-AR-10002240"/>
    <x v="1"/>
    <x v="6"/>
    <x v="962"/>
    <x v="6078"/>
    <n v="4"/>
    <n v="0.2"/>
    <n v="9.0575999999999972"/>
  </r>
  <r>
    <n v="9812"/>
    <s v="CA-2013-117583"/>
    <x v="0"/>
    <x v="581"/>
    <d v="2013-12-01T00:00:00"/>
    <x v="2"/>
    <s v="CB-12025"/>
    <x v="90"/>
    <x v="0"/>
    <s v="United States"/>
    <s v="East Orange"/>
    <x v="30"/>
    <n v="7017"/>
    <x v="3"/>
    <s v="OFF-PA-10001246"/>
    <x v="1"/>
    <x v="10"/>
    <x v="1392"/>
    <x v="243"/>
    <n v="4"/>
    <n v="0"/>
    <n v="12.441600000000001"/>
  </r>
  <r>
    <n v="9813"/>
    <s v="CA-2013-117583"/>
    <x v="0"/>
    <x v="581"/>
    <d v="2013-12-01T00:00:00"/>
    <x v="2"/>
    <s v="CB-12025"/>
    <x v="90"/>
    <x v="0"/>
    <s v="United States"/>
    <s v="East Orange"/>
    <x v="30"/>
    <n v="7017"/>
    <x v="3"/>
    <s v="OFF-AR-10000658"/>
    <x v="1"/>
    <x v="6"/>
    <x v="328"/>
    <x v="1637"/>
    <n v="3"/>
    <n v="0"/>
    <n v="9.702"/>
  </r>
  <r>
    <n v="9814"/>
    <s v="CA-2013-117583"/>
    <x v="0"/>
    <x v="581"/>
    <d v="2013-12-01T00:00:00"/>
    <x v="2"/>
    <s v="CB-12025"/>
    <x v="90"/>
    <x v="0"/>
    <s v="United States"/>
    <s v="East Orange"/>
    <x v="30"/>
    <n v="7017"/>
    <x v="3"/>
    <s v="OFF-PA-10000100"/>
    <x v="1"/>
    <x v="10"/>
    <x v="825"/>
    <x v="2929"/>
    <n v="5"/>
    <n v="0"/>
    <n v="100.4255"/>
  </r>
  <r>
    <n v="9815"/>
    <s v="CA-2013-117583"/>
    <x v="0"/>
    <x v="581"/>
    <d v="2013-12-01T00:00:00"/>
    <x v="2"/>
    <s v="CB-12025"/>
    <x v="90"/>
    <x v="0"/>
    <s v="United States"/>
    <s v="East Orange"/>
    <x v="30"/>
    <n v="7017"/>
    <x v="3"/>
    <s v="OFF-BI-10004233"/>
    <x v="1"/>
    <x v="8"/>
    <x v="1377"/>
    <x v="6079"/>
    <n v="5"/>
    <n v="0"/>
    <n v="38.376000000000005"/>
  </r>
  <r>
    <n v="9816"/>
    <s v="CA-2012-162201"/>
    <x v="1"/>
    <x v="1214"/>
    <d v="2012-06-12T00:00:00"/>
    <x v="1"/>
    <s v="AG-10495"/>
    <x v="122"/>
    <x v="1"/>
    <s v="United States"/>
    <s v="Saint Petersburg"/>
    <x v="2"/>
    <n v="33710"/>
    <x v="0"/>
    <s v="OFF-PA-10002581"/>
    <x v="1"/>
    <x v="10"/>
    <x v="1300"/>
    <x v="4259"/>
    <n v="7"/>
    <n v="0.2"/>
    <n v="54.214999999999982"/>
  </r>
  <r>
    <n v="9817"/>
    <s v="CA-2012-162201"/>
    <x v="1"/>
    <x v="1214"/>
    <d v="2012-06-12T00:00:00"/>
    <x v="1"/>
    <s v="AG-10495"/>
    <x v="122"/>
    <x v="1"/>
    <s v="United States"/>
    <s v="Saint Petersburg"/>
    <x v="2"/>
    <n v="33710"/>
    <x v="0"/>
    <s v="OFF-ST-10000046"/>
    <x v="1"/>
    <x v="4"/>
    <x v="757"/>
    <x v="6080"/>
    <n v="4"/>
    <n v="0.2"/>
    <n v="-6.4619999999999891"/>
  </r>
  <r>
    <n v="9818"/>
    <s v="CA-2012-162201"/>
    <x v="1"/>
    <x v="1214"/>
    <d v="2012-06-12T00:00:00"/>
    <x v="1"/>
    <s v="AG-10495"/>
    <x v="122"/>
    <x v="1"/>
    <s v="United States"/>
    <s v="Saint Petersburg"/>
    <x v="2"/>
    <n v="33710"/>
    <x v="0"/>
    <s v="FUR-FU-10001185"/>
    <x v="0"/>
    <x v="5"/>
    <x v="1414"/>
    <x v="6081"/>
    <n v="7"/>
    <n v="0.2"/>
    <n v="45.467100000000009"/>
  </r>
  <r>
    <n v="9819"/>
    <s v="CA-2012-162201"/>
    <x v="1"/>
    <x v="1214"/>
    <d v="2012-06-12T00:00:00"/>
    <x v="1"/>
    <s v="AG-10495"/>
    <x v="122"/>
    <x v="1"/>
    <s v="United States"/>
    <s v="Saint Petersburg"/>
    <x v="2"/>
    <n v="33710"/>
    <x v="0"/>
    <s v="OFF-AR-10003856"/>
    <x v="1"/>
    <x v="6"/>
    <x v="444"/>
    <x v="3079"/>
    <n v="2"/>
    <n v="0.2"/>
    <n v="0.3335999999999999"/>
  </r>
  <r>
    <n v="9820"/>
    <s v="CA-2012-162201"/>
    <x v="1"/>
    <x v="1214"/>
    <d v="2012-06-12T00:00:00"/>
    <x v="1"/>
    <s v="AG-10495"/>
    <x v="122"/>
    <x v="1"/>
    <s v="United States"/>
    <s v="Saint Petersburg"/>
    <x v="2"/>
    <n v="33710"/>
    <x v="0"/>
    <s v="OFF-LA-10001982"/>
    <x v="1"/>
    <x v="2"/>
    <x v="1529"/>
    <x v="6082"/>
    <n v="3"/>
    <n v="0.2"/>
    <n v="3.1499999999999995"/>
  </r>
  <r>
    <n v="9821"/>
    <s v="CA-2012-162201"/>
    <x v="1"/>
    <x v="1214"/>
    <d v="2012-06-12T00:00:00"/>
    <x v="1"/>
    <s v="AG-10495"/>
    <x v="122"/>
    <x v="1"/>
    <s v="United States"/>
    <s v="Saint Petersburg"/>
    <x v="2"/>
    <n v="33710"/>
    <x v="0"/>
    <s v="OFF-PA-10001215"/>
    <x v="1"/>
    <x v="10"/>
    <x v="1717"/>
    <x v="3085"/>
    <n v="10"/>
    <n v="0.2"/>
    <n v="13.199999999999998"/>
  </r>
  <r>
    <n v="9822"/>
    <s v="CA-2012-162201"/>
    <x v="1"/>
    <x v="1214"/>
    <d v="2012-06-12T00:00:00"/>
    <x v="1"/>
    <s v="AG-10495"/>
    <x v="122"/>
    <x v="1"/>
    <s v="United States"/>
    <s v="Saint Petersburg"/>
    <x v="2"/>
    <n v="33710"/>
    <x v="0"/>
    <s v="OFF-BI-10002429"/>
    <x v="1"/>
    <x v="8"/>
    <x v="467"/>
    <x v="3594"/>
    <n v="2"/>
    <n v="0.7"/>
    <n v="-13.393599999999999"/>
  </r>
  <r>
    <n v="9823"/>
    <s v="US-2011-164406"/>
    <x v="2"/>
    <x v="860"/>
    <d v="2011-08-19T00:00:00"/>
    <x v="1"/>
    <s v="BD-11605"/>
    <x v="205"/>
    <x v="0"/>
    <s v="United States"/>
    <s v="San Francisco"/>
    <x v="1"/>
    <n v="94122"/>
    <x v="1"/>
    <s v="OFF-AP-10003287"/>
    <x v="1"/>
    <x v="9"/>
    <x v="538"/>
    <x v="6083"/>
    <n v="3"/>
    <n v="0"/>
    <n v="42.814799999999998"/>
  </r>
  <r>
    <n v="9824"/>
    <s v="US-2011-164406"/>
    <x v="2"/>
    <x v="860"/>
    <d v="2011-08-19T00:00:00"/>
    <x v="1"/>
    <s v="BD-11605"/>
    <x v="205"/>
    <x v="0"/>
    <s v="United States"/>
    <s v="San Francisco"/>
    <x v="1"/>
    <n v="94122"/>
    <x v="1"/>
    <s v="OFF-PA-10000167"/>
    <x v="1"/>
    <x v="10"/>
    <x v="1071"/>
    <x v="1663"/>
    <n v="3"/>
    <n v="0"/>
    <n v="41.822999999999993"/>
  </r>
  <r>
    <n v="9825"/>
    <s v="US-2011-164406"/>
    <x v="2"/>
    <x v="860"/>
    <d v="2011-08-19T00:00:00"/>
    <x v="1"/>
    <s v="BD-11605"/>
    <x v="205"/>
    <x v="0"/>
    <s v="United States"/>
    <s v="San Francisco"/>
    <x v="1"/>
    <n v="94122"/>
    <x v="1"/>
    <s v="OFF-BI-10002309"/>
    <x v="1"/>
    <x v="8"/>
    <x v="78"/>
    <x v="329"/>
    <n v="4"/>
    <n v="0.2"/>
    <n v="6.2495999999999992"/>
  </r>
  <r>
    <n v="9826"/>
    <s v="US-2011-164406"/>
    <x v="2"/>
    <x v="860"/>
    <d v="2011-08-19T00:00:00"/>
    <x v="1"/>
    <s v="BD-11605"/>
    <x v="205"/>
    <x v="0"/>
    <s v="United States"/>
    <s v="San Francisco"/>
    <x v="1"/>
    <n v="94122"/>
    <x v="1"/>
    <s v="OFF-BI-10003638"/>
    <x v="1"/>
    <x v="8"/>
    <x v="607"/>
    <x v="6084"/>
    <n v="3"/>
    <n v="0.2"/>
    <n v="15.092999999999998"/>
  </r>
  <r>
    <n v="9827"/>
    <s v="US-2011-164406"/>
    <x v="2"/>
    <x v="860"/>
    <d v="2011-08-19T00:00:00"/>
    <x v="1"/>
    <s v="BD-11605"/>
    <x v="205"/>
    <x v="0"/>
    <s v="United States"/>
    <s v="San Francisco"/>
    <x v="1"/>
    <n v="94122"/>
    <x v="1"/>
    <s v="FUR-CH-10003833"/>
    <x v="0"/>
    <x v="1"/>
    <x v="1200"/>
    <x v="2468"/>
    <n v="4"/>
    <n v="0.2"/>
    <n v="-12.196000000000005"/>
  </r>
  <r>
    <n v="9828"/>
    <s v="CA-2014-169999"/>
    <x v="3"/>
    <x v="249"/>
    <d v="2014-06-27T00:00:00"/>
    <x v="1"/>
    <s v="JS-15685"/>
    <x v="40"/>
    <x v="1"/>
    <s v="United States"/>
    <s v="New York City"/>
    <x v="15"/>
    <n v="10035"/>
    <x v="3"/>
    <s v="OFF-ST-10001511"/>
    <x v="1"/>
    <x v="4"/>
    <x v="551"/>
    <x v="2396"/>
    <n v="2"/>
    <n v="0"/>
    <n v="6.4649999999999892"/>
  </r>
  <r>
    <n v="9829"/>
    <s v="CA-2014-169999"/>
    <x v="3"/>
    <x v="249"/>
    <d v="2014-06-27T00:00:00"/>
    <x v="1"/>
    <s v="JS-15685"/>
    <x v="40"/>
    <x v="1"/>
    <s v="United States"/>
    <s v="New York City"/>
    <x v="15"/>
    <n v="10035"/>
    <x v="3"/>
    <s v="OFF-BI-10004728"/>
    <x v="1"/>
    <x v="8"/>
    <x v="539"/>
    <x v="5668"/>
    <n v="3"/>
    <n v="0.2"/>
    <n v="3.7595999999999998"/>
  </r>
  <r>
    <n v="9830"/>
    <s v="US-2014-152842"/>
    <x v="3"/>
    <x v="11"/>
    <d v="2014-07-24T00:00:00"/>
    <x v="1"/>
    <s v="NF-18385"/>
    <x v="173"/>
    <x v="0"/>
    <s v="United States"/>
    <s v="Charlotte"/>
    <x v="3"/>
    <n v="28205"/>
    <x v="0"/>
    <s v="FUR-CH-10004218"/>
    <x v="0"/>
    <x v="1"/>
    <x v="38"/>
    <x v="2516"/>
    <n v="3"/>
    <n v="0.2"/>
    <n v="15.147000000000006"/>
  </r>
  <r>
    <n v="9831"/>
    <s v="CA-2011-113257"/>
    <x v="2"/>
    <x v="757"/>
    <d v="2011-12-18T00:00:00"/>
    <x v="0"/>
    <s v="SC-20305"/>
    <x v="253"/>
    <x v="0"/>
    <s v="United States"/>
    <s v="Beaumont"/>
    <x v="5"/>
    <n v="77705"/>
    <x v="2"/>
    <s v="TEC-AC-10004171"/>
    <x v="2"/>
    <x v="11"/>
    <x v="1312"/>
    <x v="1895"/>
    <n v="4"/>
    <n v="0.2"/>
    <n v="95.990400000000008"/>
  </r>
  <r>
    <n v="9832"/>
    <s v="CA-2011-113257"/>
    <x v="2"/>
    <x v="757"/>
    <d v="2011-12-18T00:00:00"/>
    <x v="0"/>
    <s v="SC-20305"/>
    <x v="253"/>
    <x v="0"/>
    <s v="United States"/>
    <s v="Beaumont"/>
    <x v="5"/>
    <n v="77705"/>
    <x v="2"/>
    <s v="FUR-FU-10001706"/>
    <x v="0"/>
    <x v="5"/>
    <x v="50"/>
    <x v="6085"/>
    <n v="7"/>
    <n v="0.6"/>
    <n v="-2.5872000000000011"/>
  </r>
  <r>
    <n v="9833"/>
    <s v="CA-2011-133963"/>
    <x v="2"/>
    <x v="598"/>
    <d v="2011-05-22T00:00:00"/>
    <x v="0"/>
    <s v="GA-14515"/>
    <x v="654"/>
    <x v="0"/>
    <s v="United States"/>
    <s v="Dallas"/>
    <x v="5"/>
    <n v="75220"/>
    <x v="2"/>
    <s v="OFF-PA-10001526"/>
    <x v="1"/>
    <x v="10"/>
    <x v="1030"/>
    <x v="2217"/>
    <n v="1"/>
    <n v="0.2"/>
    <n v="1.4442000000000004"/>
  </r>
  <r>
    <n v="9834"/>
    <s v="CA-2014-130302"/>
    <x v="3"/>
    <x v="32"/>
    <d v="2014-09-20T00:00:00"/>
    <x v="1"/>
    <s v="CY-12745"/>
    <x v="388"/>
    <x v="1"/>
    <s v="United States"/>
    <s v="Springfield"/>
    <x v="24"/>
    <n v="45503"/>
    <x v="3"/>
    <s v="TEC-AC-10002001"/>
    <x v="2"/>
    <x v="11"/>
    <x v="262"/>
    <x v="6086"/>
    <n v="7"/>
    <n v="0.2"/>
    <n v="190.38810000000001"/>
  </r>
  <r>
    <n v="9835"/>
    <s v="CA-2013-126627"/>
    <x v="0"/>
    <x v="1155"/>
    <d v="2013-10-13T00:00:00"/>
    <x v="2"/>
    <s v="WB-21850"/>
    <x v="576"/>
    <x v="0"/>
    <s v="United States"/>
    <s v="La Porte"/>
    <x v="5"/>
    <n v="77571"/>
    <x v="2"/>
    <s v="FUR-FU-10004963"/>
    <x v="0"/>
    <x v="5"/>
    <x v="1434"/>
    <x v="6087"/>
    <n v="4"/>
    <n v="0.6"/>
    <n v="-6.2999999999999972"/>
  </r>
  <r>
    <n v="9836"/>
    <s v="CA-2013-126627"/>
    <x v="0"/>
    <x v="1155"/>
    <d v="2013-10-13T00:00:00"/>
    <x v="2"/>
    <s v="WB-21850"/>
    <x v="576"/>
    <x v="0"/>
    <s v="United States"/>
    <s v="La Porte"/>
    <x v="5"/>
    <n v="77571"/>
    <x v="2"/>
    <s v="OFF-BI-10001597"/>
    <x v="1"/>
    <x v="8"/>
    <x v="790"/>
    <x v="6088"/>
    <n v="2"/>
    <n v="0.8"/>
    <n v="-26.227200000000003"/>
  </r>
  <r>
    <n v="9837"/>
    <s v="US-2013-125402"/>
    <x v="0"/>
    <x v="477"/>
    <d v="2013-10-02T00:00:00"/>
    <x v="1"/>
    <s v="DL-12865"/>
    <x v="297"/>
    <x v="0"/>
    <s v="United States"/>
    <s v="Long Beach"/>
    <x v="1"/>
    <n v="90805"/>
    <x v="1"/>
    <s v="OFF-PA-10000141"/>
    <x v="1"/>
    <x v="10"/>
    <x v="821"/>
    <x v="2943"/>
    <n v="5"/>
    <n v="0"/>
    <n v="5.1229999999999993"/>
  </r>
  <r>
    <n v="9838"/>
    <s v="US-2013-125402"/>
    <x v="0"/>
    <x v="477"/>
    <d v="2013-10-02T00:00:00"/>
    <x v="1"/>
    <s v="DL-12865"/>
    <x v="297"/>
    <x v="0"/>
    <s v="United States"/>
    <s v="Long Beach"/>
    <x v="1"/>
    <n v="90805"/>
    <x v="1"/>
    <s v="OFF-LA-10003923"/>
    <x v="1"/>
    <x v="2"/>
    <x v="424"/>
    <x v="461"/>
    <n v="2"/>
    <n v="0"/>
    <n v="14.8"/>
  </r>
  <r>
    <n v="9839"/>
    <s v="US-2013-125402"/>
    <x v="0"/>
    <x v="477"/>
    <d v="2013-10-02T00:00:00"/>
    <x v="1"/>
    <s v="DL-12865"/>
    <x v="297"/>
    <x v="0"/>
    <s v="United States"/>
    <s v="Long Beach"/>
    <x v="1"/>
    <n v="90805"/>
    <x v="1"/>
    <s v="OFF-LA-10001771"/>
    <x v="1"/>
    <x v="2"/>
    <x v="1119"/>
    <x v="1393"/>
    <n v="1"/>
    <n v="0"/>
    <n v="2.2907999999999999"/>
  </r>
  <r>
    <n v="9840"/>
    <s v="US-2013-125402"/>
    <x v="0"/>
    <x v="477"/>
    <d v="2013-10-02T00:00:00"/>
    <x v="1"/>
    <s v="DL-12865"/>
    <x v="297"/>
    <x v="0"/>
    <s v="United States"/>
    <s v="Long Beach"/>
    <x v="1"/>
    <n v="90805"/>
    <x v="1"/>
    <s v="TEC-CO-10001943"/>
    <x v="2"/>
    <x v="16"/>
    <x v="1666"/>
    <x v="5478"/>
    <n v="3"/>
    <n v="0.2"/>
    <n v="161.99189999999999"/>
  </r>
  <r>
    <n v="9841"/>
    <s v="US-2013-125402"/>
    <x v="0"/>
    <x v="477"/>
    <d v="2013-10-02T00:00:00"/>
    <x v="1"/>
    <s v="DL-12865"/>
    <x v="297"/>
    <x v="0"/>
    <s v="United States"/>
    <s v="Long Beach"/>
    <x v="1"/>
    <n v="90805"/>
    <x v="1"/>
    <s v="TEC-PH-10003356"/>
    <x v="2"/>
    <x v="7"/>
    <x v="1689"/>
    <x v="6089"/>
    <n v="8"/>
    <n v="0.2"/>
    <n v="4.4736000000000011"/>
  </r>
  <r>
    <n v="9842"/>
    <s v="US-2013-125402"/>
    <x v="0"/>
    <x v="477"/>
    <d v="2013-10-02T00:00:00"/>
    <x v="1"/>
    <s v="DL-12865"/>
    <x v="297"/>
    <x v="0"/>
    <s v="United States"/>
    <s v="Long Beach"/>
    <x v="1"/>
    <n v="90805"/>
    <x v="1"/>
    <s v="OFF-AR-10002255"/>
    <x v="1"/>
    <x v="6"/>
    <x v="814"/>
    <x v="1784"/>
    <n v="2"/>
    <n v="0"/>
    <n v="1.6703999999999999"/>
  </r>
  <r>
    <n v="9843"/>
    <s v="US-2013-125402"/>
    <x v="0"/>
    <x v="477"/>
    <d v="2013-10-02T00:00:00"/>
    <x v="1"/>
    <s v="DL-12865"/>
    <x v="297"/>
    <x v="0"/>
    <s v="United States"/>
    <s v="Long Beach"/>
    <x v="1"/>
    <n v="90805"/>
    <x v="1"/>
    <s v="FUR-CH-10000665"/>
    <x v="0"/>
    <x v="1"/>
    <x v="656"/>
    <x v="5019"/>
    <n v="4"/>
    <n v="0.2"/>
    <n v="60.391999999999939"/>
  </r>
  <r>
    <n v="9844"/>
    <s v="CA-2011-163867"/>
    <x v="2"/>
    <x v="561"/>
    <d v="2011-06-06T00:00:00"/>
    <x v="2"/>
    <s v="RE-19450"/>
    <x v="681"/>
    <x v="0"/>
    <s v="United States"/>
    <s v="Decatur"/>
    <x v="10"/>
    <n v="62521"/>
    <x v="2"/>
    <s v="OFF-LA-10001771"/>
    <x v="1"/>
    <x v="2"/>
    <x v="1119"/>
    <x v="801"/>
    <n v="4"/>
    <n v="0.2"/>
    <n v="5.1791999999999998"/>
  </r>
  <r>
    <n v="9845"/>
    <s v="CA-2011-163867"/>
    <x v="2"/>
    <x v="561"/>
    <d v="2011-06-06T00:00:00"/>
    <x v="2"/>
    <s v="RE-19450"/>
    <x v="681"/>
    <x v="0"/>
    <s v="United States"/>
    <s v="Decatur"/>
    <x v="10"/>
    <n v="62521"/>
    <x v="2"/>
    <s v="FUR-FU-10001475"/>
    <x v="0"/>
    <x v="5"/>
    <x v="499"/>
    <x v="6090"/>
    <n v="7"/>
    <n v="0.6"/>
    <n v="-40.003599999999999"/>
  </r>
  <r>
    <n v="9846"/>
    <s v="CA-2011-163867"/>
    <x v="2"/>
    <x v="561"/>
    <d v="2011-06-06T00:00:00"/>
    <x v="2"/>
    <s v="RE-19450"/>
    <x v="681"/>
    <x v="0"/>
    <s v="United States"/>
    <s v="Decatur"/>
    <x v="10"/>
    <n v="62521"/>
    <x v="2"/>
    <s v="OFF-ST-10000877"/>
    <x v="1"/>
    <x v="4"/>
    <x v="1104"/>
    <x v="6091"/>
    <n v="3"/>
    <n v="0.2"/>
    <n v="9.9521999999999977"/>
  </r>
  <r>
    <n v="9847"/>
    <s v="CA-2014-169327"/>
    <x v="3"/>
    <x v="264"/>
    <d v="2014-09-05T00:00:00"/>
    <x v="0"/>
    <s v="MH-17290"/>
    <x v="762"/>
    <x v="2"/>
    <s v="United States"/>
    <s v="Los Angeles"/>
    <x v="1"/>
    <n v="90008"/>
    <x v="1"/>
    <s v="OFF-AP-10001492"/>
    <x v="1"/>
    <x v="9"/>
    <x v="22"/>
    <x v="2526"/>
    <n v="5"/>
    <n v="0"/>
    <n v="11.206"/>
  </r>
  <r>
    <n v="9848"/>
    <s v="CA-2014-169327"/>
    <x v="3"/>
    <x v="264"/>
    <d v="2014-09-05T00:00:00"/>
    <x v="0"/>
    <s v="MH-17290"/>
    <x v="762"/>
    <x v="2"/>
    <s v="United States"/>
    <s v="Los Angeles"/>
    <x v="1"/>
    <n v="90008"/>
    <x v="1"/>
    <s v="FUR-FU-10004188"/>
    <x v="0"/>
    <x v="5"/>
    <x v="734"/>
    <x v="6092"/>
    <n v="5"/>
    <n v="0"/>
    <n v="132.99"/>
  </r>
  <r>
    <n v="9849"/>
    <s v="CA-2014-169327"/>
    <x v="3"/>
    <x v="264"/>
    <d v="2014-09-05T00:00:00"/>
    <x v="0"/>
    <s v="MH-17290"/>
    <x v="762"/>
    <x v="2"/>
    <s v="United States"/>
    <s v="Los Angeles"/>
    <x v="1"/>
    <n v="90008"/>
    <x v="1"/>
    <s v="OFF-BI-10004330"/>
    <x v="1"/>
    <x v="8"/>
    <x v="795"/>
    <x v="5442"/>
    <n v="5"/>
    <n v="0.2"/>
    <n v="46.224999999999987"/>
  </r>
  <r>
    <n v="9850"/>
    <s v="CA-2011-142979"/>
    <x v="2"/>
    <x v="791"/>
    <d v="2011-04-18T00:00:00"/>
    <x v="1"/>
    <s v="EH-13765"/>
    <x v="553"/>
    <x v="1"/>
    <s v="United States"/>
    <s v="Lodi"/>
    <x v="1"/>
    <n v="95240"/>
    <x v="1"/>
    <s v="OFF-AR-10002987"/>
    <x v="1"/>
    <x v="6"/>
    <x v="1553"/>
    <x v="2010"/>
    <n v="2"/>
    <n v="0"/>
    <n v="16.268800000000002"/>
  </r>
  <r>
    <n v="9851"/>
    <s v="CA-2013-158155"/>
    <x v="0"/>
    <x v="440"/>
    <d v="2013-05-07T00:00:00"/>
    <x v="1"/>
    <s v="EH-13765"/>
    <x v="553"/>
    <x v="1"/>
    <s v="United States"/>
    <s v="New York City"/>
    <x v="15"/>
    <n v="10009"/>
    <x v="3"/>
    <s v="FUR-FU-10000732"/>
    <x v="0"/>
    <x v="5"/>
    <x v="540"/>
    <x v="2391"/>
    <n v="2"/>
    <n v="0"/>
    <n v="4.0191999999999997"/>
  </r>
  <r>
    <n v="9852"/>
    <s v="CA-2013-158155"/>
    <x v="0"/>
    <x v="440"/>
    <d v="2013-05-07T00:00:00"/>
    <x v="1"/>
    <s v="EH-13765"/>
    <x v="553"/>
    <x v="1"/>
    <s v="United States"/>
    <s v="New York City"/>
    <x v="15"/>
    <n v="10009"/>
    <x v="3"/>
    <s v="OFF-BI-10001670"/>
    <x v="1"/>
    <x v="8"/>
    <x v="438"/>
    <x v="3476"/>
    <n v="3"/>
    <n v="0.2"/>
    <n v="33.93"/>
  </r>
  <r>
    <n v="9853"/>
    <s v="CA-2013-158155"/>
    <x v="0"/>
    <x v="440"/>
    <d v="2013-05-07T00:00:00"/>
    <x v="1"/>
    <s v="EH-13765"/>
    <x v="553"/>
    <x v="1"/>
    <s v="United States"/>
    <s v="New York City"/>
    <x v="15"/>
    <n v="10009"/>
    <x v="3"/>
    <s v="OFF-PA-10000533"/>
    <x v="1"/>
    <x v="10"/>
    <x v="1196"/>
    <x v="1733"/>
    <n v="2"/>
    <n v="0"/>
    <n v="6.0167999999999999"/>
  </r>
  <r>
    <n v="9854"/>
    <s v="CA-2013-158155"/>
    <x v="0"/>
    <x v="440"/>
    <d v="2013-05-07T00:00:00"/>
    <x v="1"/>
    <s v="EH-13765"/>
    <x v="553"/>
    <x v="1"/>
    <s v="United States"/>
    <s v="New York City"/>
    <x v="15"/>
    <n v="10009"/>
    <x v="3"/>
    <s v="FUR-FU-10002253"/>
    <x v="0"/>
    <x v="5"/>
    <x v="587"/>
    <x v="6093"/>
    <n v="5"/>
    <n v="0"/>
    <n v="83.733000000000004"/>
  </r>
  <r>
    <n v="9855"/>
    <s v="CA-2014-138870"/>
    <x v="3"/>
    <x v="249"/>
    <d v="2014-06-24T00:00:00"/>
    <x v="1"/>
    <s v="GA-14515"/>
    <x v="654"/>
    <x v="0"/>
    <s v="United States"/>
    <s v="San Francisco"/>
    <x v="1"/>
    <n v="94109"/>
    <x v="1"/>
    <s v="FUR-FU-10002396"/>
    <x v="0"/>
    <x v="5"/>
    <x v="1581"/>
    <x v="6094"/>
    <n v="4"/>
    <n v="0"/>
    <n v="21.134400000000003"/>
  </r>
  <r>
    <n v="9856"/>
    <s v="CA-2014-138870"/>
    <x v="3"/>
    <x v="249"/>
    <d v="2014-06-24T00:00:00"/>
    <x v="1"/>
    <s v="GA-14515"/>
    <x v="654"/>
    <x v="0"/>
    <s v="United States"/>
    <s v="San Francisco"/>
    <x v="1"/>
    <n v="94109"/>
    <x v="1"/>
    <s v="OFF-PA-10004438"/>
    <x v="1"/>
    <x v="10"/>
    <x v="1472"/>
    <x v="335"/>
    <n v="2"/>
    <n v="0"/>
    <n v="11.543199999999999"/>
  </r>
  <r>
    <n v="9857"/>
    <s v="CA-2011-120950"/>
    <x v="2"/>
    <x v="1232"/>
    <d v="2011-11-11T00:00:00"/>
    <x v="1"/>
    <s v="GA-14515"/>
    <x v="654"/>
    <x v="0"/>
    <s v="United States"/>
    <s v="Columbus"/>
    <x v="32"/>
    <n v="31907"/>
    <x v="0"/>
    <s v="OFF-PA-10000587"/>
    <x v="1"/>
    <x v="10"/>
    <x v="57"/>
    <x v="2908"/>
    <n v="6"/>
    <n v="0"/>
    <n v="20.9664"/>
  </r>
  <r>
    <n v="9858"/>
    <s v="CA-2012-164301"/>
    <x v="1"/>
    <x v="514"/>
    <d v="2012-03-30T00:00:00"/>
    <x v="1"/>
    <s v="EB-13840"/>
    <x v="225"/>
    <x v="1"/>
    <s v="United States"/>
    <s v="Seattle"/>
    <x v="4"/>
    <n v="98103"/>
    <x v="1"/>
    <s v="FUR-TA-10001889"/>
    <x v="0"/>
    <x v="3"/>
    <x v="406"/>
    <x v="6095"/>
    <n v="8"/>
    <n v="0"/>
    <n v="610.86239999999998"/>
  </r>
  <r>
    <n v="9859"/>
    <s v="CA-2014-113278"/>
    <x v="3"/>
    <x v="424"/>
    <d v="2014-01-21T00:00:00"/>
    <x v="1"/>
    <s v="HR-14770"/>
    <x v="367"/>
    <x v="2"/>
    <s v="United States"/>
    <s v="Richmond"/>
    <x v="14"/>
    <n v="47374"/>
    <x v="2"/>
    <s v="OFF-ST-10001590"/>
    <x v="1"/>
    <x v="4"/>
    <x v="146"/>
    <x v="4005"/>
    <n v="5"/>
    <n v="0"/>
    <n v="17.523999999999997"/>
  </r>
  <r>
    <n v="9860"/>
    <s v="CA-2014-113278"/>
    <x v="3"/>
    <x v="424"/>
    <d v="2014-01-21T00:00:00"/>
    <x v="1"/>
    <s v="HR-14770"/>
    <x v="367"/>
    <x v="2"/>
    <s v="United States"/>
    <s v="Richmond"/>
    <x v="14"/>
    <n v="47374"/>
    <x v="2"/>
    <s v="OFF-FA-10003472"/>
    <x v="1"/>
    <x v="13"/>
    <x v="240"/>
    <x v="2182"/>
    <n v="2"/>
    <n v="0"/>
    <n v="0.1008"/>
  </r>
  <r>
    <n v="9861"/>
    <s v="CA-2014-113278"/>
    <x v="3"/>
    <x v="424"/>
    <d v="2014-01-21T00:00:00"/>
    <x v="1"/>
    <s v="HR-14770"/>
    <x v="367"/>
    <x v="2"/>
    <s v="United States"/>
    <s v="Richmond"/>
    <x v="14"/>
    <n v="47374"/>
    <x v="2"/>
    <s v="TEC-PH-10000169"/>
    <x v="2"/>
    <x v="7"/>
    <x v="1029"/>
    <x v="766"/>
    <n v="4"/>
    <n v="0"/>
    <n v="1.3559999999999945"/>
  </r>
  <r>
    <n v="9862"/>
    <s v="CA-2014-113278"/>
    <x v="3"/>
    <x v="424"/>
    <d v="2014-01-21T00:00:00"/>
    <x v="1"/>
    <s v="HR-14770"/>
    <x v="367"/>
    <x v="2"/>
    <s v="United States"/>
    <s v="Richmond"/>
    <x v="14"/>
    <n v="47374"/>
    <x v="2"/>
    <s v="OFF-ST-10002562"/>
    <x v="1"/>
    <x v="4"/>
    <x v="33"/>
    <x v="2572"/>
    <n v="2"/>
    <n v="0"/>
    <n v="5.2528000000000006"/>
  </r>
  <r>
    <n v="9863"/>
    <s v="CA-2014-113278"/>
    <x v="3"/>
    <x v="424"/>
    <d v="2014-01-21T00:00:00"/>
    <x v="1"/>
    <s v="HR-14770"/>
    <x v="367"/>
    <x v="2"/>
    <s v="United States"/>
    <s v="Richmond"/>
    <x v="14"/>
    <n v="47374"/>
    <x v="2"/>
    <s v="TEC-AC-10001445"/>
    <x v="2"/>
    <x v="11"/>
    <x v="422"/>
    <x v="6096"/>
    <n v="4"/>
    <n v="0"/>
    <n v="2.5451999999999995"/>
  </r>
  <r>
    <n v="9864"/>
    <s v="CA-2014-113278"/>
    <x v="3"/>
    <x v="424"/>
    <d v="2014-01-21T00:00:00"/>
    <x v="1"/>
    <s v="HR-14770"/>
    <x v="367"/>
    <x v="2"/>
    <s v="United States"/>
    <s v="Richmond"/>
    <x v="14"/>
    <n v="47374"/>
    <x v="2"/>
    <s v="OFF-PA-10004156"/>
    <x v="1"/>
    <x v="10"/>
    <x v="743"/>
    <x v="1189"/>
    <n v="1"/>
    <n v="0"/>
    <n v="5.5565999999999995"/>
  </r>
  <r>
    <n v="9865"/>
    <s v="CA-2014-113278"/>
    <x v="3"/>
    <x v="424"/>
    <d v="2014-01-21T00:00:00"/>
    <x v="1"/>
    <s v="HR-14770"/>
    <x v="367"/>
    <x v="2"/>
    <s v="United States"/>
    <s v="Richmond"/>
    <x v="14"/>
    <n v="47374"/>
    <x v="2"/>
    <s v="TEC-AC-10004469"/>
    <x v="2"/>
    <x v="11"/>
    <x v="238"/>
    <x v="3863"/>
    <n v="4"/>
    <n v="0"/>
    <n v="70.312000000000012"/>
  </r>
  <r>
    <n v="9866"/>
    <s v="CA-2014-113278"/>
    <x v="3"/>
    <x v="424"/>
    <d v="2014-01-21T00:00:00"/>
    <x v="1"/>
    <s v="HR-14770"/>
    <x v="367"/>
    <x v="2"/>
    <s v="United States"/>
    <s v="Richmond"/>
    <x v="14"/>
    <n v="47374"/>
    <x v="2"/>
    <s v="FUR-FU-10001037"/>
    <x v="0"/>
    <x v="5"/>
    <x v="1160"/>
    <x v="1651"/>
    <n v="2"/>
    <n v="0"/>
    <n v="8.532"/>
  </r>
  <r>
    <n v="9867"/>
    <s v="US-2012-116981"/>
    <x v="1"/>
    <x v="514"/>
    <d v="2012-03-28T00:00:00"/>
    <x v="0"/>
    <s v="SM-20950"/>
    <x v="416"/>
    <x v="1"/>
    <s v="United States"/>
    <s v="New York City"/>
    <x v="15"/>
    <n v="10009"/>
    <x v="3"/>
    <s v="OFF-ST-10002615"/>
    <x v="1"/>
    <x v="4"/>
    <x v="1427"/>
    <x v="2969"/>
    <n v="7"/>
    <n v="0"/>
    <n v="282.20920000000001"/>
  </r>
  <r>
    <n v="9868"/>
    <s v="US-2012-116981"/>
    <x v="1"/>
    <x v="514"/>
    <d v="2012-03-28T00:00:00"/>
    <x v="0"/>
    <s v="SM-20950"/>
    <x v="416"/>
    <x v="1"/>
    <s v="United States"/>
    <s v="New York City"/>
    <x v="15"/>
    <n v="10009"/>
    <x v="3"/>
    <s v="OFF-AP-10000595"/>
    <x v="1"/>
    <x v="9"/>
    <x v="1496"/>
    <x v="2638"/>
    <n v="3"/>
    <n v="0"/>
    <n v="3.4086000000000003"/>
  </r>
  <r>
    <n v="9869"/>
    <s v="CA-2011-114195"/>
    <x v="2"/>
    <x v="301"/>
    <d v="2011-11-03T00:00:00"/>
    <x v="2"/>
    <s v="EA-14035"/>
    <x v="105"/>
    <x v="1"/>
    <s v="United States"/>
    <s v="Mason"/>
    <x v="24"/>
    <n v="45040"/>
    <x v="3"/>
    <s v="FUR-FU-10002253"/>
    <x v="0"/>
    <x v="5"/>
    <x v="587"/>
    <x v="4574"/>
    <n v="2"/>
    <n v="0.2"/>
    <n v="16.317200000000003"/>
  </r>
  <r>
    <n v="9870"/>
    <s v="CA-2011-114195"/>
    <x v="2"/>
    <x v="301"/>
    <d v="2011-11-03T00:00:00"/>
    <x v="2"/>
    <s v="EA-14035"/>
    <x v="105"/>
    <x v="1"/>
    <s v="United States"/>
    <s v="Mason"/>
    <x v="24"/>
    <n v="45040"/>
    <x v="3"/>
    <s v="OFF-BI-10000494"/>
    <x v="1"/>
    <x v="8"/>
    <x v="1563"/>
    <x v="2968"/>
    <n v="2"/>
    <n v="0.7"/>
    <n v="-2.6099999999999994"/>
  </r>
  <r>
    <n v="9871"/>
    <s v="CA-2011-114195"/>
    <x v="2"/>
    <x v="301"/>
    <d v="2011-11-03T00:00:00"/>
    <x v="2"/>
    <s v="EA-14035"/>
    <x v="105"/>
    <x v="1"/>
    <s v="United States"/>
    <s v="Mason"/>
    <x v="24"/>
    <n v="45040"/>
    <x v="3"/>
    <s v="OFF-BI-10001658"/>
    <x v="1"/>
    <x v="8"/>
    <x v="439"/>
    <x v="2849"/>
    <n v="3"/>
    <n v="0.7"/>
    <n v="-17.942399999999992"/>
  </r>
  <r>
    <n v="9872"/>
    <s v="CA-2014-146269"/>
    <x v="3"/>
    <x v="833"/>
    <d v="2014-10-07T00:00:00"/>
    <x v="3"/>
    <s v="MH-17455"/>
    <x v="708"/>
    <x v="0"/>
    <s v="United States"/>
    <s v="Chicago"/>
    <x v="10"/>
    <n v="60623"/>
    <x v="2"/>
    <s v="OFF-ST-10003208"/>
    <x v="1"/>
    <x v="4"/>
    <x v="243"/>
    <x v="6097"/>
    <n v="2"/>
    <n v="0.2"/>
    <n v="32.662799999999947"/>
  </r>
  <r>
    <n v="9873"/>
    <s v="CA-2014-146269"/>
    <x v="3"/>
    <x v="833"/>
    <d v="2014-10-07T00:00:00"/>
    <x v="3"/>
    <s v="MH-17455"/>
    <x v="708"/>
    <x v="0"/>
    <s v="United States"/>
    <s v="Chicago"/>
    <x v="10"/>
    <n v="60623"/>
    <x v="2"/>
    <s v="OFF-AR-10004790"/>
    <x v="1"/>
    <x v="6"/>
    <x v="33"/>
    <x v="3764"/>
    <n v="2"/>
    <n v="0.2"/>
    <n v="1.1969999999999992"/>
  </r>
  <r>
    <n v="9874"/>
    <s v="CA-2013-100587"/>
    <x v="0"/>
    <x v="107"/>
    <d v="2013-12-15T00:00:00"/>
    <x v="1"/>
    <s v="SL-20155"/>
    <x v="359"/>
    <x v="2"/>
    <s v="United States"/>
    <s v="New York City"/>
    <x v="15"/>
    <n v="10024"/>
    <x v="3"/>
    <s v="OFF-PA-10004609"/>
    <x v="1"/>
    <x v="10"/>
    <x v="1494"/>
    <x v="90"/>
    <n v="1"/>
    <n v="0"/>
    <n v="3.1104000000000003"/>
  </r>
  <r>
    <n v="9875"/>
    <s v="CA-2013-166653"/>
    <x v="0"/>
    <x v="897"/>
    <d v="2013-09-25T00:00:00"/>
    <x v="0"/>
    <s v="NP-18685"/>
    <x v="472"/>
    <x v="2"/>
    <s v="United States"/>
    <s v="Parma"/>
    <x v="24"/>
    <n v="44134"/>
    <x v="3"/>
    <s v="OFF-EN-10003055"/>
    <x v="1"/>
    <x v="12"/>
    <x v="873"/>
    <x v="1109"/>
    <n v="2"/>
    <n v="0.2"/>
    <n v="19.989999999999995"/>
  </r>
  <r>
    <n v="9876"/>
    <s v="CA-2012-130855"/>
    <x v="1"/>
    <x v="1233"/>
    <d v="2013-01-05T00:00:00"/>
    <x v="1"/>
    <s v="RF-19840"/>
    <x v="167"/>
    <x v="0"/>
    <s v="United States"/>
    <s v="New York City"/>
    <x v="15"/>
    <n v="10035"/>
    <x v="3"/>
    <s v="OFF-SU-10003936"/>
    <x v="1"/>
    <x v="14"/>
    <x v="1826"/>
    <x v="6098"/>
    <n v="2"/>
    <n v="0"/>
    <n v="6.3600000000000101E-2"/>
  </r>
  <r>
    <n v="9877"/>
    <s v="US-2014-166324"/>
    <x v="3"/>
    <x v="693"/>
    <d v="2014-04-22T00:00:00"/>
    <x v="2"/>
    <s v="BE-11455"/>
    <x v="534"/>
    <x v="2"/>
    <s v="United States"/>
    <s v="Cleveland"/>
    <x v="24"/>
    <n v="44105"/>
    <x v="3"/>
    <s v="OFF-ST-10000078"/>
    <x v="1"/>
    <x v="4"/>
    <x v="1218"/>
    <x v="6099"/>
    <n v="4"/>
    <n v="0.2"/>
    <n v="-21.213600000000099"/>
  </r>
  <r>
    <n v="9878"/>
    <s v="US-2014-166324"/>
    <x v="3"/>
    <x v="693"/>
    <d v="2014-04-22T00:00:00"/>
    <x v="2"/>
    <s v="BE-11455"/>
    <x v="534"/>
    <x v="2"/>
    <s v="United States"/>
    <s v="Cleveland"/>
    <x v="24"/>
    <n v="44105"/>
    <x v="3"/>
    <s v="OFF-BI-10000174"/>
    <x v="1"/>
    <x v="8"/>
    <x v="1435"/>
    <x v="6100"/>
    <n v="5"/>
    <n v="0.7"/>
    <n v="-6.379999999999999"/>
  </r>
  <r>
    <n v="9879"/>
    <s v="US-2014-166324"/>
    <x v="3"/>
    <x v="693"/>
    <d v="2014-04-22T00:00:00"/>
    <x v="2"/>
    <s v="BE-11455"/>
    <x v="534"/>
    <x v="2"/>
    <s v="United States"/>
    <s v="Cleveland"/>
    <x v="24"/>
    <n v="44105"/>
    <x v="3"/>
    <s v="TEC-PH-10004080"/>
    <x v="2"/>
    <x v="7"/>
    <x v="1768"/>
    <x v="4457"/>
    <n v="3"/>
    <n v="0.4"/>
    <n v="-24.476399999999998"/>
  </r>
  <r>
    <n v="9880"/>
    <s v="CA-2013-122581"/>
    <x v="0"/>
    <x v="1036"/>
    <d v="2013-08-26T00:00:00"/>
    <x v="1"/>
    <s v="JK-15370"/>
    <x v="271"/>
    <x v="0"/>
    <s v="United States"/>
    <s v="New York City"/>
    <x v="15"/>
    <n v="10035"/>
    <x v="3"/>
    <s v="FUR-CH-10002961"/>
    <x v="0"/>
    <x v="1"/>
    <x v="939"/>
    <x v="6101"/>
    <n v="7"/>
    <n v="0.1"/>
    <n v="63.685999999999979"/>
  </r>
  <r>
    <n v="9881"/>
    <s v="CA-2012-104297"/>
    <x v="1"/>
    <x v="352"/>
    <d v="2012-05-31T00:00:00"/>
    <x v="2"/>
    <s v="CC-12100"/>
    <x v="385"/>
    <x v="2"/>
    <s v="United States"/>
    <s v="Cleveland"/>
    <x v="24"/>
    <n v="44105"/>
    <x v="3"/>
    <s v="OFF-PA-10000474"/>
    <x v="1"/>
    <x v="10"/>
    <x v="33"/>
    <x v="633"/>
    <n v="3"/>
    <n v="0.2"/>
    <n v="28.706399999999991"/>
  </r>
  <r>
    <n v="9882"/>
    <s v="CA-2011-153927"/>
    <x v="2"/>
    <x v="1132"/>
    <d v="2011-08-13T00:00:00"/>
    <x v="2"/>
    <s v="LL-16840"/>
    <x v="328"/>
    <x v="0"/>
    <s v="United States"/>
    <s v="Woodstock"/>
    <x v="32"/>
    <n v="30188"/>
    <x v="0"/>
    <s v="OFF-BI-10000138"/>
    <x v="1"/>
    <x v="8"/>
    <x v="600"/>
    <x v="1230"/>
    <n v="3"/>
    <n v="0"/>
    <n v="6.7392000000000003"/>
  </r>
  <r>
    <n v="9883"/>
    <s v="CA-2011-153927"/>
    <x v="2"/>
    <x v="1132"/>
    <d v="2011-08-13T00:00:00"/>
    <x v="2"/>
    <s v="LL-16840"/>
    <x v="328"/>
    <x v="0"/>
    <s v="United States"/>
    <s v="Woodstock"/>
    <x v="32"/>
    <n v="30188"/>
    <x v="0"/>
    <s v="TEC-AC-10000023"/>
    <x v="2"/>
    <x v="11"/>
    <x v="900"/>
    <x v="6102"/>
    <n v="13"/>
    <n v="0"/>
    <n v="98.139599999999987"/>
  </r>
  <r>
    <n v="9884"/>
    <s v="CA-2011-112291"/>
    <x v="2"/>
    <x v="1234"/>
    <d v="2011-04-08T00:00:00"/>
    <x v="1"/>
    <s v="KE-16420"/>
    <x v="722"/>
    <x v="1"/>
    <s v="United States"/>
    <s v="Los Angeles"/>
    <x v="1"/>
    <n v="90008"/>
    <x v="1"/>
    <s v="OFF-EN-10001415"/>
    <x v="1"/>
    <x v="12"/>
    <x v="33"/>
    <x v="954"/>
    <n v="2"/>
    <n v="0"/>
    <n v="5.58"/>
  </r>
  <r>
    <n v="9885"/>
    <s v="CA-2011-112291"/>
    <x v="2"/>
    <x v="1234"/>
    <d v="2011-04-08T00:00:00"/>
    <x v="1"/>
    <s v="KE-16420"/>
    <x v="722"/>
    <x v="1"/>
    <s v="United States"/>
    <s v="Los Angeles"/>
    <x v="1"/>
    <n v="90008"/>
    <x v="1"/>
    <s v="TEC-AC-10001284"/>
    <x v="2"/>
    <x v="11"/>
    <x v="1172"/>
    <x v="1038"/>
    <n v="3"/>
    <n v="0"/>
    <n v="22.4316"/>
  </r>
  <r>
    <n v="9886"/>
    <s v="CA-2011-112291"/>
    <x v="2"/>
    <x v="1234"/>
    <d v="2011-04-08T00:00:00"/>
    <x v="1"/>
    <s v="KE-16420"/>
    <x v="722"/>
    <x v="1"/>
    <s v="United States"/>
    <s v="Los Angeles"/>
    <x v="1"/>
    <n v="90008"/>
    <x v="1"/>
    <s v="TEC-AC-10000736"/>
    <x v="2"/>
    <x v="11"/>
    <x v="1085"/>
    <x v="460"/>
    <n v="2"/>
    <n v="0"/>
    <n v="57.592799999999997"/>
  </r>
  <r>
    <n v="9887"/>
    <s v="CA-2011-146997"/>
    <x v="2"/>
    <x v="1213"/>
    <d v="2011-01-28T00:00:00"/>
    <x v="1"/>
    <s v="SG-20605"/>
    <x v="611"/>
    <x v="0"/>
    <s v="United States"/>
    <s v="Lafayette"/>
    <x v="14"/>
    <n v="47905"/>
    <x v="2"/>
    <s v="OFF-FA-10003467"/>
    <x v="1"/>
    <x v="13"/>
    <x v="489"/>
    <x v="4095"/>
    <n v="3"/>
    <n v="0"/>
    <n v="0"/>
  </r>
  <r>
    <n v="9888"/>
    <s v="CA-2014-169607"/>
    <x v="3"/>
    <x v="386"/>
    <d v="2014-10-16T00:00:00"/>
    <x v="2"/>
    <s v="CA-12265"/>
    <x v="244"/>
    <x v="0"/>
    <s v="United States"/>
    <s v="New York City"/>
    <x v="15"/>
    <n v="10024"/>
    <x v="3"/>
    <s v="OFF-PA-10000477"/>
    <x v="1"/>
    <x v="10"/>
    <x v="1205"/>
    <x v="745"/>
    <n v="2"/>
    <n v="0"/>
    <n v="4.6812000000000005"/>
  </r>
  <r>
    <n v="9889"/>
    <s v="CA-2012-127544"/>
    <x v="1"/>
    <x v="816"/>
    <d v="2012-08-12T00:00:00"/>
    <x v="1"/>
    <s v="RD-19585"/>
    <x v="361"/>
    <x v="0"/>
    <s v="United States"/>
    <s v="Utica"/>
    <x v="15"/>
    <n v="13501"/>
    <x v="3"/>
    <s v="TEC-AC-10000736"/>
    <x v="2"/>
    <x v="11"/>
    <x v="1085"/>
    <x v="3705"/>
    <n v="1"/>
    <n v="0"/>
    <n v="28.796399999999998"/>
  </r>
  <r>
    <n v="9890"/>
    <s v="CA-2014-166499"/>
    <x v="3"/>
    <x v="498"/>
    <d v="2014-03-21T00:00:00"/>
    <x v="2"/>
    <s v="VG-21805"/>
    <x v="500"/>
    <x v="1"/>
    <s v="United States"/>
    <s v="Lakewood"/>
    <x v="30"/>
    <n v="8701"/>
    <x v="3"/>
    <s v="OFF-AR-10002467"/>
    <x v="1"/>
    <x v="6"/>
    <x v="1681"/>
    <x v="3090"/>
    <n v="3"/>
    <n v="0"/>
    <n v="2.4138000000000006"/>
  </r>
  <r>
    <n v="9891"/>
    <s v="US-2013-115441"/>
    <x v="0"/>
    <x v="197"/>
    <d v="2013-07-29T00:00:00"/>
    <x v="0"/>
    <s v="SH-19975"/>
    <x v="64"/>
    <x v="1"/>
    <s v="United States"/>
    <s v="Milwaukee"/>
    <x v="6"/>
    <n v="53209"/>
    <x v="2"/>
    <s v="OFF-PA-10004996"/>
    <x v="1"/>
    <x v="10"/>
    <x v="1519"/>
    <x v="6103"/>
    <n v="2"/>
    <n v="0"/>
    <n v="9.6913999999999998"/>
  </r>
  <r>
    <n v="9892"/>
    <s v="US-2013-115441"/>
    <x v="0"/>
    <x v="197"/>
    <d v="2013-07-29T00:00:00"/>
    <x v="0"/>
    <s v="SH-19975"/>
    <x v="64"/>
    <x v="1"/>
    <s v="United States"/>
    <s v="Milwaukee"/>
    <x v="6"/>
    <n v="53209"/>
    <x v="2"/>
    <s v="TEC-AC-10003116"/>
    <x v="2"/>
    <x v="11"/>
    <x v="920"/>
    <x v="6104"/>
    <n v="7"/>
    <n v="0"/>
    <n v="48.457499999999996"/>
  </r>
  <r>
    <n v="9893"/>
    <s v="US-2013-115441"/>
    <x v="0"/>
    <x v="197"/>
    <d v="2013-07-29T00:00:00"/>
    <x v="0"/>
    <s v="SH-19975"/>
    <x v="64"/>
    <x v="1"/>
    <s v="United States"/>
    <s v="Milwaukee"/>
    <x v="6"/>
    <n v="53209"/>
    <x v="2"/>
    <s v="TEC-PH-10002262"/>
    <x v="2"/>
    <x v="7"/>
    <x v="472"/>
    <x v="6105"/>
    <n v="5"/>
    <n v="0"/>
    <n v="83.314000000000021"/>
  </r>
  <r>
    <n v="9894"/>
    <s v="US-2013-115441"/>
    <x v="0"/>
    <x v="197"/>
    <d v="2013-07-29T00:00:00"/>
    <x v="0"/>
    <s v="SH-19975"/>
    <x v="64"/>
    <x v="1"/>
    <s v="United States"/>
    <s v="Milwaukee"/>
    <x v="6"/>
    <n v="53209"/>
    <x v="2"/>
    <s v="FUR-CH-10004626"/>
    <x v="0"/>
    <x v="1"/>
    <x v="1697"/>
    <x v="6106"/>
    <n v="4"/>
    <n v="0"/>
    <n v="96.854399999999998"/>
  </r>
  <r>
    <n v="9895"/>
    <s v="US-2013-115441"/>
    <x v="0"/>
    <x v="197"/>
    <d v="2013-07-29T00:00:00"/>
    <x v="0"/>
    <s v="SH-19975"/>
    <x v="64"/>
    <x v="1"/>
    <s v="United States"/>
    <s v="Milwaukee"/>
    <x v="6"/>
    <n v="53209"/>
    <x v="2"/>
    <s v="FUR-FU-10001756"/>
    <x v="0"/>
    <x v="5"/>
    <x v="282"/>
    <x v="6107"/>
    <n v="5"/>
    <n v="0"/>
    <n v="27.60799999999999"/>
  </r>
  <r>
    <n v="9896"/>
    <s v="CA-2011-115049"/>
    <x v="2"/>
    <x v="467"/>
    <d v="2011-10-01T00:00:00"/>
    <x v="1"/>
    <s v="MM-17920"/>
    <x v="462"/>
    <x v="0"/>
    <s v="United States"/>
    <s v="Chicago"/>
    <x v="10"/>
    <n v="60623"/>
    <x v="2"/>
    <s v="TEC-AC-10004859"/>
    <x v="2"/>
    <x v="11"/>
    <x v="1545"/>
    <x v="6108"/>
    <n v="11"/>
    <n v="0.2"/>
    <n v="38.456000000000003"/>
  </r>
  <r>
    <n v="9897"/>
    <s v="CA-2011-156342"/>
    <x v="2"/>
    <x v="1103"/>
    <d v="2011-06-20T00:00:00"/>
    <x v="0"/>
    <s v="JF-15415"/>
    <x v="226"/>
    <x v="0"/>
    <s v="United States"/>
    <s v="Chicago"/>
    <x v="10"/>
    <n v="60653"/>
    <x v="2"/>
    <s v="OFF-PA-10001725"/>
    <x v="1"/>
    <x v="10"/>
    <x v="1648"/>
    <x v="4546"/>
    <n v="2"/>
    <n v="0.2"/>
    <n v="22.480800000000002"/>
  </r>
  <r>
    <n v="9898"/>
    <s v="CA-2013-112830"/>
    <x v="0"/>
    <x v="112"/>
    <d v="2013-06-11T00:00:00"/>
    <x v="1"/>
    <s v="LP-17095"/>
    <x v="431"/>
    <x v="0"/>
    <s v="United States"/>
    <s v="Fairfield"/>
    <x v="24"/>
    <n v="45014"/>
    <x v="3"/>
    <s v="FUR-FU-10004306"/>
    <x v="0"/>
    <x v="5"/>
    <x v="616"/>
    <x v="6109"/>
    <n v="3"/>
    <n v="0.2"/>
    <n v="34.97399999999999"/>
  </r>
  <r>
    <n v="9899"/>
    <s v="CA-2013-112830"/>
    <x v="0"/>
    <x v="112"/>
    <d v="2013-06-11T00:00:00"/>
    <x v="1"/>
    <s v="LP-17095"/>
    <x v="431"/>
    <x v="0"/>
    <s v="United States"/>
    <s v="Fairfield"/>
    <x v="24"/>
    <n v="45014"/>
    <x v="3"/>
    <s v="FUR-FU-10004845"/>
    <x v="0"/>
    <x v="5"/>
    <x v="1684"/>
    <x v="5350"/>
    <n v="2"/>
    <n v="0.2"/>
    <n v="0"/>
  </r>
  <r>
    <n v="9900"/>
    <s v="US-2011-117380"/>
    <x v="2"/>
    <x v="1176"/>
    <d v="2011-04-03T00:00:00"/>
    <x v="1"/>
    <s v="MP-18175"/>
    <x v="486"/>
    <x v="2"/>
    <s v="United States"/>
    <s v="Springfield"/>
    <x v="24"/>
    <n v="45503"/>
    <x v="3"/>
    <s v="FUR-TA-10000198"/>
    <x v="0"/>
    <x v="3"/>
    <x v="589"/>
    <x v="1890"/>
    <n v="1"/>
    <n v="0.4"/>
    <n v="-143.25480000000002"/>
  </r>
  <r>
    <n v="9901"/>
    <s v="CA-2014-117646"/>
    <x v="3"/>
    <x v="170"/>
    <d v="2014-08-26T00:00:00"/>
    <x v="1"/>
    <s v="SC-20845"/>
    <x v="790"/>
    <x v="0"/>
    <s v="United States"/>
    <s v="Louisville"/>
    <x v="22"/>
    <n v="80027"/>
    <x v="1"/>
    <s v="OFF-ST-10000036"/>
    <x v="1"/>
    <x v="4"/>
    <x v="590"/>
    <x v="4974"/>
    <n v="3"/>
    <n v="0.2"/>
    <n v="20.745899999999985"/>
  </r>
  <r>
    <n v="9902"/>
    <s v="CA-2014-117646"/>
    <x v="3"/>
    <x v="170"/>
    <d v="2014-08-26T00:00:00"/>
    <x v="1"/>
    <s v="SC-20845"/>
    <x v="790"/>
    <x v="0"/>
    <s v="United States"/>
    <s v="Louisville"/>
    <x v="22"/>
    <n v="80027"/>
    <x v="1"/>
    <s v="FUR-FU-10001037"/>
    <x v="0"/>
    <x v="5"/>
    <x v="1160"/>
    <x v="4915"/>
    <n v="3"/>
    <n v="0.2"/>
    <n v="7.1099999999999994"/>
  </r>
  <r>
    <n v="9903"/>
    <s v="CA-2014-117646"/>
    <x v="3"/>
    <x v="170"/>
    <d v="2014-08-26T00:00:00"/>
    <x v="1"/>
    <s v="SC-20845"/>
    <x v="790"/>
    <x v="0"/>
    <s v="United States"/>
    <s v="Louisville"/>
    <x v="22"/>
    <n v="80027"/>
    <x v="1"/>
    <s v="OFF-PA-10001950"/>
    <x v="1"/>
    <x v="10"/>
    <x v="144"/>
    <x v="1407"/>
    <n v="1"/>
    <n v="0.2"/>
    <n v="2.0849999999999991"/>
  </r>
  <r>
    <n v="9904"/>
    <s v="CA-2011-122609"/>
    <x v="2"/>
    <x v="607"/>
    <d v="2011-11-18T00:00:00"/>
    <x v="1"/>
    <s v="DP-13000"/>
    <x v="24"/>
    <x v="0"/>
    <s v="United States"/>
    <s v="Carrollton"/>
    <x v="5"/>
    <n v="75007"/>
    <x v="2"/>
    <s v="FUR-FU-10004587"/>
    <x v="0"/>
    <x v="5"/>
    <x v="1353"/>
    <x v="6110"/>
    <n v="3"/>
    <n v="0.6"/>
    <n v="-6.9101999999999997"/>
  </r>
  <r>
    <n v="9905"/>
    <s v="CA-2011-122609"/>
    <x v="2"/>
    <x v="607"/>
    <d v="2011-11-18T00:00:00"/>
    <x v="1"/>
    <s v="DP-13000"/>
    <x v="24"/>
    <x v="0"/>
    <s v="United States"/>
    <s v="Carrollton"/>
    <x v="5"/>
    <n v="75007"/>
    <x v="2"/>
    <s v="TEC-AC-10002567"/>
    <x v="2"/>
    <x v="11"/>
    <x v="423"/>
    <x v="2506"/>
    <n v="2"/>
    <n v="0.2"/>
    <n v="25.596799999999998"/>
  </r>
  <r>
    <n v="9906"/>
    <s v="US-2012-129007"/>
    <x v="1"/>
    <x v="1023"/>
    <d v="2012-09-15T00:00:00"/>
    <x v="2"/>
    <s v="KD-16615"/>
    <x v="629"/>
    <x v="1"/>
    <s v="United States"/>
    <s v="Anaheim"/>
    <x v="1"/>
    <n v="92804"/>
    <x v="1"/>
    <s v="FUR-FU-10004973"/>
    <x v="0"/>
    <x v="5"/>
    <x v="1134"/>
    <x v="6111"/>
    <n v="7"/>
    <n v="0"/>
    <n v="55.389600000000002"/>
  </r>
  <r>
    <n v="9907"/>
    <s v="US-2012-129007"/>
    <x v="1"/>
    <x v="1023"/>
    <d v="2012-09-15T00:00:00"/>
    <x v="2"/>
    <s v="KD-16615"/>
    <x v="629"/>
    <x v="1"/>
    <s v="United States"/>
    <s v="Anaheim"/>
    <x v="1"/>
    <n v="92804"/>
    <x v="1"/>
    <s v="OFF-BI-10001628"/>
    <x v="1"/>
    <x v="8"/>
    <x v="1103"/>
    <x v="3148"/>
    <n v="3"/>
    <n v="0.2"/>
    <n v="7.822499999999998"/>
  </r>
  <r>
    <n v="9908"/>
    <s v="US-2012-129007"/>
    <x v="1"/>
    <x v="1023"/>
    <d v="2012-09-15T00:00:00"/>
    <x v="2"/>
    <s v="KD-16615"/>
    <x v="629"/>
    <x v="1"/>
    <s v="United States"/>
    <s v="Anaheim"/>
    <x v="1"/>
    <n v="92804"/>
    <x v="1"/>
    <s v="FUR-CH-10000155"/>
    <x v="0"/>
    <x v="1"/>
    <x v="1157"/>
    <x v="4829"/>
    <n v="3"/>
    <n v="0.2"/>
    <n v="71.77200000000002"/>
  </r>
  <r>
    <n v="9909"/>
    <s v="US-2012-129007"/>
    <x v="1"/>
    <x v="1023"/>
    <d v="2012-09-15T00:00:00"/>
    <x v="2"/>
    <s v="KD-16615"/>
    <x v="629"/>
    <x v="1"/>
    <s v="United States"/>
    <s v="Anaheim"/>
    <x v="1"/>
    <n v="92804"/>
    <x v="1"/>
    <s v="FUR-FU-10002379"/>
    <x v="0"/>
    <x v="5"/>
    <x v="1462"/>
    <x v="6112"/>
    <n v="5"/>
    <n v="0"/>
    <n v="24.881999999999991"/>
  </r>
  <r>
    <n v="9910"/>
    <s v="US-2012-129007"/>
    <x v="1"/>
    <x v="1023"/>
    <d v="2012-09-15T00:00:00"/>
    <x v="2"/>
    <s v="KD-16615"/>
    <x v="629"/>
    <x v="1"/>
    <s v="United States"/>
    <s v="Anaheim"/>
    <x v="1"/>
    <n v="92804"/>
    <x v="1"/>
    <s v="FUR-FU-10004018"/>
    <x v="0"/>
    <x v="5"/>
    <x v="927"/>
    <x v="3082"/>
    <n v="3"/>
    <n v="0"/>
    <n v="12.060900000000002"/>
  </r>
  <r>
    <n v="9911"/>
    <s v="US-2012-129007"/>
    <x v="1"/>
    <x v="1023"/>
    <d v="2012-09-15T00:00:00"/>
    <x v="2"/>
    <s v="KD-16615"/>
    <x v="629"/>
    <x v="1"/>
    <s v="United States"/>
    <s v="Anaheim"/>
    <x v="1"/>
    <n v="92804"/>
    <x v="1"/>
    <s v="OFF-PA-10000994"/>
    <x v="1"/>
    <x v="10"/>
    <x v="904"/>
    <x v="1441"/>
    <n v="2"/>
    <n v="0"/>
    <n v="100.65599999999999"/>
  </r>
  <r>
    <n v="9912"/>
    <s v="US-2011-157231"/>
    <x v="2"/>
    <x v="267"/>
    <d v="2011-04-09T00:00:00"/>
    <x v="1"/>
    <s v="RP-19855"/>
    <x v="532"/>
    <x v="1"/>
    <s v="United States"/>
    <s v="Richmond"/>
    <x v="0"/>
    <n v="40475"/>
    <x v="0"/>
    <s v="OFF-BI-10002852"/>
    <x v="1"/>
    <x v="8"/>
    <x v="91"/>
    <x v="787"/>
    <n v="7"/>
    <n v="0"/>
    <n v="56.526400000000002"/>
  </r>
  <r>
    <n v="9913"/>
    <s v="CA-2012-132388"/>
    <x v="1"/>
    <x v="998"/>
    <d v="2012-10-12T00:00:00"/>
    <x v="2"/>
    <s v="KN-16390"/>
    <x v="471"/>
    <x v="1"/>
    <s v="United States"/>
    <s v="Santa Barbara"/>
    <x v="1"/>
    <n v="93101"/>
    <x v="1"/>
    <s v="FUR-CH-10001714"/>
    <x v="0"/>
    <x v="1"/>
    <x v="1295"/>
    <x v="6113"/>
    <n v="3"/>
    <n v="0.2"/>
    <n v="-54.320399999999978"/>
  </r>
  <r>
    <n v="9914"/>
    <s v="CA-2012-132388"/>
    <x v="1"/>
    <x v="998"/>
    <d v="2012-10-12T00:00:00"/>
    <x v="2"/>
    <s v="KN-16390"/>
    <x v="471"/>
    <x v="1"/>
    <s v="United States"/>
    <s v="Santa Barbara"/>
    <x v="1"/>
    <n v="93101"/>
    <x v="1"/>
    <s v="OFF-LA-10000414"/>
    <x v="1"/>
    <x v="2"/>
    <x v="1634"/>
    <x v="2551"/>
    <n v="3"/>
    <n v="0"/>
    <n v="14.904"/>
  </r>
  <r>
    <n v="9915"/>
    <s v="CA-2014-160927"/>
    <x v="3"/>
    <x v="926"/>
    <d v="2014-02-01T00:00:00"/>
    <x v="0"/>
    <s v="TM-21010"/>
    <x v="612"/>
    <x v="0"/>
    <s v="United States"/>
    <s v="Marion"/>
    <x v="23"/>
    <n v="52302"/>
    <x v="2"/>
    <s v="OFF-PA-10003848"/>
    <x v="1"/>
    <x v="10"/>
    <x v="1442"/>
    <x v="91"/>
    <n v="2"/>
    <n v="0"/>
    <n v="6.2208000000000006"/>
  </r>
  <r>
    <n v="9916"/>
    <s v="CA-2014-160927"/>
    <x v="3"/>
    <x v="926"/>
    <d v="2014-02-01T00:00:00"/>
    <x v="0"/>
    <s v="TM-21010"/>
    <x v="612"/>
    <x v="0"/>
    <s v="United States"/>
    <s v="Marion"/>
    <x v="23"/>
    <n v="52302"/>
    <x v="2"/>
    <s v="OFF-PA-10000176"/>
    <x v="1"/>
    <x v="10"/>
    <x v="634"/>
    <x v="453"/>
    <n v="5"/>
    <n v="0"/>
    <n v="45.527999999999992"/>
  </r>
  <r>
    <n v="9917"/>
    <s v="CA-2014-160927"/>
    <x v="3"/>
    <x v="926"/>
    <d v="2014-02-01T00:00:00"/>
    <x v="0"/>
    <s v="TM-21010"/>
    <x v="612"/>
    <x v="0"/>
    <s v="United States"/>
    <s v="Marion"/>
    <x v="23"/>
    <n v="52302"/>
    <x v="2"/>
    <s v="OFF-ST-10001590"/>
    <x v="1"/>
    <x v="4"/>
    <x v="146"/>
    <x v="814"/>
    <n v="1"/>
    <n v="0"/>
    <n v="3.5047999999999995"/>
  </r>
  <r>
    <n v="9918"/>
    <s v="CA-2014-160927"/>
    <x v="3"/>
    <x v="926"/>
    <d v="2014-02-01T00:00:00"/>
    <x v="0"/>
    <s v="TM-21010"/>
    <x v="612"/>
    <x v="0"/>
    <s v="United States"/>
    <s v="Marion"/>
    <x v="23"/>
    <n v="52302"/>
    <x v="2"/>
    <s v="FUR-FU-10000010"/>
    <x v="0"/>
    <x v="5"/>
    <x v="522"/>
    <x v="4126"/>
    <n v="3"/>
    <n v="0"/>
    <n v="4.6220999999999997"/>
  </r>
  <r>
    <n v="9919"/>
    <s v="CA-2012-105508"/>
    <x v="1"/>
    <x v="496"/>
    <d v="2012-09-29T00:00:00"/>
    <x v="1"/>
    <s v="JF-15190"/>
    <x v="440"/>
    <x v="0"/>
    <s v="United States"/>
    <s v="New York City"/>
    <x v="15"/>
    <n v="10035"/>
    <x v="3"/>
    <s v="OFF-EN-10003055"/>
    <x v="1"/>
    <x v="12"/>
    <x v="873"/>
    <x v="372"/>
    <n v="1"/>
    <n v="0"/>
    <n v="17.990999999999996"/>
  </r>
  <r>
    <n v="9920"/>
    <s v="CA-2013-149272"/>
    <x v="0"/>
    <x v="543"/>
    <d v="2013-03-20T00:00:00"/>
    <x v="1"/>
    <s v="MY-18295"/>
    <x v="501"/>
    <x v="1"/>
    <s v="United States"/>
    <s v="Bryan"/>
    <x v="5"/>
    <n v="77803"/>
    <x v="2"/>
    <s v="FUR-CH-10000863"/>
    <x v="0"/>
    <x v="1"/>
    <x v="83"/>
    <x v="2568"/>
    <n v="5"/>
    <n v="0.3"/>
    <n v="-143.43099999999998"/>
  </r>
  <r>
    <n v="9921"/>
    <s v="CA-2013-149272"/>
    <x v="0"/>
    <x v="543"/>
    <d v="2013-03-20T00:00:00"/>
    <x v="1"/>
    <s v="MY-18295"/>
    <x v="501"/>
    <x v="1"/>
    <s v="United States"/>
    <s v="Bryan"/>
    <x v="5"/>
    <n v="77803"/>
    <x v="2"/>
    <s v="OFF-BI-10004233"/>
    <x v="1"/>
    <x v="8"/>
    <x v="1377"/>
    <x v="6114"/>
    <n v="7"/>
    <n v="0.8"/>
    <n v="-35.817600000000013"/>
  </r>
  <r>
    <n v="9922"/>
    <s v="CA-2011-111360"/>
    <x v="2"/>
    <x v="156"/>
    <d v="2011-11-30T00:00:00"/>
    <x v="1"/>
    <s v="AT-10435"/>
    <x v="401"/>
    <x v="2"/>
    <s v="United States"/>
    <s v="Akron"/>
    <x v="24"/>
    <n v="44312"/>
    <x v="3"/>
    <s v="OFF-BI-10003350"/>
    <x v="1"/>
    <x v="8"/>
    <x v="834"/>
    <x v="6115"/>
    <n v="3"/>
    <n v="0.7"/>
    <n v="-4.5935999999999986"/>
  </r>
  <r>
    <n v="9923"/>
    <s v="US-2014-162124"/>
    <x v="3"/>
    <x v="636"/>
    <d v="2014-05-11T00:00:00"/>
    <x v="1"/>
    <s v="JF-15490"/>
    <x v="223"/>
    <x v="0"/>
    <s v="United States"/>
    <s v="Chicago"/>
    <x v="10"/>
    <n v="60653"/>
    <x v="2"/>
    <s v="TEC-AC-10001990"/>
    <x v="2"/>
    <x v="11"/>
    <x v="861"/>
    <x v="3029"/>
    <n v="4"/>
    <n v="0.2"/>
    <n v="28.79519999999998"/>
  </r>
  <r>
    <n v="9924"/>
    <s v="CA-2012-159534"/>
    <x v="1"/>
    <x v="305"/>
    <d v="2012-03-23T00:00:00"/>
    <x v="2"/>
    <s v="DH-13075"/>
    <x v="704"/>
    <x v="1"/>
    <s v="United States"/>
    <s v="New York City"/>
    <x v="15"/>
    <n v="10035"/>
    <x v="3"/>
    <s v="OFF-BI-10003982"/>
    <x v="1"/>
    <x v="8"/>
    <x v="346"/>
    <x v="3621"/>
    <n v="3"/>
    <n v="0.2"/>
    <n v="16.823699999999999"/>
  </r>
  <r>
    <n v="9925"/>
    <s v="CA-2012-159534"/>
    <x v="1"/>
    <x v="305"/>
    <d v="2012-03-23T00:00:00"/>
    <x v="2"/>
    <s v="DH-13075"/>
    <x v="704"/>
    <x v="1"/>
    <s v="United States"/>
    <s v="New York City"/>
    <x v="15"/>
    <n v="10035"/>
    <x v="3"/>
    <s v="OFF-EN-10004386"/>
    <x v="1"/>
    <x v="12"/>
    <x v="242"/>
    <x v="1169"/>
    <n v="1"/>
    <n v="0"/>
    <n v="11.994999999999999"/>
  </r>
  <r>
    <n v="9926"/>
    <s v="CA-2012-159534"/>
    <x v="1"/>
    <x v="305"/>
    <d v="2012-03-23T00:00:00"/>
    <x v="2"/>
    <s v="DH-13075"/>
    <x v="704"/>
    <x v="1"/>
    <s v="United States"/>
    <s v="New York City"/>
    <x v="15"/>
    <n v="10035"/>
    <x v="3"/>
    <s v="OFF-BI-10003656"/>
    <x v="1"/>
    <x v="8"/>
    <x v="13"/>
    <x v="6116"/>
    <n v="8"/>
    <n v="0.2"/>
    <n v="353.5791999999999"/>
  </r>
  <r>
    <n v="9927"/>
    <s v="CA-2012-159534"/>
    <x v="1"/>
    <x v="305"/>
    <d v="2012-03-23T00:00:00"/>
    <x v="2"/>
    <s v="DH-13075"/>
    <x v="704"/>
    <x v="1"/>
    <s v="United States"/>
    <s v="New York City"/>
    <x v="15"/>
    <n v="10035"/>
    <x v="3"/>
    <s v="TEC-PH-10002310"/>
    <x v="2"/>
    <x v="7"/>
    <x v="950"/>
    <x v="1664"/>
    <n v="2"/>
    <n v="0"/>
    <n v="53.994599999999991"/>
  </r>
  <r>
    <n v="9928"/>
    <s v="CA-2012-159534"/>
    <x v="1"/>
    <x v="305"/>
    <d v="2012-03-23T00:00:00"/>
    <x v="2"/>
    <s v="DH-13075"/>
    <x v="704"/>
    <x v="1"/>
    <s v="United States"/>
    <s v="New York City"/>
    <x v="15"/>
    <n v="10035"/>
    <x v="3"/>
    <s v="OFF-ST-10001172"/>
    <x v="1"/>
    <x v="4"/>
    <x v="1197"/>
    <x v="202"/>
    <n v="4"/>
    <n v="0"/>
    <n v="20.140799999999999"/>
  </r>
  <r>
    <n v="9929"/>
    <s v="CA-2013-129630"/>
    <x v="0"/>
    <x v="913"/>
    <d v="2013-09-05T00:00:00"/>
    <x v="3"/>
    <s v="IM-15055"/>
    <x v="780"/>
    <x v="0"/>
    <s v="United States"/>
    <s v="San Francisco"/>
    <x v="1"/>
    <n v="94122"/>
    <x v="1"/>
    <s v="FUR-FU-10000260"/>
    <x v="0"/>
    <x v="5"/>
    <x v="74"/>
    <x v="6117"/>
    <n v="3"/>
    <n v="0"/>
    <n v="8.7371999999999996"/>
  </r>
  <r>
    <n v="9930"/>
    <s v="CA-2013-129630"/>
    <x v="0"/>
    <x v="913"/>
    <d v="2013-09-05T00:00:00"/>
    <x v="3"/>
    <s v="IM-15055"/>
    <x v="780"/>
    <x v="0"/>
    <s v="United States"/>
    <s v="San Francisco"/>
    <x v="1"/>
    <n v="94122"/>
    <x v="1"/>
    <s v="TEC-CO-10003763"/>
    <x v="2"/>
    <x v="16"/>
    <x v="1270"/>
    <x v="2481"/>
    <n v="5"/>
    <n v="0.2"/>
    <n v="944.98649999999986"/>
  </r>
  <r>
    <n v="9931"/>
    <s v="CA-2012-104948"/>
    <x v="1"/>
    <x v="50"/>
    <d v="2012-11-17T00:00:00"/>
    <x v="1"/>
    <s v="KH-16510"/>
    <x v="168"/>
    <x v="0"/>
    <s v="United States"/>
    <s v="San Bernardino"/>
    <x v="1"/>
    <n v="92404"/>
    <x v="1"/>
    <s v="OFF-BI-10001267"/>
    <x v="1"/>
    <x v="8"/>
    <x v="1466"/>
    <x v="6118"/>
    <n v="2"/>
    <n v="0.2"/>
    <n v="3.4551999999999996"/>
  </r>
  <r>
    <n v="9932"/>
    <s v="CA-2012-104948"/>
    <x v="1"/>
    <x v="50"/>
    <d v="2012-11-17T00:00:00"/>
    <x v="1"/>
    <s v="KH-16510"/>
    <x v="168"/>
    <x v="0"/>
    <s v="United States"/>
    <s v="San Bernardino"/>
    <x v="1"/>
    <n v="92404"/>
    <x v="1"/>
    <s v="FUR-BO-10004357"/>
    <x v="0"/>
    <x v="0"/>
    <x v="1349"/>
    <x v="6119"/>
    <n v="4"/>
    <n v="0.15"/>
    <n v="-40.196000000000055"/>
  </r>
  <r>
    <n v="9933"/>
    <s v="CA-2012-104948"/>
    <x v="1"/>
    <x v="50"/>
    <d v="2012-11-17T00:00:00"/>
    <x v="1"/>
    <s v="KH-16510"/>
    <x v="168"/>
    <x v="0"/>
    <s v="United States"/>
    <s v="San Bernardino"/>
    <x v="1"/>
    <n v="92404"/>
    <x v="1"/>
    <s v="OFF-PA-10004610"/>
    <x v="1"/>
    <x v="10"/>
    <x v="1511"/>
    <x v="6120"/>
    <n v="7"/>
    <n v="0"/>
    <n v="13.481999999999998"/>
  </r>
  <r>
    <n v="9934"/>
    <s v="CA-2011-166555"/>
    <x v="2"/>
    <x v="384"/>
    <d v="2011-07-14T00:00:00"/>
    <x v="2"/>
    <s v="JK-15205"/>
    <x v="523"/>
    <x v="0"/>
    <s v="United States"/>
    <s v="Niagara Falls"/>
    <x v="15"/>
    <n v="14304"/>
    <x v="3"/>
    <s v="TEC-PH-10004912"/>
    <x v="2"/>
    <x v="7"/>
    <x v="1492"/>
    <x v="6121"/>
    <n v="3"/>
    <n v="0"/>
    <n v="47.806499999999993"/>
  </r>
  <r>
    <n v="9935"/>
    <s v="CA-2013-114405"/>
    <x v="0"/>
    <x v="281"/>
    <d v="2013-04-13T00:00:00"/>
    <x v="1"/>
    <s v="AS-10240"/>
    <x v="238"/>
    <x v="0"/>
    <s v="United States"/>
    <s v="Philadelphia"/>
    <x v="9"/>
    <n v="19120"/>
    <x v="3"/>
    <s v="OFF-AP-10003278"/>
    <x v="1"/>
    <x v="9"/>
    <x v="1784"/>
    <x v="6122"/>
    <n v="3"/>
    <n v="0.2"/>
    <n v="2.5146000000000015"/>
  </r>
  <r>
    <n v="9936"/>
    <s v="CA-2013-114405"/>
    <x v="0"/>
    <x v="281"/>
    <d v="2013-04-13T00:00:00"/>
    <x v="1"/>
    <s v="AS-10240"/>
    <x v="238"/>
    <x v="0"/>
    <s v="United States"/>
    <s v="Philadelphia"/>
    <x v="9"/>
    <n v="19120"/>
    <x v="3"/>
    <s v="OFF-ST-10001627"/>
    <x v="1"/>
    <x v="4"/>
    <x v="1840"/>
    <x v="6123"/>
    <n v="3"/>
    <n v="0.2"/>
    <n v="3.6744000000000039"/>
  </r>
  <r>
    <n v="9937"/>
    <s v="CA-2014-132955"/>
    <x v="3"/>
    <x v="92"/>
    <d v="2014-06-29T00:00:00"/>
    <x v="1"/>
    <s v="SC-20575"/>
    <x v="623"/>
    <x v="0"/>
    <s v="United States"/>
    <s v="Cranston"/>
    <x v="34"/>
    <n v="2920"/>
    <x v="3"/>
    <s v="OFF-BI-10002735"/>
    <x v="1"/>
    <x v="8"/>
    <x v="141"/>
    <x v="4450"/>
    <n v="3"/>
    <n v="0"/>
    <n v="48.377100000000006"/>
  </r>
  <r>
    <n v="9938"/>
    <s v="CA-2013-164889"/>
    <x v="0"/>
    <x v="1235"/>
    <d v="2013-06-07T00:00:00"/>
    <x v="0"/>
    <s v="CP-12340"/>
    <x v="291"/>
    <x v="1"/>
    <s v="United States"/>
    <s v="Los Angeles"/>
    <x v="1"/>
    <n v="90049"/>
    <x v="1"/>
    <s v="FUR-TA-10001676"/>
    <x v="0"/>
    <x v="3"/>
    <x v="957"/>
    <x v="4085"/>
    <n v="2"/>
    <n v="0.2"/>
    <n v="-1.7772000000000041"/>
  </r>
  <r>
    <n v="9939"/>
    <s v="CA-2013-169824"/>
    <x v="0"/>
    <x v="939"/>
    <d v="2013-12-18T00:00:00"/>
    <x v="1"/>
    <s v="NS-18640"/>
    <x v="374"/>
    <x v="1"/>
    <s v="United States"/>
    <s v="New York City"/>
    <x v="15"/>
    <n v="10009"/>
    <x v="3"/>
    <s v="FUR-FU-10004864"/>
    <x v="0"/>
    <x v="5"/>
    <x v="1710"/>
    <x v="6124"/>
    <n v="5"/>
    <n v="0"/>
    <n v="19.915500000000002"/>
  </r>
  <r>
    <n v="9940"/>
    <s v="CA-2013-169824"/>
    <x v="0"/>
    <x v="939"/>
    <d v="2013-12-18T00:00:00"/>
    <x v="1"/>
    <s v="NS-18640"/>
    <x v="374"/>
    <x v="1"/>
    <s v="United States"/>
    <s v="New York City"/>
    <x v="15"/>
    <n v="10009"/>
    <x v="3"/>
    <s v="OFF-SU-10000952"/>
    <x v="1"/>
    <x v="14"/>
    <x v="1256"/>
    <x v="5955"/>
    <n v="4"/>
    <n v="0"/>
    <n v="9.9456000000000024"/>
  </r>
  <r>
    <n v="9941"/>
    <s v="CA-2013-169824"/>
    <x v="0"/>
    <x v="939"/>
    <d v="2013-12-18T00:00:00"/>
    <x v="1"/>
    <s v="NS-18640"/>
    <x v="374"/>
    <x v="1"/>
    <s v="United States"/>
    <s v="New York City"/>
    <x v="15"/>
    <n v="10009"/>
    <x v="3"/>
    <s v="OFF-AR-10000462"/>
    <x v="1"/>
    <x v="6"/>
    <x v="885"/>
    <x v="6125"/>
    <n v="7"/>
    <n v="0"/>
    <n v="4.8160000000000007"/>
  </r>
  <r>
    <n v="9942"/>
    <s v="CA-2014-164028"/>
    <x v="3"/>
    <x v="221"/>
    <d v="2014-12-01T00:00:00"/>
    <x v="1"/>
    <s v="JL-15835"/>
    <x v="252"/>
    <x v="0"/>
    <s v="United States"/>
    <s v="San Francisco"/>
    <x v="1"/>
    <n v="94122"/>
    <x v="1"/>
    <s v="TEC-AC-10001772"/>
    <x v="2"/>
    <x v="11"/>
    <x v="400"/>
    <x v="6126"/>
    <n v="14"/>
    <n v="0"/>
    <n v="87.196200000000005"/>
  </r>
  <r>
    <n v="9943"/>
    <s v="CA-2011-143371"/>
    <x v="2"/>
    <x v="129"/>
    <d v="2012-01-03T00:00:00"/>
    <x v="1"/>
    <s v="MD-17350"/>
    <x v="198"/>
    <x v="0"/>
    <s v="United States"/>
    <s v="Anaheim"/>
    <x v="1"/>
    <n v="92804"/>
    <x v="1"/>
    <s v="OFF-ST-10001128"/>
    <x v="1"/>
    <x v="4"/>
    <x v="1418"/>
    <x v="6127"/>
    <n v="9"/>
    <n v="0"/>
    <n v="29.964600000000061"/>
  </r>
  <r>
    <n v="9944"/>
    <s v="CA-2011-143371"/>
    <x v="2"/>
    <x v="129"/>
    <d v="2012-01-03T00:00:00"/>
    <x v="1"/>
    <s v="MD-17350"/>
    <x v="198"/>
    <x v="0"/>
    <s v="United States"/>
    <s v="Anaheim"/>
    <x v="1"/>
    <n v="92804"/>
    <x v="1"/>
    <s v="OFF-SU-10002537"/>
    <x v="1"/>
    <x v="14"/>
    <x v="676"/>
    <x v="6128"/>
    <n v="5"/>
    <n v="0"/>
    <n v="13.299000000000003"/>
  </r>
  <r>
    <n v="9945"/>
    <s v="CA-2012-145415"/>
    <x v="1"/>
    <x v="1236"/>
    <d v="2012-04-17T00:00:00"/>
    <x v="0"/>
    <s v="RD-19660"/>
    <x v="372"/>
    <x v="2"/>
    <s v="United States"/>
    <s v="Seattle"/>
    <x v="4"/>
    <n v="98103"/>
    <x v="1"/>
    <s v="OFF-ST-10000419"/>
    <x v="1"/>
    <x v="4"/>
    <x v="1015"/>
    <x v="1360"/>
    <n v="3"/>
    <n v="0"/>
    <n v="0.4073999999999991"/>
  </r>
  <r>
    <n v="9946"/>
    <s v="CA-2011-111157"/>
    <x v="2"/>
    <x v="1086"/>
    <d v="2011-03-06T00:00:00"/>
    <x v="1"/>
    <s v="NH-18610"/>
    <x v="468"/>
    <x v="1"/>
    <s v="United States"/>
    <s v="Philadelphia"/>
    <x v="9"/>
    <n v="19120"/>
    <x v="3"/>
    <s v="OFF-PA-10000327"/>
    <x v="1"/>
    <x v="10"/>
    <x v="1428"/>
    <x v="1321"/>
    <n v="1"/>
    <n v="0.2"/>
    <n v="1.0699999999999996"/>
  </r>
  <r>
    <n v="9947"/>
    <s v="CA-2011-111157"/>
    <x v="2"/>
    <x v="1086"/>
    <d v="2011-03-06T00:00:00"/>
    <x v="1"/>
    <s v="NH-18610"/>
    <x v="468"/>
    <x v="1"/>
    <s v="United States"/>
    <s v="Philadelphia"/>
    <x v="9"/>
    <n v="19120"/>
    <x v="3"/>
    <s v="TEC-AC-10004353"/>
    <x v="2"/>
    <x v="11"/>
    <x v="717"/>
    <x v="1267"/>
    <n v="3"/>
    <n v="0.2"/>
    <n v="32.130000000000003"/>
  </r>
  <r>
    <n v="9948"/>
    <s v="CA-2014-121559"/>
    <x v="3"/>
    <x v="702"/>
    <d v="2014-06-04T00:00:00"/>
    <x v="0"/>
    <s v="HW-14935"/>
    <x v="304"/>
    <x v="1"/>
    <s v="United States"/>
    <s v="Indianapolis"/>
    <x v="14"/>
    <n v="46203"/>
    <x v="2"/>
    <s v="FUR-CH-10003746"/>
    <x v="0"/>
    <x v="1"/>
    <x v="617"/>
    <x v="6129"/>
    <n v="6"/>
    <n v="0"/>
    <n v="539.24639999999999"/>
  </r>
  <r>
    <n v="9949"/>
    <s v="CA-2014-121559"/>
    <x v="3"/>
    <x v="702"/>
    <d v="2014-06-04T00:00:00"/>
    <x v="0"/>
    <s v="HW-14935"/>
    <x v="304"/>
    <x v="1"/>
    <s v="United States"/>
    <s v="Indianapolis"/>
    <x v="14"/>
    <n v="46203"/>
    <x v="2"/>
    <s v="OFF-AP-10002945"/>
    <x v="1"/>
    <x v="9"/>
    <x v="225"/>
    <x v="6130"/>
    <n v="8"/>
    <n v="0"/>
    <n v="793.71599999999989"/>
  </r>
  <r>
    <n v="9950"/>
    <s v="CA-2014-121559"/>
    <x v="3"/>
    <x v="702"/>
    <d v="2014-06-04T00:00:00"/>
    <x v="0"/>
    <s v="HW-14935"/>
    <x v="304"/>
    <x v="1"/>
    <s v="United States"/>
    <s v="Indianapolis"/>
    <x v="14"/>
    <n v="46203"/>
    <x v="2"/>
    <s v="TEC-AC-10004568"/>
    <x v="2"/>
    <x v="11"/>
    <x v="1109"/>
    <x v="2487"/>
    <n v="3"/>
    <n v="0"/>
    <n v="15.954299999999993"/>
  </r>
  <r>
    <n v="9951"/>
    <s v="CA-2014-121559"/>
    <x v="3"/>
    <x v="702"/>
    <d v="2014-06-04T00:00:00"/>
    <x v="0"/>
    <s v="HW-14935"/>
    <x v="304"/>
    <x v="1"/>
    <s v="United States"/>
    <s v="Indianapolis"/>
    <x v="14"/>
    <n v="46203"/>
    <x v="2"/>
    <s v="TEC-AC-10001714"/>
    <x v="2"/>
    <x v="11"/>
    <x v="678"/>
    <x v="6131"/>
    <n v="1"/>
    <n v="0"/>
    <n v="14.7593"/>
  </r>
  <r>
    <n v="9952"/>
    <s v="CA-2014-121559"/>
    <x v="3"/>
    <x v="702"/>
    <d v="2014-06-04T00:00:00"/>
    <x v="0"/>
    <s v="HW-14935"/>
    <x v="304"/>
    <x v="1"/>
    <s v="United States"/>
    <s v="Indianapolis"/>
    <x v="14"/>
    <n v="46203"/>
    <x v="2"/>
    <s v="OFF-BI-10002072"/>
    <x v="1"/>
    <x v="8"/>
    <x v="830"/>
    <x v="1026"/>
    <n v="2"/>
    <n v="0"/>
    <n v="8.69"/>
  </r>
  <r>
    <n v="9953"/>
    <s v="CA-2012-141593"/>
    <x v="1"/>
    <x v="639"/>
    <d v="2012-12-16T00:00:00"/>
    <x v="0"/>
    <s v="DB-12970"/>
    <x v="715"/>
    <x v="1"/>
    <s v="United States"/>
    <s v="Los Angeles"/>
    <x v="1"/>
    <n v="90045"/>
    <x v="1"/>
    <s v="OFF-BI-10001153"/>
    <x v="1"/>
    <x v="8"/>
    <x v="300"/>
    <x v="6132"/>
    <n v="2"/>
    <n v="0.2"/>
    <n v="20.723999999999997"/>
  </r>
  <r>
    <n v="9954"/>
    <s v="CA-2012-141593"/>
    <x v="1"/>
    <x v="639"/>
    <d v="2012-12-16T00:00:00"/>
    <x v="0"/>
    <s v="DB-12970"/>
    <x v="715"/>
    <x v="1"/>
    <s v="United States"/>
    <s v="Los Angeles"/>
    <x v="1"/>
    <n v="90045"/>
    <x v="1"/>
    <s v="OFF-PA-10004983"/>
    <x v="1"/>
    <x v="10"/>
    <x v="1323"/>
    <x v="90"/>
    <n v="1"/>
    <n v="0"/>
    <n v="3.1104000000000003"/>
  </r>
  <r>
    <n v="9955"/>
    <s v="CA-2012-141593"/>
    <x v="1"/>
    <x v="639"/>
    <d v="2012-12-16T00:00:00"/>
    <x v="0"/>
    <s v="DB-12970"/>
    <x v="715"/>
    <x v="1"/>
    <s v="United States"/>
    <s v="Los Angeles"/>
    <x v="1"/>
    <n v="90045"/>
    <x v="1"/>
    <s v="OFF-BI-10000948"/>
    <x v="1"/>
    <x v="8"/>
    <x v="1373"/>
    <x v="4326"/>
    <n v="3"/>
    <n v="0.2"/>
    <n v="11.558699999999998"/>
  </r>
  <r>
    <n v="9956"/>
    <s v="CA-2012-141593"/>
    <x v="1"/>
    <x v="639"/>
    <d v="2012-12-16T00:00:00"/>
    <x v="0"/>
    <s v="DB-12970"/>
    <x v="715"/>
    <x v="1"/>
    <s v="United States"/>
    <s v="Los Angeles"/>
    <x v="1"/>
    <n v="90045"/>
    <x v="1"/>
    <s v="FUR-TA-10002622"/>
    <x v="0"/>
    <x v="3"/>
    <x v="960"/>
    <x v="6031"/>
    <n v="2"/>
    <n v="0.2"/>
    <n v="10.258800000000008"/>
  </r>
  <r>
    <n v="9957"/>
    <s v="US-2011-143287"/>
    <x v="2"/>
    <x v="7"/>
    <d v="2011-11-17T00:00:00"/>
    <x v="1"/>
    <s v="KN-16705"/>
    <x v="607"/>
    <x v="2"/>
    <s v="United States"/>
    <s v="New Rochelle"/>
    <x v="15"/>
    <n v="10801"/>
    <x v="3"/>
    <s v="OFF-PA-10001776"/>
    <x v="1"/>
    <x v="10"/>
    <x v="1263"/>
    <x v="3212"/>
    <n v="5"/>
    <n v="0"/>
    <n v="21.784499999999998"/>
  </r>
  <r>
    <n v="9958"/>
    <s v="US-2011-143287"/>
    <x v="2"/>
    <x v="7"/>
    <d v="2011-11-17T00:00:00"/>
    <x v="1"/>
    <s v="KN-16705"/>
    <x v="607"/>
    <x v="2"/>
    <s v="United States"/>
    <s v="New Rochelle"/>
    <x v="15"/>
    <n v="10801"/>
    <x v="3"/>
    <s v="OFF-PA-10004039"/>
    <x v="1"/>
    <x v="10"/>
    <x v="1538"/>
    <x v="1070"/>
    <n v="4"/>
    <n v="0"/>
    <n v="109.7208"/>
  </r>
  <r>
    <n v="9959"/>
    <s v="US-2011-143287"/>
    <x v="2"/>
    <x v="7"/>
    <d v="2011-11-17T00:00:00"/>
    <x v="1"/>
    <s v="KN-16705"/>
    <x v="607"/>
    <x v="2"/>
    <s v="United States"/>
    <s v="New Rochelle"/>
    <x v="15"/>
    <n v="10801"/>
    <x v="3"/>
    <s v="OFF-SU-10001574"/>
    <x v="1"/>
    <x v="14"/>
    <x v="498"/>
    <x v="549"/>
    <n v="2"/>
    <n v="0"/>
    <n v="2.1899999999999995"/>
  </r>
  <r>
    <n v="9960"/>
    <s v="CA-2014-137421"/>
    <x v="3"/>
    <x v="833"/>
    <d v="2014-10-12T00:00:00"/>
    <x v="1"/>
    <s v="AJ-10945"/>
    <x v="219"/>
    <x v="0"/>
    <s v="United States"/>
    <s v="Chandler"/>
    <x v="16"/>
    <n v="85224"/>
    <x v="1"/>
    <s v="OFF-AR-10001761"/>
    <x v="1"/>
    <x v="6"/>
    <x v="1642"/>
    <x v="564"/>
    <n v="2"/>
    <n v="0.2"/>
    <n v="1.8687999999999998"/>
  </r>
  <r>
    <n v="9961"/>
    <s v="CA-2014-141446"/>
    <x v="3"/>
    <x v="118"/>
    <d v="2014-09-19T00:00:00"/>
    <x v="0"/>
    <s v="CL-12700"/>
    <x v="642"/>
    <x v="2"/>
    <s v="United States"/>
    <s v="Florence"/>
    <x v="0"/>
    <n v="41042"/>
    <x v="0"/>
    <s v="TEC-AC-10002305"/>
    <x v="2"/>
    <x v="11"/>
    <x v="1521"/>
    <x v="3308"/>
    <n v="1"/>
    <n v="0"/>
    <n v="3.2399999999999984"/>
  </r>
  <r>
    <n v="9962"/>
    <s v="CA-2012-168088"/>
    <x v="1"/>
    <x v="531"/>
    <d v="2012-03-22T00:00:00"/>
    <x v="2"/>
    <s v="CM-12655"/>
    <x v="475"/>
    <x v="2"/>
    <s v="United States"/>
    <s v="Houston"/>
    <x v="5"/>
    <n v="77041"/>
    <x v="2"/>
    <s v="OFF-PA-10000675"/>
    <x v="1"/>
    <x v="10"/>
    <x v="1106"/>
    <x v="4975"/>
    <n v="2"/>
    <n v="0.2"/>
    <n v="23.7742"/>
  </r>
  <r>
    <n v="9963"/>
    <s v="CA-2012-168088"/>
    <x v="1"/>
    <x v="531"/>
    <d v="2012-03-22T00:00:00"/>
    <x v="2"/>
    <s v="CM-12655"/>
    <x v="475"/>
    <x v="2"/>
    <s v="United States"/>
    <s v="Houston"/>
    <x v="5"/>
    <n v="77041"/>
    <x v="2"/>
    <s v="FUR-BO-10004218"/>
    <x v="0"/>
    <x v="0"/>
    <x v="1584"/>
    <x v="6133"/>
    <n v="4"/>
    <n v="0.32"/>
    <n v="-67.670400000000001"/>
  </r>
  <r>
    <n v="9964"/>
    <s v="CA-2012-143700"/>
    <x v="1"/>
    <x v="353"/>
    <d v="2012-07-26T00:00:00"/>
    <x v="3"/>
    <s v="AS-10240"/>
    <x v="238"/>
    <x v="0"/>
    <s v="United States"/>
    <s v="Philadelphia"/>
    <x v="9"/>
    <n v="19140"/>
    <x v="3"/>
    <s v="OFF-PA-10003072"/>
    <x v="1"/>
    <x v="10"/>
    <x v="918"/>
    <x v="563"/>
    <n v="2"/>
    <n v="0.2"/>
    <n v="3.6288"/>
  </r>
  <r>
    <n v="9965"/>
    <s v="CA-2013-146374"/>
    <x v="0"/>
    <x v="5"/>
    <d v="2013-12-11T00:00:00"/>
    <x v="0"/>
    <s v="HE-14800"/>
    <x v="785"/>
    <x v="1"/>
    <s v="United States"/>
    <s v="Newark"/>
    <x v="13"/>
    <n v="19711"/>
    <x v="3"/>
    <s v="FUR-FU-10002671"/>
    <x v="0"/>
    <x v="5"/>
    <x v="275"/>
    <x v="6134"/>
    <n v="1"/>
    <n v="0"/>
    <n v="6.4319999999999995"/>
  </r>
  <r>
    <n v="9966"/>
    <s v="CA-2013-146374"/>
    <x v="0"/>
    <x v="5"/>
    <d v="2013-12-11T00:00:00"/>
    <x v="0"/>
    <s v="HE-14800"/>
    <x v="785"/>
    <x v="1"/>
    <s v="United States"/>
    <s v="Newark"/>
    <x v="13"/>
    <n v="19711"/>
    <x v="3"/>
    <s v="OFF-PA-10000349"/>
    <x v="1"/>
    <x v="10"/>
    <x v="33"/>
    <x v="1393"/>
    <n v="1"/>
    <n v="0"/>
    <n v="2.3406000000000002"/>
  </r>
  <r>
    <n v="9967"/>
    <s v="CA-2013-146374"/>
    <x v="0"/>
    <x v="5"/>
    <d v="2013-12-11T00:00:00"/>
    <x v="0"/>
    <s v="HE-14800"/>
    <x v="785"/>
    <x v="1"/>
    <s v="United States"/>
    <s v="Newark"/>
    <x v="13"/>
    <n v="19711"/>
    <x v="3"/>
    <s v="OFF-EN-10004483"/>
    <x v="1"/>
    <x v="12"/>
    <x v="1335"/>
    <x v="6135"/>
    <n v="7"/>
    <n v="0"/>
    <n v="51.554299999999991"/>
  </r>
  <r>
    <n v="9968"/>
    <s v="CA-2014-153871"/>
    <x v="3"/>
    <x v="157"/>
    <d v="2014-12-18T00:00:00"/>
    <x v="1"/>
    <s v="RB-19435"/>
    <x v="579"/>
    <x v="0"/>
    <s v="United States"/>
    <s v="Plainfield"/>
    <x v="30"/>
    <n v="7060"/>
    <x v="3"/>
    <s v="OFF-BI-10004209"/>
    <x v="1"/>
    <x v="8"/>
    <x v="1206"/>
    <x v="5940"/>
    <n v="5"/>
    <n v="0"/>
    <n v="18.089999999999996"/>
  </r>
  <r>
    <n v="9969"/>
    <s v="CA-2014-153871"/>
    <x v="3"/>
    <x v="157"/>
    <d v="2014-12-18T00:00:00"/>
    <x v="1"/>
    <s v="RB-19435"/>
    <x v="579"/>
    <x v="0"/>
    <s v="United States"/>
    <s v="Plainfield"/>
    <x v="30"/>
    <n v="7060"/>
    <x v="3"/>
    <s v="OFF-BI-10004600"/>
    <x v="1"/>
    <x v="8"/>
    <x v="1477"/>
    <x v="2556"/>
    <n v="2"/>
    <n v="0"/>
    <n v="331.19099999999997"/>
  </r>
  <r>
    <n v="9970"/>
    <s v="CA-2014-153871"/>
    <x v="3"/>
    <x v="157"/>
    <d v="2014-12-18T00:00:00"/>
    <x v="1"/>
    <s v="RB-19435"/>
    <x v="579"/>
    <x v="0"/>
    <s v="United States"/>
    <s v="Plainfield"/>
    <x v="30"/>
    <n v="7060"/>
    <x v="3"/>
    <s v="OFF-AP-10003622"/>
    <x v="1"/>
    <x v="9"/>
    <x v="188"/>
    <x v="509"/>
    <n v="7"/>
    <n v="0"/>
    <n v="6.5974999999999993"/>
  </r>
  <r>
    <n v="9971"/>
    <s v="CA-2012-103772"/>
    <x v="1"/>
    <x v="1141"/>
    <d v="2012-07-02T00:00:00"/>
    <x v="1"/>
    <s v="MP-17470"/>
    <x v="88"/>
    <x v="2"/>
    <s v="United States"/>
    <s v="Smyrna"/>
    <x v="32"/>
    <n v="30080"/>
    <x v="0"/>
    <s v="OFF-BI-10002867"/>
    <x v="1"/>
    <x v="8"/>
    <x v="963"/>
    <x v="6136"/>
    <n v="2"/>
    <n v="0"/>
    <n v="54.997599999999991"/>
  </r>
  <r>
    <n v="9972"/>
    <s v="CA-2012-103772"/>
    <x v="1"/>
    <x v="1141"/>
    <d v="2012-07-02T00:00:00"/>
    <x v="1"/>
    <s v="MP-17470"/>
    <x v="88"/>
    <x v="2"/>
    <s v="United States"/>
    <s v="Smyrna"/>
    <x v="32"/>
    <n v="30080"/>
    <x v="0"/>
    <s v="OFF-AR-10000538"/>
    <x v="1"/>
    <x v="6"/>
    <x v="1245"/>
    <x v="3483"/>
    <n v="5"/>
    <n v="0"/>
    <n v="42.22499999999998"/>
  </r>
  <r>
    <n v="9973"/>
    <s v="CA-2013-130225"/>
    <x v="0"/>
    <x v="108"/>
    <d v="2013-09-18T00:00:00"/>
    <x v="1"/>
    <s v="RC-19960"/>
    <x v="53"/>
    <x v="0"/>
    <s v="United States"/>
    <s v="Houston"/>
    <x v="5"/>
    <n v="77041"/>
    <x v="2"/>
    <s v="OFF-EN-10000056"/>
    <x v="1"/>
    <x v="12"/>
    <x v="627"/>
    <x v="6137"/>
    <n v="2"/>
    <n v="0.2"/>
    <n v="33.604199999999992"/>
  </r>
  <r>
    <n v="9974"/>
    <s v="US-2013-103674"/>
    <x v="0"/>
    <x v="409"/>
    <d v="2013-12-11T00:00:00"/>
    <x v="1"/>
    <s v="AP-10720"/>
    <x v="399"/>
    <x v="2"/>
    <s v="United States"/>
    <s v="Los Angeles"/>
    <x v="1"/>
    <n v="90032"/>
    <x v="1"/>
    <s v="TEC-PH-10004080"/>
    <x v="2"/>
    <x v="7"/>
    <x v="1768"/>
    <x v="1081"/>
    <n v="5"/>
    <n v="0.2"/>
    <n v="27.195999999999998"/>
  </r>
  <r>
    <n v="9975"/>
    <s v="US-2013-103674"/>
    <x v="0"/>
    <x v="409"/>
    <d v="2013-12-11T00:00:00"/>
    <x v="1"/>
    <s v="AP-10720"/>
    <x v="399"/>
    <x v="2"/>
    <s v="United States"/>
    <s v="Los Angeles"/>
    <x v="1"/>
    <n v="90032"/>
    <x v="1"/>
    <s v="OFF-AR-10004752"/>
    <x v="1"/>
    <x v="6"/>
    <x v="1105"/>
    <x v="5476"/>
    <n v="7"/>
    <n v="0"/>
    <n v="5.2332000000000001"/>
  </r>
  <r>
    <n v="9976"/>
    <s v="US-2013-103674"/>
    <x v="0"/>
    <x v="409"/>
    <d v="2013-12-11T00:00:00"/>
    <x v="1"/>
    <s v="AP-10720"/>
    <x v="399"/>
    <x v="2"/>
    <s v="United States"/>
    <s v="Los Angeles"/>
    <x v="1"/>
    <n v="90032"/>
    <x v="1"/>
    <s v="OFF-PA-10000743"/>
    <x v="1"/>
    <x v="10"/>
    <x v="573"/>
    <x v="522"/>
    <n v="2"/>
    <n v="0"/>
    <n v="6.4127999999999998"/>
  </r>
  <r>
    <n v="9977"/>
    <s v="US-2013-103674"/>
    <x v="0"/>
    <x v="409"/>
    <d v="2013-12-11T00:00:00"/>
    <x v="1"/>
    <s v="AP-10720"/>
    <x v="399"/>
    <x v="2"/>
    <s v="United States"/>
    <s v="Los Angeles"/>
    <x v="1"/>
    <n v="90032"/>
    <x v="1"/>
    <s v="TEC-PH-10002496"/>
    <x v="2"/>
    <x v="7"/>
    <x v="490"/>
    <x v="2528"/>
    <n v="2"/>
    <n v="0.2"/>
    <n v="31.197999999999986"/>
  </r>
  <r>
    <n v="9978"/>
    <s v="US-2013-103674"/>
    <x v="0"/>
    <x v="409"/>
    <d v="2013-12-11T00:00:00"/>
    <x v="1"/>
    <s v="AP-10720"/>
    <x v="399"/>
    <x v="2"/>
    <s v="United States"/>
    <s v="Los Angeles"/>
    <x v="1"/>
    <n v="90032"/>
    <x v="1"/>
    <s v="OFF-FA-10003467"/>
    <x v="1"/>
    <x v="13"/>
    <x v="489"/>
    <x v="6138"/>
    <n v="7"/>
    <n v="0"/>
    <n v="0"/>
  </r>
  <r>
    <n v="9979"/>
    <s v="US-2013-103674"/>
    <x v="0"/>
    <x v="409"/>
    <d v="2013-12-11T00:00:00"/>
    <x v="1"/>
    <s v="AP-10720"/>
    <x v="399"/>
    <x v="2"/>
    <s v="United States"/>
    <s v="Los Angeles"/>
    <x v="1"/>
    <n v="90032"/>
    <x v="1"/>
    <s v="OFF-BI-10003727"/>
    <x v="1"/>
    <x v="8"/>
    <x v="797"/>
    <x v="6139"/>
    <n v="4"/>
    <n v="0.2"/>
    <n v="4.6815999999999995"/>
  </r>
  <r>
    <n v="9980"/>
    <s v="US-2013-103674"/>
    <x v="0"/>
    <x v="409"/>
    <d v="2013-12-11T00:00:00"/>
    <x v="1"/>
    <s v="AP-10720"/>
    <x v="399"/>
    <x v="2"/>
    <s v="United States"/>
    <s v="Los Angeles"/>
    <x v="1"/>
    <n v="90032"/>
    <x v="1"/>
    <s v="OFF-BI-10002026"/>
    <x v="1"/>
    <x v="8"/>
    <x v="1749"/>
    <x v="6140"/>
    <n v="14"/>
    <n v="0.2"/>
    <n v="153.11519999999999"/>
  </r>
  <r>
    <n v="9981"/>
    <s v="US-2012-151435"/>
    <x v="1"/>
    <x v="684"/>
    <d v="2012-09-09T00:00:00"/>
    <x v="0"/>
    <s v="SW-20455"/>
    <x v="517"/>
    <x v="0"/>
    <s v="United States"/>
    <s v="Lafayette"/>
    <x v="28"/>
    <n v="70506"/>
    <x v="0"/>
    <s v="FUR-TA-10001039"/>
    <x v="0"/>
    <x v="3"/>
    <x v="824"/>
    <x v="1921"/>
    <n v="1"/>
    <n v="0"/>
    <n v="22.354800000000004"/>
  </r>
  <r>
    <n v="9982"/>
    <s v="CA-2014-163566"/>
    <x v="3"/>
    <x v="646"/>
    <d v="2014-08-07T00:00:00"/>
    <x v="2"/>
    <s v="TB-21055"/>
    <x v="26"/>
    <x v="0"/>
    <s v="United States"/>
    <s v="Fairfield"/>
    <x v="24"/>
    <n v="45014"/>
    <x v="3"/>
    <s v="OFF-LA-10004484"/>
    <x v="1"/>
    <x v="2"/>
    <x v="612"/>
    <x v="1053"/>
    <n v="5"/>
    <n v="0.2"/>
    <n v="5.368999999999998"/>
  </r>
  <r>
    <n v="9983"/>
    <s v="US-2013-157728"/>
    <x v="0"/>
    <x v="897"/>
    <d v="2013-09-29T00:00:00"/>
    <x v="1"/>
    <s v="RC-19960"/>
    <x v="53"/>
    <x v="0"/>
    <s v="United States"/>
    <s v="Grand Rapids"/>
    <x v="12"/>
    <n v="49505"/>
    <x v="2"/>
    <s v="OFF-PA-10002195"/>
    <x v="1"/>
    <x v="10"/>
    <x v="719"/>
    <x v="595"/>
    <n v="7"/>
    <n v="0"/>
    <n v="16.713200000000001"/>
  </r>
  <r>
    <n v="9984"/>
    <s v="US-2013-157728"/>
    <x v="0"/>
    <x v="897"/>
    <d v="2013-09-29T00:00:00"/>
    <x v="1"/>
    <s v="RC-19960"/>
    <x v="53"/>
    <x v="0"/>
    <s v="United States"/>
    <s v="Grand Rapids"/>
    <x v="12"/>
    <n v="49505"/>
    <x v="2"/>
    <s v="TEC-PH-10001305"/>
    <x v="2"/>
    <x v="7"/>
    <x v="1671"/>
    <x v="6141"/>
    <n v="2"/>
    <n v="0"/>
    <n v="27.434400000000011"/>
  </r>
  <r>
    <n v="9985"/>
    <s v="CA-2012-100251"/>
    <x v="1"/>
    <x v="961"/>
    <d v="2012-05-23T00:00:00"/>
    <x v="1"/>
    <s v="DV-13465"/>
    <x v="231"/>
    <x v="0"/>
    <s v="United States"/>
    <s v="Long Beach"/>
    <x v="15"/>
    <n v="11561"/>
    <x v="3"/>
    <s v="OFF-LA-10003766"/>
    <x v="1"/>
    <x v="2"/>
    <x v="360"/>
    <x v="2483"/>
    <n v="10"/>
    <n v="0"/>
    <n v="15.120000000000001"/>
  </r>
  <r>
    <n v="9986"/>
    <s v="CA-2012-100251"/>
    <x v="1"/>
    <x v="961"/>
    <d v="2012-05-23T00:00:00"/>
    <x v="1"/>
    <s v="DV-13465"/>
    <x v="231"/>
    <x v="0"/>
    <s v="United States"/>
    <s v="Long Beach"/>
    <x v="15"/>
    <n v="11561"/>
    <x v="3"/>
    <s v="OFF-SU-10000898"/>
    <x v="1"/>
    <x v="14"/>
    <x v="1181"/>
    <x v="6142"/>
    <n v="4"/>
    <n v="0"/>
    <n v="16.123999999999995"/>
  </r>
  <r>
    <n v="9987"/>
    <s v="CA-2013-125794"/>
    <x v="0"/>
    <x v="321"/>
    <d v="2013-10-04T00:00:00"/>
    <x v="1"/>
    <s v="ML-17410"/>
    <x v="586"/>
    <x v="0"/>
    <s v="United States"/>
    <s v="Los Angeles"/>
    <x v="1"/>
    <n v="90008"/>
    <x v="1"/>
    <s v="TEC-AC-10003399"/>
    <x v="2"/>
    <x v="11"/>
    <x v="1497"/>
    <x v="2642"/>
    <n v="1"/>
    <n v="0"/>
    <n v="15.220800000000001"/>
  </r>
  <r>
    <n v="9988"/>
    <s v="CA-2014-163629"/>
    <x v="3"/>
    <x v="701"/>
    <d v="2014-11-22T00:00:00"/>
    <x v="1"/>
    <s v="RA-19885"/>
    <x v="19"/>
    <x v="1"/>
    <s v="United States"/>
    <s v="Athens"/>
    <x v="32"/>
    <n v="30605"/>
    <x v="0"/>
    <s v="TEC-AC-10001539"/>
    <x v="2"/>
    <x v="11"/>
    <x v="1576"/>
    <x v="3705"/>
    <n v="1"/>
    <n v="0"/>
    <n v="28.796399999999998"/>
  </r>
  <r>
    <n v="9989"/>
    <s v="CA-2014-163629"/>
    <x v="3"/>
    <x v="701"/>
    <d v="2014-11-22T00:00:00"/>
    <x v="1"/>
    <s v="RA-19885"/>
    <x v="19"/>
    <x v="1"/>
    <s v="United States"/>
    <s v="Athens"/>
    <x v="32"/>
    <n v="30605"/>
    <x v="0"/>
    <s v="TEC-PH-10004006"/>
    <x v="2"/>
    <x v="7"/>
    <x v="1764"/>
    <x v="6050"/>
    <n v="5"/>
    <n v="0"/>
    <n v="55.647000000000006"/>
  </r>
  <r>
    <n v="9990"/>
    <s v="CA-2011-110422"/>
    <x v="2"/>
    <x v="1237"/>
    <d v="2011-01-24T00:00:00"/>
    <x v="0"/>
    <s v="TB-21400"/>
    <x v="483"/>
    <x v="0"/>
    <s v="United States"/>
    <s v="Miami"/>
    <x v="2"/>
    <n v="33180"/>
    <x v="0"/>
    <s v="FUR-FU-10001889"/>
    <x v="0"/>
    <x v="5"/>
    <x v="1149"/>
    <x v="4349"/>
    <n v="3"/>
    <n v="0.2"/>
    <n v="4.1027999999999993"/>
  </r>
  <r>
    <n v="9991"/>
    <s v="CA-2014-121258"/>
    <x v="3"/>
    <x v="425"/>
    <d v="2014-03-04T00:00:00"/>
    <x v="1"/>
    <s v="DB-13060"/>
    <x v="72"/>
    <x v="0"/>
    <s v="United States"/>
    <s v="Costa Mesa"/>
    <x v="1"/>
    <n v="92627"/>
    <x v="1"/>
    <s v="FUR-FU-10000747"/>
    <x v="0"/>
    <x v="5"/>
    <x v="1742"/>
    <x v="1377"/>
    <n v="2"/>
    <n v="0"/>
    <n v="15.633199999999988"/>
  </r>
  <r>
    <n v="9992"/>
    <s v="CA-2014-121258"/>
    <x v="3"/>
    <x v="425"/>
    <d v="2014-03-04T00:00:00"/>
    <x v="1"/>
    <s v="DB-13060"/>
    <x v="72"/>
    <x v="0"/>
    <s v="United States"/>
    <s v="Costa Mesa"/>
    <x v="1"/>
    <n v="92627"/>
    <x v="1"/>
    <s v="TEC-PH-10003645"/>
    <x v="2"/>
    <x v="7"/>
    <x v="294"/>
    <x v="3809"/>
    <n v="2"/>
    <n v="0.2"/>
    <n v="19.393200000000007"/>
  </r>
  <r>
    <n v="9993"/>
    <s v="CA-2014-121258"/>
    <x v="3"/>
    <x v="425"/>
    <d v="2014-03-04T00:00:00"/>
    <x v="1"/>
    <s v="DB-13060"/>
    <x v="72"/>
    <x v="0"/>
    <s v="United States"/>
    <s v="Costa Mesa"/>
    <x v="1"/>
    <n v="92627"/>
    <x v="1"/>
    <s v="OFF-PA-10004041"/>
    <x v="1"/>
    <x v="10"/>
    <x v="940"/>
    <x v="461"/>
    <n v="4"/>
    <n v="0"/>
    <n v="13.32"/>
  </r>
  <r>
    <n v="9994"/>
    <s v="CA-2014-119914"/>
    <x v="3"/>
    <x v="464"/>
    <d v="2014-05-10T00:00:00"/>
    <x v="0"/>
    <s v="CC-12220"/>
    <x v="417"/>
    <x v="0"/>
    <s v="United States"/>
    <s v="Westminster"/>
    <x v="1"/>
    <n v="92683"/>
    <x v="1"/>
    <s v="OFF-AP-10002684"/>
    <x v="1"/>
    <x v="9"/>
    <x v="165"/>
    <x v="6143"/>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D7298-2B94-409A-8834-E1C8B9582DA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0ED87-8048-46B9-AD92-CDBFF72832C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4D3530-F85D-442C-9D4C-BEB1BB79625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AF0C68-143A-4576-9AA9-F71AAFF1B88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EC9E17-DDBE-410E-802C-F9CB5EE782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B21"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n="GBC Premium Transparent Covers"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498"/>
    </i>
    <i>
      <x v="961"/>
    </i>
    <i>
      <x v="258"/>
    </i>
    <i>
      <x v="1509"/>
    </i>
    <i>
      <x v="696"/>
    </i>
    <i t="grand">
      <x/>
    </i>
  </rowItems>
  <colItems count="1">
    <i/>
  </colItems>
  <dataFields count="1">
    <dataField name="Sum of Quantity" fld="19" baseField="0" baseItem="0"/>
  </dataFields>
  <chartFormats count="16">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7" count="1" selected="0">
            <x v="1498"/>
          </reference>
        </references>
      </pivotArea>
    </chartFormat>
    <chartFormat chart="2" format="9">
      <pivotArea type="data" outline="0" fieldPosition="0">
        <references count="2">
          <reference field="4294967294" count="1" selected="0">
            <x v="0"/>
          </reference>
          <reference field="17" count="1" selected="0">
            <x v="961"/>
          </reference>
        </references>
      </pivotArea>
    </chartFormat>
    <chartFormat chart="2" format="10">
      <pivotArea type="data" outline="0" fieldPosition="0">
        <references count="2">
          <reference field="4294967294" count="1" selected="0">
            <x v="0"/>
          </reference>
          <reference field="17" count="1" selected="0">
            <x v="258"/>
          </reference>
        </references>
      </pivotArea>
    </chartFormat>
    <chartFormat chart="2" format="11">
      <pivotArea type="data" outline="0" fieldPosition="0">
        <references count="2">
          <reference field="4294967294" count="1" selected="0">
            <x v="0"/>
          </reference>
          <reference field="17" count="1" selected="0">
            <x v="1509"/>
          </reference>
        </references>
      </pivotArea>
    </chartFormat>
    <chartFormat chart="2" format="12">
      <pivotArea type="data" outline="0" fieldPosition="0">
        <references count="2">
          <reference field="4294967294" count="1" selected="0">
            <x v="0"/>
          </reference>
          <reference field="17" count="1" selected="0">
            <x v="696"/>
          </reference>
        </references>
      </pivotArea>
    </chartFormat>
    <chartFormat chart="0" format="1">
      <pivotArea type="data" outline="0" fieldPosition="0">
        <references count="2">
          <reference field="4294967294" count="1" selected="0">
            <x v="0"/>
          </reference>
          <reference field="17" count="1" selected="0">
            <x v="1498"/>
          </reference>
        </references>
      </pivotArea>
    </chartFormat>
    <chartFormat chart="0" format="2">
      <pivotArea type="data" outline="0" fieldPosition="0">
        <references count="2">
          <reference field="4294967294" count="1" selected="0">
            <x v="0"/>
          </reference>
          <reference field="17" count="1" selected="0">
            <x v="1001"/>
          </reference>
        </references>
      </pivotArea>
    </chartFormat>
    <chartFormat chart="0" format="3">
      <pivotArea type="data" outline="0" fieldPosition="0">
        <references count="2">
          <reference field="4294967294" count="1" selected="0">
            <x v="0"/>
          </reference>
          <reference field="17" count="1" selected="0">
            <x v="632"/>
          </reference>
        </references>
      </pivotArea>
    </chartFormat>
    <chartFormat chart="0" format="4">
      <pivotArea type="data" outline="0" fieldPosition="0">
        <references count="2">
          <reference field="4294967294" count="1" selected="0">
            <x v="0"/>
          </reference>
          <reference field="17" count="1" selected="0">
            <x v="1318"/>
          </reference>
        </references>
      </pivotArea>
    </chartFormat>
    <chartFormat chart="0" format="5">
      <pivotArea type="data" outline="0" fieldPosition="0">
        <references count="2">
          <reference field="4294967294" count="1" selected="0">
            <x v="0"/>
          </reference>
          <reference field="17" count="1" selected="0">
            <x v="656"/>
          </reference>
        </references>
      </pivotArea>
    </chartFormat>
    <chartFormat chart="0" format="6">
      <pivotArea type="data" outline="0" fieldPosition="0">
        <references count="2">
          <reference field="4294967294" count="1" selected="0">
            <x v="0"/>
          </reference>
          <reference field="17" count="1" selected="0">
            <x v="1543"/>
          </reference>
        </references>
      </pivotArea>
    </chartFormat>
    <chartFormat chart="0" format="7">
      <pivotArea type="data" outline="0" fieldPosition="0">
        <references count="2">
          <reference field="4294967294" count="1" selected="0">
            <x v="0"/>
          </reference>
          <reference field="17" count="1" selected="0">
            <x v="1642"/>
          </reference>
        </references>
      </pivotArea>
    </chartFormat>
    <chartFormat chart="0" format="8">
      <pivotArea type="data" outline="0" fieldPosition="0">
        <references count="2">
          <reference field="4294967294" count="1" selected="0">
            <x v="0"/>
          </reference>
          <reference field="17" count="1" selected="0">
            <x v="804"/>
          </reference>
        </references>
      </pivotArea>
    </chartFormat>
    <chartFormat chart="0" format="9">
      <pivotArea type="data" outline="0" fieldPosition="0">
        <references count="2">
          <reference field="4294967294" count="1" selected="0">
            <x v="0"/>
          </reference>
          <reference field="17" count="1" selected="0">
            <x v="792"/>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3B1F82-A882-4942-9EFD-0F3E2B1701C4}"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7"/>
  </rowFields>
  <rowItems count="5">
    <i>
      <x v="6"/>
    </i>
    <i>
      <x v="757"/>
    </i>
    <i>
      <x v="622"/>
    </i>
    <i>
      <x v="730"/>
    </i>
    <i>
      <x v="686"/>
    </i>
  </rowItems>
  <colItems count="1">
    <i/>
  </colItems>
  <dataFields count="1">
    <dataField name="Sum of Sales" fld="18" baseField="0" baseItem="0" numFmtId="2"/>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AE704E-EB43-4AD8-B7E7-45E5120887A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rowPageCount="1" colPageCount="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axis="axisPage"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pageFields count="1">
    <pageField fld="18" hier="-1"/>
  </pageFields>
  <dataFields count="1">
    <dataField name="Sum of Sales" fld="18"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DF4A75-F8BB-4E4B-93AF-AC1493E72FBB}"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1:F3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15EEA1-F1A8-4B6B-8EC1-2E136E2D3E3B}"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1:B4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71A5490-113B-4B19-B082-2EB48676E9C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4EEB1E-8940-4450-AC7B-2623E097182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C2BC5A1-1F89-4DC5-8849-F66E96CEBBB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3EE455E-28AB-41E3-B59B-744E9DAE64E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CE6CDFF-31FD-4383-BE32-CFCC647A93D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83F159-253E-4528-BBE9-29AE1265E28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3DEE03-75B0-4256-BF97-110E1F82D51D}" sourceName="Year">
  <pivotTables>
    <pivotTable tabId="4" name="PivotTable2"/>
    <pivotTable tabId="3" name="PivotTable1"/>
    <pivotTable tabId="9" name="PivotTable10"/>
    <pivotTable tabId="9" name="PivotTable11"/>
    <pivotTable tabId="9" name="PivotTable12"/>
    <pivotTable tabId="9" name="PivotTable8"/>
    <pivotTable tabId="9" name="PivotTable9"/>
    <pivotTable tabId="6" name="PivotTable6"/>
    <pivotTable tabId="5" name="PivotTable5"/>
    <pivotTable tabId="7" name="PivotTable7"/>
    <pivotTable tabId="12" name="PivotTable14"/>
  </pivotTables>
  <data>
    <tabular pivotCacheId="7067876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2FE123-EEF9-4426-A25C-1021ECDF1C16}" sourceName="Segment">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E37177-86F6-4448-9A56-B6370E000A48}" sourceName="Region">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B25F250-F2B0-4544-A33F-935AEB661027}" sourceName="Ship Mode">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
    <pivotTable tabId="12" name="PivotTable14"/>
  </pivotTables>
  <data>
    <tabular pivotCacheId="70678768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FE52E09-6BBD-46B9-8E08-88BEE12E3895}" cache="Slicer_Region" caption="Select Region" columnCount="4" style="SlicerStyleLight2 2" rowHeight="234950"/>
  <slicer name="Ship Mode 1" xr10:uid="{F85C5822-17E2-4575-9062-AD6C684BFCCB}" cache="Slicer_Ship_Mode" caption="Select Shipment Mode" columnCount="4" style="SlicerStyleLight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0F23A2-CF4F-4BCD-856F-6DA0398A880B}" cache="Slicer_Year" caption="Year" rowHeight="234950"/>
  <slicer name="Segment" xr10:uid="{21BF7EC0-43F5-4EA1-A7D0-3284AE1E4B76}" cache="Slicer_Segment" caption="Segment" rowHeight="234950"/>
  <slicer name="Region" xr10:uid="{E5212439-FACB-4998-816F-505444D5E8F1}" cache="Slicer_Region" caption="Region" rowHeight="234950"/>
  <slicer name="Ship Mode" xr10:uid="{2405F402-28C7-47A8-AF55-65630EEA06E6}" cache="Slicer_Ship_Mode" caption="Ship Mod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L1697" workbookViewId="0">
      <selection activeCell="U1705" sqref="U1705"/>
    </sheetView>
  </sheetViews>
  <sheetFormatPr defaultColWidth="14.3984375" defaultRowHeight="15" customHeight="1" x14ac:dyDescent="0.25"/>
  <cols>
    <col min="1" max="1" width="12.5" customWidth="1"/>
    <col min="2" max="2" width="28.5" customWidth="1"/>
    <col min="3" max="3" width="13.8984375" customWidth="1"/>
    <col min="4" max="4" width="12.5" customWidth="1"/>
    <col min="5" max="5" width="13.59765625" customWidth="1"/>
    <col min="6" max="6" width="14.8984375" customWidth="1"/>
    <col min="7" max="7" width="18.59765625" customWidth="1"/>
    <col min="8" max="11" width="12.5" customWidth="1"/>
    <col min="12" max="12" width="14.5" customWidth="1"/>
    <col min="13" max="13" width="12.5" customWidth="1"/>
    <col min="14" max="14" width="13.5" customWidth="1"/>
    <col min="15" max="15" width="12.5" customWidth="1"/>
    <col min="16" max="16" width="16.296875" customWidth="1"/>
    <col min="17" max="17" width="17.296875" customWidth="1"/>
    <col min="18" max="18" width="37.3984375" customWidth="1"/>
    <col min="19" max="22" width="12.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0A8D0-ACF4-4609-9105-70475AE5918A}">
  <dimension ref="A3:C16"/>
  <sheetViews>
    <sheetView workbookViewId="0">
      <selection activeCell="G27" sqref="G27"/>
    </sheetView>
  </sheetViews>
  <sheetFormatPr defaultRowHeight="13.8" x14ac:dyDescent="0.25"/>
  <cols>
    <col min="1" max="1" width="11.8984375" bestFit="1" customWidth="1"/>
    <col min="2" max="2" width="10.8984375" bestFit="1" customWidth="1"/>
    <col min="3" max="3" width="11.8984375" bestFit="1" customWidth="1"/>
  </cols>
  <sheetData>
    <row r="3" spans="1:3" x14ac:dyDescent="0.25">
      <c r="A3" s="12" t="s">
        <v>10932</v>
      </c>
      <c r="B3" t="s">
        <v>10950</v>
      </c>
      <c r="C3" t="s">
        <v>10951</v>
      </c>
    </row>
    <row r="4" spans="1:3" x14ac:dyDescent="0.25">
      <c r="A4" s="13" t="s">
        <v>10935</v>
      </c>
      <c r="B4" s="14">
        <v>95365.937600000019</v>
      </c>
      <c r="C4" s="14">
        <v>9199.2699999999986</v>
      </c>
    </row>
    <row r="5" spans="1:3" x14ac:dyDescent="0.25">
      <c r="A5" s="13" t="s">
        <v>10936</v>
      </c>
      <c r="B5" s="14">
        <v>60172.649400000024</v>
      </c>
      <c r="C5" s="14">
        <v>10288.898699999991</v>
      </c>
    </row>
    <row r="6" spans="1:3" x14ac:dyDescent="0.25">
      <c r="A6" s="13" t="s">
        <v>10937</v>
      </c>
      <c r="B6" s="14">
        <v>199252.98399999991</v>
      </c>
      <c r="C6" s="14">
        <v>26806.573700000015</v>
      </c>
    </row>
    <row r="7" spans="1:3" x14ac:dyDescent="0.25">
      <c r="A7" s="13" t="s">
        <v>10938</v>
      </c>
      <c r="B7" s="14">
        <v>141851.5674</v>
      </c>
      <c r="C7" s="14">
        <v>13437.806799999998</v>
      </c>
    </row>
    <row r="8" spans="1:3" x14ac:dyDescent="0.25">
      <c r="A8" s="13" t="s">
        <v>10939</v>
      </c>
      <c r="B8" s="14">
        <v>156122.28669999994</v>
      </c>
      <c r="C8" s="14">
        <v>22308.51279999999</v>
      </c>
    </row>
    <row r="9" spans="1:3" x14ac:dyDescent="0.25">
      <c r="A9" s="13" t="s">
        <v>10940</v>
      </c>
      <c r="B9" s="14">
        <v>147082.61130000011</v>
      </c>
      <c r="C9" s="14">
        <v>20899.334500000012</v>
      </c>
    </row>
    <row r="10" spans="1:3" x14ac:dyDescent="0.25">
      <c r="A10" s="13" t="s">
        <v>10941</v>
      </c>
      <c r="B10" s="14">
        <v>149580.83800000031</v>
      </c>
      <c r="C10" s="14">
        <v>13535.38299999998</v>
      </c>
    </row>
    <row r="11" spans="1:3" x14ac:dyDescent="0.25">
      <c r="A11" s="13" t="s">
        <v>10942</v>
      </c>
      <c r="B11" s="14">
        <v>159589.45099999988</v>
      </c>
      <c r="C11" s="14">
        <v>21896.715399999972</v>
      </c>
    </row>
    <row r="12" spans="1:3" x14ac:dyDescent="0.25">
      <c r="A12" s="13" t="s">
        <v>10943</v>
      </c>
      <c r="B12" s="14">
        <v>309770.09970000025</v>
      </c>
      <c r="C12" s="14">
        <v>37293.192500000034</v>
      </c>
    </row>
    <row r="13" spans="1:3" x14ac:dyDescent="0.25">
      <c r="A13" s="13" t="s">
        <v>10944</v>
      </c>
      <c r="B13" s="14">
        <v>197115.20170000009</v>
      </c>
      <c r="C13" s="14">
        <v>31469.663800000035</v>
      </c>
    </row>
    <row r="14" spans="1:3" x14ac:dyDescent="0.25">
      <c r="A14" s="13" t="s">
        <v>10945</v>
      </c>
      <c r="B14" s="14">
        <v>349120.07400000008</v>
      </c>
      <c r="C14" s="14">
        <v>35825.536599999927</v>
      </c>
    </row>
    <row r="15" spans="1:3" x14ac:dyDescent="0.25">
      <c r="A15" s="13" t="s">
        <v>10946</v>
      </c>
      <c r="B15" s="14">
        <v>332177.15950000001</v>
      </c>
      <c r="C15" s="14">
        <v>43436.13390000003</v>
      </c>
    </row>
    <row r="16" spans="1:3" x14ac:dyDescent="0.25">
      <c r="A16" s="13" t="s">
        <v>10933</v>
      </c>
      <c r="B16">
        <v>2297200.8603000008</v>
      </c>
      <c r="C16">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0DFAA-8657-4425-9C8C-C85872A1C1AE}">
  <dimension ref="G5:Q19"/>
  <sheetViews>
    <sheetView showGridLines="0" showRowColHeaders="0" tabSelected="1" topLeftCell="A4" zoomScaleNormal="100" workbookViewId="0">
      <selection activeCell="T19" sqref="T19"/>
    </sheetView>
  </sheetViews>
  <sheetFormatPr defaultRowHeight="13.8" x14ac:dyDescent="0.25"/>
  <sheetData>
    <row r="5" spans="7:7" x14ac:dyDescent="0.25">
      <c r="G5" s="31"/>
    </row>
    <row r="18" spans="7:17" x14ac:dyDescent="0.25">
      <c r="G18" s="15"/>
    </row>
    <row r="19" spans="7:17" ht="16.8" x14ac:dyDescent="0.4">
      <c r="Q19" s="25"/>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88125-A8CB-4F87-9ADB-2403E34CFB1B}">
  <dimension ref="A3:E7"/>
  <sheetViews>
    <sheetView workbookViewId="0">
      <selection activeCell="H11" sqref="H11"/>
    </sheetView>
  </sheetViews>
  <sheetFormatPr defaultRowHeight="13.8" x14ac:dyDescent="0.25"/>
  <cols>
    <col min="1" max="1" width="12" bestFit="1" customWidth="1"/>
    <col min="2" max="2" width="11.8984375" bestFit="1" customWidth="1"/>
    <col min="4" max="4" width="13" customWidth="1"/>
  </cols>
  <sheetData>
    <row r="3" spans="1:5" x14ac:dyDescent="0.25">
      <c r="A3" s="5" t="s">
        <v>10932</v>
      </c>
      <c r="B3" s="6" t="s">
        <v>10951</v>
      </c>
      <c r="D3" s="15" t="s">
        <v>15</v>
      </c>
      <c r="E3" s="15" t="s">
        <v>10951</v>
      </c>
    </row>
    <row r="4" spans="1:5" x14ac:dyDescent="0.25">
      <c r="A4" s="7" t="s">
        <v>71</v>
      </c>
      <c r="B4" s="6">
        <v>145454.9480999998</v>
      </c>
      <c r="D4" t="str">
        <f>A4</f>
        <v>Technology</v>
      </c>
      <c r="E4" s="14">
        <f>GETPIVOTDATA("Profit",$A$3,"Category",A4)</f>
        <v>145454.9480999998</v>
      </c>
    </row>
    <row r="5" spans="1:5" x14ac:dyDescent="0.25">
      <c r="A5" s="8" t="s">
        <v>46</v>
      </c>
      <c r="B5" s="30">
        <v>122490.8008000001</v>
      </c>
      <c r="D5" t="str">
        <f t="shared" ref="D5:D7" si="0">A5</f>
        <v>Office Supplies</v>
      </c>
      <c r="E5" s="14">
        <f t="shared" ref="E5:E6" si="1">GETPIVOTDATA("Profit",$A$3,"Category",A5)</f>
        <v>122490.8008000001</v>
      </c>
    </row>
    <row r="6" spans="1:5" x14ac:dyDescent="0.25">
      <c r="A6" s="8" t="s">
        <v>32</v>
      </c>
      <c r="B6" s="30">
        <v>18451.272799999992</v>
      </c>
      <c r="D6" t="str">
        <f t="shared" si="0"/>
        <v>Furniture</v>
      </c>
      <c r="E6" s="14">
        <f t="shared" si="1"/>
        <v>18451.272799999992</v>
      </c>
    </row>
    <row r="7" spans="1:5" x14ac:dyDescent="0.25">
      <c r="A7" s="9" t="s">
        <v>10933</v>
      </c>
      <c r="B7" s="10">
        <v>286397.02169999992</v>
      </c>
      <c r="D7" t="str">
        <f t="shared" si="0"/>
        <v>Grand Total</v>
      </c>
      <c r="E7" s="14">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3F409-1C2D-4FB0-BDE3-5DC697F35094}">
  <dimension ref="A3:B7"/>
  <sheetViews>
    <sheetView workbookViewId="0">
      <selection activeCell="C12" sqref="C12"/>
    </sheetView>
  </sheetViews>
  <sheetFormatPr defaultRowHeight="13.8" x14ac:dyDescent="0.25"/>
  <cols>
    <col min="1" max="1" width="12" bestFit="1" customWidth="1"/>
    <col min="2" max="2" width="10.09765625" bestFit="1" customWidth="1"/>
  </cols>
  <sheetData>
    <row r="3" spans="1:2" x14ac:dyDescent="0.25">
      <c r="A3" s="5" t="s">
        <v>10932</v>
      </c>
      <c r="B3" s="6" t="s">
        <v>10950</v>
      </c>
    </row>
    <row r="4" spans="1:2" x14ac:dyDescent="0.25">
      <c r="A4" s="7" t="s">
        <v>32</v>
      </c>
      <c r="B4" s="16">
        <v>0.32300170530281774</v>
      </c>
    </row>
    <row r="5" spans="1:2" x14ac:dyDescent="0.25">
      <c r="A5" s="8" t="s">
        <v>46</v>
      </c>
      <c r="B5" s="17">
        <v>0.31301008302169103</v>
      </c>
    </row>
    <row r="6" spans="1:2" x14ac:dyDescent="0.25">
      <c r="A6" s="8" t="s">
        <v>71</v>
      </c>
      <c r="B6" s="17">
        <v>0.36398821167549117</v>
      </c>
    </row>
    <row r="7" spans="1:2" x14ac:dyDescent="0.25">
      <c r="A7" s="9" t="s">
        <v>10933</v>
      </c>
      <c r="B7" s="1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8BDA1-FC1B-4C2C-9A4A-55268D638CEB}">
  <dimension ref="A3:E53"/>
  <sheetViews>
    <sheetView topLeftCell="A3" workbookViewId="0">
      <selection activeCell="O16" sqref="O16"/>
    </sheetView>
  </sheetViews>
  <sheetFormatPr defaultRowHeight="13.8" x14ac:dyDescent="0.25"/>
  <cols>
    <col min="1" max="1" width="15.09765625" bestFit="1" customWidth="1"/>
    <col min="2" max="2" width="11.8984375" bestFit="1" customWidth="1"/>
  </cols>
  <sheetData>
    <row r="3" spans="1:5" x14ac:dyDescent="0.25">
      <c r="A3" s="5" t="s">
        <v>10932</v>
      </c>
      <c r="B3" s="6" t="s">
        <v>10950</v>
      </c>
      <c r="D3" s="15" t="s">
        <v>11</v>
      </c>
      <c r="E3" s="15" t="s">
        <v>18</v>
      </c>
    </row>
    <row r="4" spans="1:5" x14ac:dyDescent="0.25">
      <c r="A4" s="7" t="s">
        <v>358</v>
      </c>
      <c r="B4" s="6">
        <v>19510.639999999992</v>
      </c>
      <c r="D4" t="str">
        <f>A4</f>
        <v>Alabama</v>
      </c>
      <c r="E4" s="14">
        <f>GETPIVOTDATA("Sales",$A$3,"State",A4)</f>
        <v>19510.639999999992</v>
      </c>
    </row>
    <row r="5" spans="1:5" x14ac:dyDescent="0.25">
      <c r="A5" s="8" t="s">
        <v>310</v>
      </c>
      <c r="B5" s="30">
        <v>35282.000999999997</v>
      </c>
      <c r="D5" t="str">
        <f t="shared" ref="D5:D52" si="0">A5</f>
        <v>Arizona</v>
      </c>
      <c r="E5" s="14">
        <f t="shared" ref="E5:E52" si="1">GETPIVOTDATA("Sales",$A$3,"State",A5)</f>
        <v>35282.000999999997</v>
      </c>
    </row>
    <row r="6" spans="1:5" x14ac:dyDescent="0.25">
      <c r="A6" s="8" t="s">
        <v>1707</v>
      </c>
      <c r="B6" s="30">
        <v>11678.129999999997</v>
      </c>
      <c r="D6" t="str">
        <f t="shared" si="0"/>
        <v>Arkansas</v>
      </c>
      <c r="E6" s="14">
        <f t="shared" si="1"/>
        <v>11678.129999999997</v>
      </c>
    </row>
    <row r="7" spans="1:5" x14ac:dyDescent="0.25">
      <c r="A7" s="8" t="s">
        <v>43</v>
      </c>
      <c r="B7" s="30">
        <v>457687.63150000101</v>
      </c>
      <c r="D7" t="str">
        <f t="shared" si="0"/>
        <v>California</v>
      </c>
      <c r="E7" s="14">
        <f t="shared" si="1"/>
        <v>457687.63150000101</v>
      </c>
    </row>
    <row r="8" spans="1:5" x14ac:dyDescent="0.25">
      <c r="A8" s="8" t="s">
        <v>457</v>
      </c>
      <c r="B8" s="30">
        <v>32108.117999999995</v>
      </c>
      <c r="D8" t="str">
        <f t="shared" si="0"/>
        <v>Colorado</v>
      </c>
      <c r="E8" s="14">
        <f t="shared" si="1"/>
        <v>32108.117999999995</v>
      </c>
    </row>
    <row r="9" spans="1:5" x14ac:dyDescent="0.25">
      <c r="A9" s="8" t="s">
        <v>747</v>
      </c>
      <c r="B9" s="30">
        <v>13384.356999999996</v>
      </c>
      <c r="D9" t="str">
        <f t="shared" si="0"/>
        <v>Connecticut</v>
      </c>
      <c r="E9" s="14">
        <f t="shared" si="1"/>
        <v>13384.356999999996</v>
      </c>
    </row>
    <row r="10" spans="1:5" x14ac:dyDescent="0.25">
      <c r="A10" s="8" t="s">
        <v>245</v>
      </c>
      <c r="B10" s="30">
        <v>27451.068999999992</v>
      </c>
      <c r="D10" t="str">
        <f t="shared" si="0"/>
        <v>Delaware</v>
      </c>
      <c r="E10" s="14">
        <f t="shared" si="1"/>
        <v>27451.068999999992</v>
      </c>
    </row>
    <row r="11" spans="1:5" x14ac:dyDescent="0.25">
      <c r="A11" s="8" t="s">
        <v>3034</v>
      </c>
      <c r="B11" s="30">
        <v>2865.0199999999995</v>
      </c>
      <c r="D11" t="str">
        <f t="shared" si="0"/>
        <v>District of Columbia</v>
      </c>
      <c r="E11" s="14">
        <f t="shared" si="1"/>
        <v>2865.0199999999995</v>
      </c>
    </row>
    <row r="12" spans="1:5" x14ac:dyDescent="0.25">
      <c r="A12" s="8" t="s">
        <v>54</v>
      </c>
      <c r="B12" s="30">
        <v>89473.707999999999</v>
      </c>
      <c r="D12" t="str">
        <f t="shared" si="0"/>
        <v>Florida</v>
      </c>
      <c r="E12" s="14">
        <f t="shared" si="1"/>
        <v>89473.707999999999</v>
      </c>
    </row>
    <row r="13" spans="1:5" x14ac:dyDescent="0.25">
      <c r="A13" s="8" t="s">
        <v>1272</v>
      </c>
      <c r="B13" s="30">
        <v>49095.840000000004</v>
      </c>
      <c r="D13" t="str">
        <f t="shared" si="0"/>
        <v>Georgia</v>
      </c>
      <c r="E13" s="14">
        <f t="shared" si="1"/>
        <v>49095.840000000004</v>
      </c>
    </row>
    <row r="14" spans="1:5" x14ac:dyDescent="0.25">
      <c r="A14" s="8" t="s">
        <v>6260</v>
      </c>
      <c r="B14" s="30">
        <v>4382.4860000000017</v>
      </c>
      <c r="D14" t="str">
        <f t="shared" si="0"/>
        <v>Idaho</v>
      </c>
      <c r="E14" s="14">
        <f t="shared" si="1"/>
        <v>4382.4860000000017</v>
      </c>
    </row>
    <row r="15" spans="1:5" x14ac:dyDescent="0.25">
      <c r="A15" s="8" t="s">
        <v>211</v>
      </c>
      <c r="B15" s="30">
        <v>80166.10099999985</v>
      </c>
      <c r="D15" t="str">
        <f t="shared" si="0"/>
        <v>Illinois</v>
      </c>
      <c r="E15" s="14">
        <f t="shared" si="1"/>
        <v>80166.10099999985</v>
      </c>
    </row>
    <row r="16" spans="1:5" x14ac:dyDescent="0.25">
      <c r="A16" s="8" t="s">
        <v>254</v>
      </c>
      <c r="B16" s="30">
        <v>53555.360000000001</v>
      </c>
      <c r="D16" t="str">
        <f t="shared" si="0"/>
        <v>Indiana</v>
      </c>
      <c r="E16" s="14">
        <f t="shared" si="1"/>
        <v>53555.360000000001</v>
      </c>
    </row>
    <row r="17" spans="1:5" x14ac:dyDescent="0.25">
      <c r="A17" s="8" t="s">
        <v>489</v>
      </c>
      <c r="B17" s="30">
        <v>4579.7599999999993</v>
      </c>
      <c r="D17" t="str">
        <f t="shared" si="0"/>
        <v>Iowa</v>
      </c>
      <c r="E17" s="14">
        <f t="shared" si="1"/>
        <v>4579.7599999999993</v>
      </c>
    </row>
    <row r="18" spans="1:5" x14ac:dyDescent="0.25">
      <c r="A18" s="8" t="s">
        <v>4530</v>
      </c>
      <c r="B18" s="30">
        <v>2914.31</v>
      </c>
      <c r="D18" t="str">
        <f t="shared" si="0"/>
        <v>Kansas</v>
      </c>
      <c r="E18" s="14">
        <f t="shared" si="1"/>
        <v>2914.31</v>
      </c>
    </row>
    <row r="19" spans="1:5" x14ac:dyDescent="0.25">
      <c r="A19" s="8" t="s">
        <v>29</v>
      </c>
      <c r="B19" s="30">
        <v>36591.749999999971</v>
      </c>
      <c r="D19" t="str">
        <f t="shared" si="0"/>
        <v>Kentucky</v>
      </c>
      <c r="E19" s="14">
        <f t="shared" si="1"/>
        <v>36591.749999999971</v>
      </c>
    </row>
    <row r="20" spans="1:5" x14ac:dyDescent="0.25">
      <c r="A20" s="8" t="s">
        <v>736</v>
      </c>
      <c r="B20" s="30">
        <v>9217.0299999999988</v>
      </c>
      <c r="D20" t="str">
        <f t="shared" si="0"/>
        <v>Louisiana</v>
      </c>
      <c r="E20" s="14">
        <f t="shared" si="1"/>
        <v>9217.0299999999988</v>
      </c>
    </row>
    <row r="21" spans="1:5" x14ac:dyDescent="0.25">
      <c r="A21" s="8" t="s">
        <v>5235</v>
      </c>
      <c r="B21" s="30">
        <v>1270.53</v>
      </c>
      <c r="D21" t="str">
        <f t="shared" si="0"/>
        <v>Maine</v>
      </c>
      <c r="E21" s="14">
        <f t="shared" si="1"/>
        <v>1270.53</v>
      </c>
    </row>
    <row r="22" spans="1:5" x14ac:dyDescent="0.25">
      <c r="A22" s="8" t="s">
        <v>2735</v>
      </c>
      <c r="B22" s="30">
        <v>23705.523000000005</v>
      </c>
      <c r="D22" t="str">
        <f t="shared" si="0"/>
        <v>Maryland</v>
      </c>
      <c r="E22" s="14">
        <f t="shared" si="1"/>
        <v>23705.523000000005</v>
      </c>
    </row>
    <row r="23" spans="1:5" x14ac:dyDescent="0.25">
      <c r="A23" s="8" t="s">
        <v>1245</v>
      </c>
      <c r="B23" s="30">
        <v>28634.43399999999</v>
      </c>
      <c r="D23" t="str">
        <f t="shared" si="0"/>
        <v>Massachusetts</v>
      </c>
      <c r="E23" s="14">
        <f t="shared" si="1"/>
        <v>28634.43399999999</v>
      </c>
    </row>
    <row r="24" spans="1:5" x14ac:dyDescent="0.25">
      <c r="A24" s="8" t="s">
        <v>238</v>
      </c>
      <c r="B24" s="30">
        <v>76269.614000000016</v>
      </c>
      <c r="D24" t="str">
        <f t="shared" si="0"/>
        <v>Michigan</v>
      </c>
      <c r="E24" s="14">
        <f t="shared" si="1"/>
        <v>76269.614000000016</v>
      </c>
    </row>
    <row r="25" spans="1:5" x14ac:dyDescent="0.25">
      <c r="A25" s="8" t="s">
        <v>229</v>
      </c>
      <c r="B25" s="30">
        <v>29863.149999999994</v>
      </c>
      <c r="D25" t="str">
        <f t="shared" si="0"/>
        <v>Minnesota</v>
      </c>
      <c r="E25" s="14">
        <f t="shared" si="1"/>
        <v>29863.149999999994</v>
      </c>
    </row>
    <row r="26" spans="1:5" x14ac:dyDescent="0.25">
      <c r="A26" s="8" t="s">
        <v>1487</v>
      </c>
      <c r="B26" s="30">
        <v>10771.34</v>
      </c>
      <c r="D26" t="str">
        <f t="shared" si="0"/>
        <v>Mississippi</v>
      </c>
      <c r="E26" s="14">
        <f t="shared" si="1"/>
        <v>10771.34</v>
      </c>
    </row>
    <row r="27" spans="1:5" x14ac:dyDescent="0.25">
      <c r="A27" s="8" t="s">
        <v>596</v>
      </c>
      <c r="B27" s="30">
        <v>22205.149999999998</v>
      </c>
      <c r="D27" t="str">
        <f t="shared" si="0"/>
        <v>Missouri</v>
      </c>
      <c r="E27" s="14">
        <f t="shared" si="1"/>
        <v>22205.149999999998</v>
      </c>
    </row>
    <row r="28" spans="1:5" x14ac:dyDescent="0.25">
      <c r="A28" s="8" t="s">
        <v>1762</v>
      </c>
      <c r="B28" s="30">
        <v>5589.3519999999971</v>
      </c>
      <c r="D28" t="str">
        <f t="shared" si="0"/>
        <v>Montana</v>
      </c>
      <c r="E28" s="14">
        <f t="shared" si="1"/>
        <v>5589.3519999999971</v>
      </c>
    </row>
    <row r="29" spans="1:5" x14ac:dyDescent="0.25">
      <c r="A29" s="8" t="s">
        <v>138</v>
      </c>
      <c r="B29" s="30">
        <v>7464.9299999999985</v>
      </c>
      <c r="D29" t="str">
        <f t="shared" si="0"/>
        <v>Nebraska</v>
      </c>
      <c r="E29" s="14">
        <f t="shared" si="1"/>
        <v>7464.9299999999985</v>
      </c>
    </row>
    <row r="30" spans="1:5" x14ac:dyDescent="0.25">
      <c r="A30" s="8" t="s">
        <v>1392</v>
      </c>
      <c r="B30" s="30">
        <v>16729.101999999999</v>
      </c>
      <c r="D30" t="str">
        <f t="shared" si="0"/>
        <v>Nevada</v>
      </c>
      <c r="E30" s="14">
        <f t="shared" si="1"/>
        <v>16729.101999999999</v>
      </c>
    </row>
    <row r="31" spans="1:5" x14ac:dyDescent="0.25">
      <c r="A31" s="8" t="s">
        <v>2694</v>
      </c>
      <c r="B31" s="30">
        <v>7292.5239999999994</v>
      </c>
      <c r="D31" t="str">
        <f t="shared" si="0"/>
        <v>New Hampshire</v>
      </c>
      <c r="E31" s="14">
        <f t="shared" si="1"/>
        <v>7292.5239999999994</v>
      </c>
    </row>
    <row r="32" spans="1:5" x14ac:dyDescent="0.25">
      <c r="A32" s="8" t="s">
        <v>788</v>
      </c>
      <c r="B32" s="30">
        <v>35764.312000000013</v>
      </c>
      <c r="D32" t="str">
        <f t="shared" si="0"/>
        <v>New Jersey</v>
      </c>
      <c r="E32" s="14">
        <f t="shared" si="1"/>
        <v>35764.312000000013</v>
      </c>
    </row>
    <row r="33" spans="1:5" x14ac:dyDescent="0.25">
      <c r="A33" s="8" t="s">
        <v>668</v>
      </c>
      <c r="B33" s="30">
        <v>4783.5220000000008</v>
      </c>
      <c r="D33" t="str">
        <f t="shared" si="0"/>
        <v>New Mexico</v>
      </c>
      <c r="E33" s="14">
        <f t="shared" si="1"/>
        <v>4783.5220000000008</v>
      </c>
    </row>
    <row r="34" spans="1:5" x14ac:dyDescent="0.25">
      <c r="A34" s="8" t="s">
        <v>267</v>
      </c>
      <c r="B34" s="30">
        <v>310876.27099999978</v>
      </c>
      <c r="D34" t="str">
        <f t="shared" si="0"/>
        <v>New York</v>
      </c>
      <c r="E34" s="14">
        <f t="shared" si="1"/>
        <v>310876.27099999978</v>
      </c>
    </row>
    <row r="35" spans="1:5" x14ac:dyDescent="0.25">
      <c r="A35" s="8" t="s">
        <v>88</v>
      </c>
      <c r="B35" s="30">
        <v>55603.163999999968</v>
      </c>
      <c r="D35" t="str">
        <f t="shared" si="0"/>
        <v>North Carolina</v>
      </c>
      <c r="E35" s="14">
        <f t="shared" si="1"/>
        <v>55603.163999999968</v>
      </c>
    </row>
    <row r="36" spans="1:5" x14ac:dyDescent="0.25">
      <c r="A36" s="8" t="s">
        <v>7449</v>
      </c>
      <c r="B36" s="30">
        <v>919.91</v>
      </c>
      <c r="D36" t="str">
        <f t="shared" si="0"/>
        <v>North Dakota</v>
      </c>
      <c r="E36" s="14">
        <f t="shared" si="1"/>
        <v>919.91</v>
      </c>
    </row>
    <row r="37" spans="1:5" x14ac:dyDescent="0.25">
      <c r="A37" s="8" t="s">
        <v>498</v>
      </c>
      <c r="B37" s="30">
        <v>78258.135999999926</v>
      </c>
      <c r="D37" t="str">
        <f t="shared" si="0"/>
        <v>Ohio</v>
      </c>
      <c r="E37" s="14">
        <f t="shared" si="1"/>
        <v>78258.135999999926</v>
      </c>
    </row>
    <row r="38" spans="1:5" x14ac:dyDescent="0.25">
      <c r="A38" s="8" t="s">
        <v>649</v>
      </c>
      <c r="B38" s="30">
        <v>19683.390000000003</v>
      </c>
      <c r="D38" t="str">
        <f t="shared" si="0"/>
        <v>Oklahoma</v>
      </c>
      <c r="E38" s="14">
        <f t="shared" si="1"/>
        <v>19683.390000000003</v>
      </c>
    </row>
    <row r="39" spans="1:5" x14ac:dyDescent="0.25">
      <c r="A39" s="8" t="s">
        <v>420</v>
      </c>
      <c r="B39" s="30">
        <v>17431.149999999991</v>
      </c>
      <c r="D39" t="str">
        <f t="shared" si="0"/>
        <v>Oregon</v>
      </c>
      <c r="E39" s="14">
        <f t="shared" si="1"/>
        <v>17431.149999999991</v>
      </c>
    </row>
    <row r="40" spans="1:5" x14ac:dyDescent="0.25">
      <c r="A40" s="8" t="s">
        <v>147</v>
      </c>
      <c r="B40" s="30">
        <v>116511.91400000003</v>
      </c>
      <c r="D40" t="str">
        <f t="shared" si="0"/>
        <v>Pennsylvania</v>
      </c>
      <c r="E40" s="14">
        <f t="shared" si="1"/>
        <v>116511.91400000003</v>
      </c>
    </row>
    <row r="41" spans="1:5" x14ac:dyDescent="0.25">
      <c r="A41" s="8" t="s">
        <v>1399</v>
      </c>
      <c r="B41" s="30">
        <v>22627.955999999995</v>
      </c>
      <c r="D41" t="str">
        <f t="shared" si="0"/>
        <v>Rhode Island</v>
      </c>
      <c r="E41" s="14">
        <f t="shared" si="1"/>
        <v>22627.955999999995</v>
      </c>
    </row>
    <row r="42" spans="1:5" x14ac:dyDescent="0.25">
      <c r="A42" s="8" t="s">
        <v>383</v>
      </c>
      <c r="B42" s="30">
        <v>8481.7099999999991</v>
      </c>
      <c r="D42" t="str">
        <f t="shared" si="0"/>
        <v>South Carolina</v>
      </c>
      <c r="E42" s="14">
        <f t="shared" si="1"/>
        <v>8481.7099999999991</v>
      </c>
    </row>
    <row r="43" spans="1:5" x14ac:dyDescent="0.25">
      <c r="A43" s="8" t="s">
        <v>5326</v>
      </c>
      <c r="B43" s="30">
        <v>1315.5600000000002</v>
      </c>
      <c r="D43" t="str">
        <f t="shared" si="0"/>
        <v>South Dakota</v>
      </c>
      <c r="E43" s="14">
        <f t="shared" si="1"/>
        <v>1315.5600000000002</v>
      </c>
    </row>
    <row r="44" spans="1:5" x14ac:dyDescent="0.25">
      <c r="A44" s="8" t="s">
        <v>335</v>
      </c>
      <c r="B44" s="30">
        <v>30661.872999999981</v>
      </c>
      <c r="D44" t="str">
        <f t="shared" si="0"/>
        <v>Tennessee</v>
      </c>
      <c r="E44" s="14">
        <f t="shared" si="1"/>
        <v>30661.872999999981</v>
      </c>
    </row>
    <row r="45" spans="1:5" x14ac:dyDescent="0.25">
      <c r="A45" s="8" t="s">
        <v>104</v>
      </c>
      <c r="B45" s="30">
        <v>170188.04580000002</v>
      </c>
      <c r="D45" t="str">
        <f t="shared" si="0"/>
        <v>Texas</v>
      </c>
      <c r="E45" s="14">
        <f t="shared" si="1"/>
        <v>170188.04580000002</v>
      </c>
    </row>
    <row r="46" spans="1:5" x14ac:dyDescent="0.25">
      <c r="A46" s="8" t="s">
        <v>121</v>
      </c>
      <c r="B46" s="30">
        <v>11220.055999999999</v>
      </c>
      <c r="D46" t="str">
        <f t="shared" si="0"/>
        <v>Utah</v>
      </c>
      <c r="E46" s="14">
        <f t="shared" si="1"/>
        <v>11220.055999999999</v>
      </c>
    </row>
    <row r="47" spans="1:5" x14ac:dyDescent="0.25">
      <c r="A47" s="8" t="s">
        <v>5203</v>
      </c>
      <c r="B47" s="30">
        <v>8929.369999999999</v>
      </c>
      <c r="D47" t="str">
        <f t="shared" si="0"/>
        <v>Vermont</v>
      </c>
      <c r="E47" s="14">
        <f t="shared" si="1"/>
        <v>8929.369999999999</v>
      </c>
    </row>
    <row r="48" spans="1:5" x14ac:dyDescent="0.25">
      <c r="A48" s="8" t="s">
        <v>319</v>
      </c>
      <c r="B48" s="30">
        <v>70636.719999999987</v>
      </c>
      <c r="D48" t="str">
        <f t="shared" si="0"/>
        <v>Virginia</v>
      </c>
      <c r="E48" s="14">
        <f t="shared" si="1"/>
        <v>70636.719999999987</v>
      </c>
    </row>
    <row r="49" spans="1:5" x14ac:dyDescent="0.25">
      <c r="A49" s="8" t="s">
        <v>96</v>
      </c>
      <c r="B49" s="30">
        <v>138641.26999999993</v>
      </c>
      <c r="D49" t="str">
        <f t="shared" si="0"/>
        <v>Washington</v>
      </c>
      <c r="E49" s="14">
        <f t="shared" si="1"/>
        <v>138641.26999999993</v>
      </c>
    </row>
    <row r="50" spans="1:5" x14ac:dyDescent="0.25">
      <c r="A50" s="8" t="s">
        <v>9726</v>
      </c>
      <c r="B50" s="30">
        <v>1209.8240000000001</v>
      </c>
      <c r="D50" t="str">
        <f t="shared" si="0"/>
        <v>West Virginia</v>
      </c>
      <c r="E50" s="14">
        <f t="shared" si="1"/>
        <v>1209.8240000000001</v>
      </c>
    </row>
    <row r="51" spans="1:5" x14ac:dyDescent="0.25">
      <c r="A51" s="8" t="s">
        <v>114</v>
      </c>
      <c r="B51" s="30">
        <v>32114.610000000019</v>
      </c>
      <c r="D51" t="str">
        <f t="shared" si="0"/>
        <v>Wisconsin</v>
      </c>
      <c r="E51" s="14">
        <f t="shared" si="1"/>
        <v>32114.610000000019</v>
      </c>
    </row>
    <row r="52" spans="1:5" x14ac:dyDescent="0.25">
      <c r="A52" s="8" t="s">
        <v>8542</v>
      </c>
      <c r="B52" s="30">
        <v>1603.1360000000002</v>
      </c>
      <c r="D52" t="str">
        <f t="shared" si="0"/>
        <v>Wyoming</v>
      </c>
      <c r="E52" s="14">
        <f t="shared" si="1"/>
        <v>1603.1360000000002</v>
      </c>
    </row>
    <row r="53" spans="1:5" x14ac:dyDescent="0.25">
      <c r="A53" s="9" t="s">
        <v>10933</v>
      </c>
      <c r="B53" s="10">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BB935-717D-47EE-A389-BB64B10BF3EA}">
  <dimension ref="A3:B21"/>
  <sheetViews>
    <sheetView workbookViewId="0">
      <selection activeCell="B6" sqref="B6"/>
    </sheetView>
  </sheetViews>
  <sheetFormatPr defaultRowHeight="13.8" x14ac:dyDescent="0.25"/>
  <cols>
    <col min="1" max="1" width="11.69921875" bestFit="1" customWidth="1"/>
    <col min="2" max="2" width="10.09765625" bestFit="1" customWidth="1"/>
  </cols>
  <sheetData>
    <row r="3" spans="1:2" x14ac:dyDescent="0.25">
      <c r="A3" s="5" t="s">
        <v>10932</v>
      </c>
      <c r="B3" s="6" t="s">
        <v>10950</v>
      </c>
    </row>
    <row r="4" spans="1:2" x14ac:dyDescent="0.25">
      <c r="A4" s="7" t="s">
        <v>3828</v>
      </c>
      <c r="B4" s="26">
        <v>14473.570999999998</v>
      </c>
    </row>
    <row r="5" spans="1:2" x14ac:dyDescent="0.25">
      <c r="A5" s="8" t="s">
        <v>5738</v>
      </c>
      <c r="B5" s="27">
        <v>14595.62</v>
      </c>
    </row>
    <row r="6" spans="1:2" x14ac:dyDescent="0.25">
      <c r="A6" s="8" t="s">
        <v>1559</v>
      </c>
      <c r="B6" s="27">
        <v>15117.339</v>
      </c>
    </row>
    <row r="7" spans="1:2" x14ac:dyDescent="0.25">
      <c r="A7" s="8" t="s">
        <v>4960</v>
      </c>
      <c r="B7" s="27">
        <v>19052.217999999993</v>
      </c>
    </row>
    <row r="8" spans="1:2" x14ac:dyDescent="0.25">
      <c r="A8" s="28" t="s">
        <v>5255</v>
      </c>
      <c r="B8" s="29">
        <v>25043.05</v>
      </c>
    </row>
    <row r="15" spans="1:2" x14ac:dyDescent="0.25">
      <c r="A15" s="5" t="s">
        <v>10932</v>
      </c>
      <c r="B15" s="6" t="s">
        <v>10953</v>
      </c>
    </row>
    <row r="16" spans="1:2" x14ac:dyDescent="0.25">
      <c r="A16" s="7" t="s">
        <v>186</v>
      </c>
      <c r="B16" s="6">
        <v>876</v>
      </c>
    </row>
    <row r="17" spans="1:2" x14ac:dyDescent="0.25">
      <c r="A17" s="8" t="s">
        <v>3274</v>
      </c>
      <c r="B17" s="30">
        <v>74</v>
      </c>
    </row>
    <row r="18" spans="1:2" x14ac:dyDescent="0.25">
      <c r="A18" s="8" t="s">
        <v>1219</v>
      </c>
      <c r="B18" s="30">
        <v>71</v>
      </c>
    </row>
    <row r="19" spans="1:2" x14ac:dyDescent="0.25">
      <c r="A19" s="8" t="s">
        <v>1214</v>
      </c>
      <c r="B19" s="30">
        <v>71</v>
      </c>
    </row>
    <row r="20" spans="1:2" x14ac:dyDescent="0.25">
      <c r="A20" s="8" t="s">
        <v>10956</v>
      </c>
      <c r="B20" s="30">
        <v>67</v>
      </c>
    </row>
    <row r="21" spans="1:2" x14ac:dyDescent="0.25">
      <c r="A21" s="9" t="s">
        <v>10933</v>
      </c>
      <c r="B21" s="10">
        <v>1159</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DE7DC-ECC4-41A6-AA15-992CDE9C2E7C}">
  <dimension ref="A1:B9"/>
  <sheetViews>
    <sheetView workbookViewId="0">
      <selection activeCell="A6" sqref="A6"/>
    </sheetView>
  </sheetViews>
  <sheetFormatPr defaultRowHeight="13.8" x14ac:dyDescent="0.25"/>
  <cols>
    <col min="1" max="1" width="11" bestFit="1" customWidth="1"/>
    <col min="2" max="2" width="10.8984375" bestFit="1" customWidth="1"/>
  </cols>
  <sheetData>
    <row r="1" spans="1:2" x14ac:dyDescent="0.25">
      <c r="A1" s="19" t="s">
        <v>18</v>
      </c>
      <c r="B1" s="10" t="s">
        <v>10952</v>
      </c>
    </row>
    <row r="3" spans="1:2" x14ac:dyDescent="0.25">
      <c r="A3" s="5" t="s">
        <v>10932</v>
      </c>
      <c r="B3" s="6" t="s">
        <v>10950</v>
      </c>
    </row>
    <row r="4" spans="1:2" x14ac:dyDescent="0.25">
      <c r="A4" s="7" t="s">
        <v>75</v>
      </c>
      <c r="B4" s="6">
        <v>203412.73300000009</v>
      </c>
    </row>
    <row r="5" spans="1:2" x14ac:dyDescent="0.25">
      <c r="A5" s="8" t="s">
        <v>56</v>
      </c>
      <c r="B5" s="30">
        <v>206965.53200000009</v>
      </c>
    </row>
    <row r="6" spans="1:2" x14ac:dyDescent="0.25">
      <c r="A6" s="8" t="s">
        <v>59</v>
      </c>
      <c r="B6" s="30">
        <v>223843.60800000012</v>
      </c>
    </row>
    <row r="7" spans="1:2" x14ac:dyDescent="0.25">
      <c r="A7" s="8" t="s">
        <v>36</v>
      </c>
      <c r="B7" s="30">
        <v>328449.1030000007</v>
      </c>
    </row>
    <row r="8" spans="1:2" x14ac:dyDescent="0.25">
      <c r="A8" s="8" t="s">
        <v>72</v>
      </c>
      <c r="B8" s="30">
        <v>330007.05400000012</v>
      </c>
    </row>
    <row r="9" spans="1:2" x14ac:dyDescent="0.25">
      <c r="A9" s="9" t="s">
        <v>10933</v>
      </c>
      <c r="B9" s="10">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95302-E552-4505-8062-6873A49295D2}">
  <dimension ref="A3:N45"/>
  <sheetViews>
    <sheetView topLeftCell="A25" workbookViewId="0">
      <selection activeCell="G39" sqref="G39"/>
    </sheetView>
  </sheetViews>
  <sheetFormatPr defaultRowHeight="13.8" x14ac:dyDescent="0.25"/>
  <cols>
    <col min="1" max="1" width="11" bestFit="1" customWidth="1"/>
    <col min="2" max="2" width="11.8984375" bestFit="1" customWidth="1"/>
    <col min="3" max="3" width="10.296875" customWidth="1"/>
    <col min="4" max="4" width="11" bestFit="1" customWidth="1"/>
    <col min="5" max="5" width="11.8984375" bestFit="1" customWidth="1"/>
    <col min="6" max="6" width="27.09765625" customWidth="1"/>
    <col min="7" max="7" width="11" bestFit="1" customWidth="1"/>
    <col min="8" max="8" width="12.59765625" bestFit="1" customWidth="1"/>
    <col min="9" max="9" width="10.296875" customWidth="1"/>
    <col min="10" max="10" width="11" bestFit="1" customWidth="1"/>
    <col min="11" max="11" width="14.09765625" bestFit="1" customWidth="1"/>
    <col min="12" max="12" width="10.296875" customWidth="1"/>
    <col min="13" max="13" width="11" bestFit="1" customWidth="1"/>
    <col min="14" max="14" width="16" bestFit="1" customWidth="1"/>
    <col min="15" max="15" width="10.296875" customWidth="1"/>
    <col min="16" max="1239" width="9.296875" bestFit="1" customWidth="1"/>
    <col min="1240" max="1240" width="9.5" bestFit="1" customWidth="1"/>
  </cols>
  <sheetData>
    <row r="3" spans="1:14" x14ac:dyDescent="0.25">
      <c r="A3" s="5" t="s">
        <v>10932</v>
      </c>
      <c r="B3" s="6" t="s">
        <v>10950</v>
      </c>
      <c r="D3" s="5" t="s">
        <v>10932</v>
      </c>
      <c r="E3" s="6" t="s">
        <v>10951</v>
      </c>
      <c r="G3" s="5" t="s">
        <v>10932</v>
      </c>
      <c r="H3" s="6" t="s">
        <v>10953</v>
      </c>
      <c r="J3" s="5" t="s">
        <v>10932</v>
      </c>
      <c r="K3" s="6" t="s">
        <v>10954</v>
      </c>
      <c r="M3" s="5" t="s">
        <v>10932</v>
      </c>
      <c r="N3" s="6" t="s">
        <v>10955</v>
      </c>
    </row>
    <row r="4" spans="1:14" x14ac:dyDescent="0.25">
      <c r="A4" s="7" t="s">
        <v>10935</v>
      </c>
      <c r="B4" s="6">
        <v>95365.937600000019</v>
      </c>
      <c r="D4" s="7" t="s">
        <v>10935</v>
      </c>
      <c r="E4" s="6">
        <v>9199.2699999999986</v>
      </c>
      <c r="G4" s="7" t="s">
        <v>10935</v>
      </c>
      <c r="H4" s="6">
        <v>1500</v>
      </c>
      <c r="J4" s="7" t="s">
        <v>10935</v>
      </c>
      <c r="K4" s="6">
        <v>387</v>
      </c>
      <c r="M4" s="7" t="s">
        <v>10935</v>
      </c>
      <c r="N4" s="6">
        <v>9.6462848596792869E-2</v>
      </c>
    </row>
    <row r="5" spans="1:14" x14ac:dyDescent="0.25">
      <c r="A5" s="8" t="s">
        <v>10936</v>
      </c>
      <c r="B5" s="30">
        <v>60172.649400000024</v>
      </c>
      <c r="D5" s="8" t="s">
        <v>10936</v>
      </c>
      <c r="E5" s="30">
        <v>10288.898699999991</v>
      </c>
      <c r="G5" s="8" t="s">
        <v>10936</v>
      </c>
      <c r="H5" s="30">
        <v>1068</v>
      </c>
      <c r="J5" s="8" t="s">
        <v>10936</v>
      </c>
      <c r="K5" s="30">
        <v>301</v>
      </c>
      <c r="M5" s="8" t="s">
        <v>10936</v>
      </c>
      <c r="N5" s="30">
        <v>0.17098962406664425</v>
      </c>
    </row>
    <row r="6" spans="1:14" x14ac:dyDescent="0.25">
      <c r="A6" s="8" t="s">
        <v>10937</v>
      </c>
      <c r="B6" s="30">
        <v>199252.98399999991</v>
      </c>
      <c r="D6" s="8" t="s">
        <v>10937</v>
      </c>
      <c r="E6" s="30">
        <v>26806.573700000015</v>
      </c>
      <c r="G6" s="8" t="s">
        <v>10937</v>
      </c>
      <c r="H6" s="30">
        <v>2491</v>
      </c>
      <c r="J6" s="8" t="s">
        <v>10937</v>
      </c>
      <c r="K6" s="30">
        <v>680</v>
      </c>
      <c r="M6" s="8" t="s">
        <v>10937</v>
      </c>
      <c r="N6" s="30">
        <v>0.13453536886554246</v>
      </c>
    </row>
    <row r="7" spans="1:14" x14ac:dyDescent="0.25">
      <c r="A7" s="8" t="s">
        <v>10938</v>
      </c>
      <c r="B7" s="30">
        <v>141851.5674</v>
      </c>
      <c r="D7" s="8" t="s">
        <v>10938</v>
      </c>
      <c r="E7" s="30">
        <v>13437.806799999998</v>
      </c>
      <c r="G7" s="8" t="s">
        <v>10938</v>
      </c>
      <c r="H7" s="30">
        <v>2441</v>
      </c>
      <c r="J7" s="8" t="s">
        <v>10938</v>
      </c>
      <c r="K7" s="30">
        <v>663</v>
      </c>
      <c r="M7" s="8" t="s">
        <v>10938</v>
      </c>
      <c r="N7" s="30">
        <v>9.4731465053942004E-2</v>
      </c>
    </row>
    <row r="8" spans="1:14" x14ac:dyDescent="0.25">
      <c r="A8" s="8" t="s">
        <v>10939</v>
      </c>
      <c r="B8" s="30">
        <v>156122.28669999994</v>
      </c>
      <c r="D8" s="8" t="s">
        <v>10939</v>
      </c>
      <c r="E8" s="30">
        <v>22308.51279999999</v>
      </c>
      <c r="G8" s="8" t="s">
        <v>10939</v>
      </c>
      <c r="H8" s="30">
        <v>2850</v>
      </c>
      <c r="J8" s="8" t="s">
        <v>10939</v>
      </c>
      <c r="K8" s="30">
        <v>750</v>
      </c>
      <c r="M8" s="8" t="s">
        <v>10939</v>
      </c>
      <c r="N8" s="30">
        <v>0.14289127626517142</v>
      </c>
    </row>
    <row r="9" spans="1:14" x14ac:dyDescent="0.25">
      <c r="A9" s="8" t="s">
        <v>10940</v>
      </c>
      <c r="B9" s="30">
        <v>147082.61130000011</v>
      </c>
      <c r="D9" s="8" t="s">
        <v>10940</v>
      </c>
      <c r="E9" s="30">
        <v>20899.334500000012</v>
      </c>
      <c r="G9" s="8" t="s">
        <v>10940</v>
      </c>
      <c r="H9" s="30">
        <v>2644</v>
      </c>
      <c r="J9" s="8" t="s">
        <v>10940</v>
      </c>
      <c r="K9" s="30">
        <v>709</v>
      </c>
      <c r="M9" s="8" t="s">
        <v>10940</v>
      </c>
      <c r="N9" s="30">
        <v>0.1420924901678027</v>
      </c>
    </row>
    <row r="10" spans="1:14" x14ac:dyDescent="0.25">
      <c r="A10" s="8" t="s">
        <v>10941</v>
      </c>
      <c r="B10" s="30">
        <v>149580.83800000031</v>
      </c>
      <c r="D10" s="8" t="s">
        <v>10941</v>
      </c>
      <c r="E10" s="30">
        <v>13535.38299999998</v>
      </c>
      <c r="G10" s="8" t="s">
        <v>10941</v>
      </c>
      <c r="H10" s="30">
        <v>2705</v>
      </c>
      <c r="J10" s="8" t="s">
        <v>10941</v>
      </c>
      <c r="K10" s="30">
        <v>708</v>
      </c>
      <c r="M10" s="8" t="s">
        <v>10941</v>
      </c>
      <c r="N10" s="30">
        <v>9.0488749635163512E-2</v>
      </c>
    </row>
    <row r="11" spans="1:14" x14ac:dyDescent="0.25">
      <c r="A11" s="8" t="s">
        <v>10942</v>
      </c>
      <c r="B11" s="30">
        <v>159589.45099999988</v>
      </c>
      <c r="D11" s="8" t="s">
        <v>10942</v>
      </c>
      <c r="E11" s="30">
        <v>21896.715399999972</v>
      </c>
      <c r="G11" s="8" t="s">
        <v>10942</v>
      </c>
      <c r="H11" s="30">
        <v>2796</v>
      </c>
      <c r="J11" s="8" t="s">
        <v>10942</v>
      </c>
      <c r="K11" s="30">
        <v>710</v>
      </c>
      <c r="M11" s="8" t="s">
        <v>10942</v>
      </c>
      <c r="N11" s="30">
        <v>0.13720653378273723</v>
      </c>
    </row>
    <row r="12" spans="1:14" x14ac:dyDescent="0.25">
      <c r="A12" s="8" t="s">
        <v>10943</v>
      </c>
      <c r="B12" s="30">
        <v>309770.09970000025</v>
      </c>
      <c r="D12" s="8" t="s">
        <v>10943</v>
      </c>
      <c r="E12" s="30">
        <v>37293.192500000034</v>
      </c>
      <c r="G12" s="8" t="s">
        <v>10943</v>
      </c>
      <c r="H12" s="30">
        <v>5073</v>
      </c>
      <c r="J12" s="8" t="s">
        <v>10943</v>
      </c>
      <c r="K12" s="30">
        <v>1386</v>
      </c>
      <c r="M12" s="8" t="s">
        <v>10943</v>
      </c>
      <c r="N12" s="30">
        <v>0.12038990379031732</v>
      </c>
    </row>
    <row r="13" spans="1:14" x14ac:dyDescent="0.25">
      <c r="A13" s="8" t="s">
        <v>10944</v>
      </c>
      <c r="B13" s="30">
        <v>197115.20170000009</v>
      </c>
      <c r="D13" s="8" t="s">
        <v>10944</v>
      </c>
      <c r="E13" s="30">
        <v>31469.663800000035</v>
      </c>
      <c r="G13" s="8" t="s">
        <v>10944</v>
      </c>
      <c r="H13" s="30">
        <v>3095</v>
      </c>
      <c r="J13" s="8" t="s">
        <v>10944</v>
      </c>
      <c r="K13" s="30">
        <v>817</v>
      </c>
      <c r="M13" s="8" t="s">
        <v>10944</v>
      </c>
      <c r="N13" s="30">
        <v>0.15965112547684351</v>
      </c>
    </row>
    <row r="14" spans="1:14" x14ac:dyDescent="0.25">
      <c r="A14" s="8" t="s">
        <v>10945</v>
      </c>
      <c r="B14" s="30">
        <v>349120.07400000008</v>
      </c>
      <c r="D14" s="8" t="s">
        <v>10945</v>
      </c>
      <c r="E14" s="30">
        <v>35825.536599999927</v>
      </c>
      <c r="G14" s="8" t="s">
        <v>10945</v>
      </c>
      <c r="H14" s="30">
        <v>5741</v>
      </c>
      <c r="J14" s="8" t="s">
        <v>10945</v>
      </c>
      <c r="K14" s="30">
        <v>1462</v>
      </c>
      <c r="M14" s="8" t="s">
        <v>10945</v>
      </c>
      <c r="N14" s="30">
        <v>0.10261666191099604</v>
      </c>
    </row>
    <row r="15" spans="1:14" x14ac:dyDescent="0.25">
      <c r="A15" s="8" t="s">
        <v>10946</v>
      </c>
      <c r="B15" s="30">
        <v>332177.15950000001</v>
      </c>
      <c r="D15" s="8" t="s">
        <v>10946</v>
      </c>
      <c r="E15" s="30">
        <v>43436.13390000003</v>
      </c>
      <c r="G15" s="8" t="s">
        <v>10946</v>
      </c>
      <c r="H15" s="30">
        <v>5469</v>
      </c>
      <c r="J15" s="8" t="s">
        <v>10946</v>
      </c>
      <c r="K15" s="30">
        <v>1421</v>
      </c>
      <c r="M15" s="8" t="s">
        <v>10946</v>
      </c>
      <c r="N15" s="30">
        <v>0.13076195234308405</v>
      </c>
    </row>
    <row r="16" spans="1:14" x14ac:dyDescent="0.25">
      <c r="A16" s="9" t="s">
        <v>10933</v>
      </c>
      <c r="B16" s="10">
        <v>2297200.8603000008</v>
      </c>
      <c r="D16" s="9" t="s">
        <v>10933</v>
      </c>
      <c r="E16" s="10">
        <v>286397.02169999998</v>
      </c>
      <c r="G16" s="9" t="s">
        <v>10933</v>
      </c>
      <c r="H16" s="10">
        <v>37873</v>
      </c>
      <c r="J16" s="9" t="s">
        <v>10933</v>
      </c>
      <c r="K16" s="10">
        <v>9994</v>
      </c>
      <c r="M16" s="9" t="s">
        <v>10933</v>
      </c>
      <c r="N16" s="10">
        <v>0.12467217240315856</v>
      </c>
    </row>
    <row r="17" spans="1:14" x14ac:dyDescent="0.25">
      <c r="B17" s="21">
        <f>GETPIVOTDATA("Sales",$A$3)</f>
        <v>2297200.8603000008</v>
      </c>
      <c r="E17" s="22">
        <f>GETPIVOTDATA("Profit",$D$3)</f>
        <v>286397.02169999998</v>
      </c>
      <c r="H17">
        <f>GETPIVOTDATA("Quantity",$G$3)</f>
        <v>37873</v>
      </c>
      <c r="K17">
        <f>GETPIVOTDATA("Order ID",$J$3)</f>
        <v>9994</v>
      </c>
      <c r="N17" s="20">
        <f>GETPIVOTDATA("Profit Margin",$M$3)</f>
        <v>0.12467217240315856</v>
      </c>
    </row>
    <row r="31" spans="1:14" x14ac:dyDescent="0.25">
      <c r="A31" s="5" t="s">
        <v>10932</v>
      </c>
      <c r="B31" s="6" t="s">
        <v>10957</v>
      </c>
      <c r="E31" s="5" t="s">
        <v>10932</v>
      </c>
      <c r="F31" s="6" t="s">
        <v>10957</v>
      </c>
    </row>
    <row r="32" spans="1:14" x14ac:dyDescent="0.25">
      <c r="A32" s="7" t="s">
        <v>10935</v>
      </c>
      <c r="B32" s="6">
        <v>335</v>
      </c>
      <c r="E32" s="7">
        <v>2011</v>
      </c>
      <c r="F32" s="6">
        <v>1203</v>
      </c>
    </row>
    <row r="33" spans="1:6" x14ac:dyDescent="0.25">
      <c r="A33" s="8" t="s">
        <v>10936</v>
      </c>
      <c r="B33" s="30">
        <v>276</v>
      </c>
      <c r="E33" s="8">
        <v>2012</v>
      </c>
      <c r="F33" s="30">
        <v>1234</v>
      </c>
    </row>
    <row r="34" spans="1:6" x14ac:dyDescent="0.25">
      <c r="A34" s="8" t="s">
        <v>10937</v>
      </c>
      <c r="B34" s="30">
        <v>546</v>
      </c>
      <c r="E34" s="8">
        <v>2013</v>
      </c>
      <c r="F34" s="30">
        <v>1352</v>
      </c>
    </row>
    <row r="35" spans="1:6" x14ac:dyDescent="0.25">
      <c r="A35" s="8" t="s">
        <v>10938</v>
      </c>
      <c r="B35" s="30">
        <v>547</v>
      </c>
      <c r="E35" s="8">
        <v>2014</v>
      </c>
      <c r="F35" s="30">
        <v>1503</v>
      </c>
    </row>
    <row r="36" spans="1:6" x14ac:dyDescent="0.25">
      <c r="A36" s="8" t="s">
        <v>10939</v>
      </c>
      <c r="B36" s="30">
        <v>587</v>
      </c>
      <c r="E36" s="9" t="s">
        <v>10933</v>
      </c>
      <c r="F36" s="10">
        <v>1841</v>
      </c>
    </row>
    <row r="37" spans="1:6" x14ac:dyDescent="0.25">
      <c r="A37" s="8" t="s">
        <v>10940</v>
      </c>
      <c r="B37" s="30">
        <v>594</v>
      </c>
    </row>
    <row r="38" spans="1:6" x14ac:dyDescent="0.25">
      <c r="A38" s="8" t="s">
        <v>10941</v>
      </c>
      <c r="B38" s="30">
        <v>576</v>
      </c>
    </row>
    <row r="39" spans="1:6" x14ac:dyDescent="0.25">
      <c r="A39" s="8" t="s">
        <v>10942</v>
      </c>
      <c r="B39" s="30">
        <v>564</v>
      </c>
    </row>
    <row r="40" spans="1:6" x14ac:dyDescent="0.25">
      <c r="A40" s="8" t="s">
        <v>10943</v>
      </c>
      <c r="B40" s="30">
        <v>937</v>
      </c>
    </row>
    <row r="41" spans="1:6" x14ac:dyDescent="0.25">
      <c r="A41" s="8" t="s">
        <v>10944</v>
      </c>
      <c r="B41" s="30">
        <v>629</v>
      </c>
    </row>
    <row r="42" spans="1:6" x14ac:dyDescent="0.25">
      <c r="A42" s="8" t="s">
        <v>10945</v>
      </c>
      <c r="B42" s="30">
        <v>995</v>
      </c>
    </row>
    <row r="43" spans="1:6" x14ac:dyDescent="0.25">
      <c r="A43" s="8" t="s">
        <v>10946</v>
      </c>
      <c r="B43" s="30">
        <v>964</v>
      </c>
    </row>
    <row r="44" spans="1:6" x14ac:dyDescent="0.25">
      <c r="A44" s="9" t="s">
        <v>10933</v>
      </c>
      <c r="B44" s="10">
        <v>1841</v>
      </c>
    </row>
    <row r="45" spans="1:6" x14ac:dyDescent="0.25">
      <c r="B45">
        <f>GETPIVOTDATA("[Measures].[Distinct Count of Product Name]",$A$31)</f>
        <v>1841</v>
      </c>
    </row>
  </sheetData>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C0C1-C9AB-40F6-AA6D-2733C8789414}">
  <dimension ref="A3:L15"/>
  <sheetViews>
    <sheetView workbookViewId="0">
      <selection activeCell="D17" sqref="D17"/>
    </sheetView>
  </sheetViews>
  <sheetFormatPr defaultRowHeight="13.8" x14ac:dyDescent="0.25"/>
  <cols>
    <col min="1" max="1" width="11" bestFit="1" customWidth="1"/>
    <col min="2" max="3" width="11.8984375" bestFit="1" customWidth="1"/>
    <col min="4" max="4" width="12.59765625" bestFit="1" customWidth="1"/>
    <col min="5" max="5" width="14.09765625" bestFit="1" customWidth="1"/>
    <col min="6" max="6" width="16" bestFit="1" customWidth="1"/>
    <col min="8" max="8" width="10.8984375" customWidth="1"/>
    <col min="9" max="9" width="14.8984375" customWidth="1"/>
    <col min="10" max="10" width="10.8984375" customWidth="1"/>
    <col min="11" max="11" width="9.5" customWidth="1"/>
    <col min="12" max="12" width="13.69921875" customWidth="1"/>
  </cols>
  <sheetData>
    <row r="3" spans="1:12" x14ac:dyDescent="0.25">
      <c r="A3" s="5" t="s">
        <v>10932</v>
      </c>
      <c r="B3" s="4" t="s">
        <v>10950</v>
      </c>
      <c r="C3" s="23" t="s">
        <v>10951</v>
      </c>
      <c r="D3" s="23" t="s">
        <v>10953</v>
      </c>
      <c r="E3" s="23" t="s">
        <v>10954</v>
      </c>
      <c r="F3" s="11" t="s">
        <v>10955</v>
      </c>
    </row>
    <row r="4" spans="1:12" x14ac:dyDescent="0.25">
      <c r="A4" s="7" t="s">
        <v>10934</v>
      </c>
      <c r="B4" s="4">
        <v>484247.49810000096</v>
      </c>
      <c r="C4" s="23">
        <v>49543.974100000007</v>
      </c>
      <c r="D4" s="23">
        <v>7581</v>
      </c>
      <c r="E4" s="23">
        <v>1993</v>
      </c>
      <c r="F4" s="11">
        <v>0.10231126499236715</v>
      </c>
    </row>
    <row r="5" spans="1:12" x14ac:dyDescent="0.25">
      <c r="A5" s="8" t="s">
        <v>10947</v>
      </c>
      <c r="B5" s="32">
        <v>470532.50899999985</v>
      </c>
      <c r="C5" s="33">
        <v>61618.603700000051</v>
      </c>
      <c r="D5" s="33">
        <v>7979</v>
      </c>
      <c r="E5" s="33">
        <v>2102</v>
      </c>
      <c r="F5" s="34">
        <v>0.13095504034557592</v>
      </c>
    </row>
    <row r="6" spans="1:12" x14ac:dyDescent="0.25">
      <c r="A6" s="8" t="s">
        <v>10948</v>
      </c>
      <c r="B6" s="32">
        <v>608473.83000000066</v>
      </c>
      <c r="C6" s="33">
        <v>81726.930800000177</v>
      </c>
      <c r="D6" s="33">
        <v>9810</v>
      </c>
      <c r="E6" s="33">
        <v>2580</v>
      </c>
      <c r="F6" s="34">
        <v>0.13431461924993568</v>
      </c>
    </row>
    <row r="7" spans="1:12" x14ac:dyDescent="0.25">
      <c r="A7" s="8" t="s">
        <v>10949</v>
      </c>
      <c r="B7" s="32">
        <v>733947.0231999997</v>
      </c>
      <c r="C7" s="33">
        <v>93507.513099999967</v>
      </c>
      <c r="D7" s="33">
        <v>12503</v>
      </c>
      <c r="E7" s="33">
        <v>3319</v>
      </c>
      <c r="F7" s="34">
        <v>0.12740362743390987</v>
      </c>
    </row>
    <row r="8" spans="1:12" x14ac:dyDescent="0.25">
      <c r="A8" s="9" t="s">
        <v>10933</v>
      </c>
      <c r="B8" s="35">
        <v>2297200.8602999519</v>
      </c>
      <c r="C8" s="36">
        <v>286397.02169999998</v>
      </c>
      <c r="D8" s="36">
        <v>37873</v>
      </c>
      <c r="E8" s="36">
        <v>9994</v>
      </c>
      <c r="F8" s="37">
        <v>0.12467217240315866</v>
      </c>
    </row>
    <row r="10" spans="1:12" ht="16.8" x14ac:dyDescent="0.4">
      <c r="H10" s="25">
        <f>GETPIVOTDATA("Sum of Sales",$A$3,"Years (Order Date)",2014)/GETPIVOTDATA("Sum of Sales",$A$3,"Years (Order Date)",2013)-1</f>
        <v>0.20620967905883303</v>
      </c>
      <c r="I10" s="25">
        <f>GETPIVOTDATA("Sum of Profit",$A$3,"Years (Order Date)",2014)/GETPIVOTDATA("Sum of Profit",$A$3,"Years (Order Date)",2013)-1</f>
        <v>0.14414565902185772</v>
      </c>
      <c r="J10" s="25">
        <f>GETPIVOTDATA("Sum of Quantity",$A$3,"Years (Order Date)",2014)/GETPIVOTDATA("Sum of Quantity",$A$3,"Years (Order Date)",2013)-1</f>
        <v>0.27451580020387367</v>
      </c>
      <c r="K10" s="25">
        <f>GETPIVOTDATA("Count of Order ID",$A$3,"Years (Order Date)",2014)/GETPIVOTDATA("Count of Order ID",$A$3,"Years (Order Date)",2013)-1</f>
        <v>0.2864341085271318</v>
      </c>
      <c r="L10" s="25">
        <f>GETPIVOTDATA("Sum of Profit Margin",$A$3,"Years (Order Date)",2014)/GETPIVOTDATA("Sum of Profit Margin",$A$3,"Years (Order Date)",2013)-1</f>
        <v>-5.1453757264990463E-2</v>
      </c>
    </row>
    <row r="15" spans="1:12" x14ac:dyDescent="0.25">
      <c r="J15"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Combo Chart</vt:lpstr>
      <vt:lpstr>Dashboard</vt:lpstr>
      <vt:lpstr>Waterfall Chart</vt:lpstr>
      <vt:lpstr>Pie Chart</vt:lpstr>
      <vt:lpstr>Map Chart</vt:lpstr>
      <vt:lpstr>Top 5 Customers</vt:lpstr>
      <vt:lpstr>Top 5</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Karishma Shaik</cp:lastModifiedBy>
  <dcterms:created xsi:type="dcterms:W3CDTF">2015-06-05T18:17:20Z</dcterms:created>
  <dcterms:modified xsi:type="dcterms:W3CDTF">2024-10-23T15:06:50Z</dcterms:modified>
</cp:coreProperties>
</file>