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barthelson/Documents/2022_q96vnaglu_6madultbrain/data/"/>
    </mc:Choice>
  </mc:AlternateContent>
  <xr:revisionPtr revIDLastSave="0" documentId="13_ncr:1_{E3553A9C-7748-E441-B8BF-8C5167D7EE86}" xr6:coauthVersionLast="45" xr6:coauthVersionMax="45" xr10:uidLastSave="{00000000-0000-0000-0000-000000000000}"/>
  <bookViews>
    <workbookView xWindow="41320" yWindow="-5140" windowWidth="20200" windowHeight="20760" activeTab="1" xr2:uid="{00000000-000D-0000-FFFF-FFFF00000000}"/>
  </bookViews>
  <sheets>
    <sheet name="karissas_metadata" sheetId="1" r:id="rId1"/>
    <sheet name="onlyseq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</calcChain>
</file>

<file path=xl/sharedStrings.xml><?xml version="1.0" encoding="utf-8"?>
<sst xmlns="http://schemas.openxmlformats.org/spreadsheetml/2006/main" count="661" uniqueCount="104">
  <si>
    <t>fish</t>
  </si>
  <si>
    <t>batch</t>
  </si>
  <si>
    <t>tank</t>
  </si>
  <si>
    <t>sex</t>
  </si>
  <si>
    <t>notes</t>
  </si>
  <si>
    <t>naglu genotype</t>
  </si>
  <si>
    <t>Q96 genotype</t>
  </si>
  <si>
    <t>usable genotype?</t>
  </si>
  <si>
    <t>rna?</t>
  </si>
  <si>
    <t>BatchRNA</t>
  </si>
  <si>
    <t>conc(ng.uL)</t>
  </si>
  <si>
    <t>A260/280</t>
  </si>
  <si>
    <t>A260/230</t>
  </si>
  <si>
    <t>F</t>
  </si>
  <si>
    <t>het</t>
  </si>
  <si>
    <t>q96_k97del/+</t>
  </si>
  <si>
    <t>F?</t>
  </si>
  <si>
    <t>wt</t>
  </si>
  <si>
    <t>A603fs/A603fs</t>
  </si>
  <si>
    <t>small</t>
  </si>
  <si>
    <t>WT</t>
  </si>
  <si>
    <t>y</t>
  </si>
  <si>
    <t>M</t>
  </si>
  <si>
    <t>EOfAD</t>
  </si>
  <si>
    <t>Het</t>
  </si>
  <si>
    <t>MPS-III</t>
  </si>
  <si>
    <t>M?</t>
  </si>
  <si>
    <t>?</t>
  </si>
  <si>
    <t>medium</t>
  </si>
  <si>
    <t>too small to determine sex</t>
  </si>
  <si>
    <t>.</t>
  </si>
  <si>
    <t>batchDNase</t>
  </si>
  <si>
    <t>conc(ng.uL)2</t>
  </si>
  <si>
    <t>A260/2803</t>
  </si>
  <si>
    <t>A260/2304</t>
  </si>
  <si>
    <t>Column1</t>
  </si>
  <si>
    <t>conclostDuringDNase</t>
  </si>
  <si>
    <t>accidently used a sml p20 tip and the rna hit the filter</t>
  </si>
  <si>
    <t>Sample Name</t>
  </si>
  <si>
    <t>Well position</t>
  </si>
  <si>
    <t>Quantity* (ng/ul)</t>
  </si>
  <si>
    <t>Volume (ul)</t>
  </si>
  <si>
    <t>SAGC QC (ng/ul)</t>
  </si>
  <si>
    <t>RIN/DIN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</si>
  <si>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</si>
  <si>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</si>
  <si>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</si>
  <si>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</si>
  <si>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</si>
  <si>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</si>
  <si>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</si>
  <si>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</si>
  <si>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</si>
  <si>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</si>
  <si>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</si>
  <si>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</si>
  <si>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</si>
  <si>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</si>
  <si>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</si>
  <si>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</si>
  <si>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</si>
  <si>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</si>
  <si>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</si>
  <si>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</si>
  <si>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</si>
  <si>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</si>
  <si>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</si>
  <si>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</si>
  <si>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</si>
  <si>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</si>
  <si>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</si>
  <si>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</si>
  <si>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</si>
  <si>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</si>
  <si>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</si>
  <si>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</si>
  <si>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</si>
  <si>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</si>
  <si>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seq?</t>
  </si>
  <si>
    <t>Column2</t>
  </si>
  <si>
    <t>ULN</t>
  </si>
  <si>
    <t>22-02924</t>
  </si>
  <si>
    <t>22-02925</t>
  </si>
  <si>
    <t>22-02927</t>
  </si>
  <si>
    <t>22-02928</t>
  </si>
  <si>
    <t>22-02929</t>
  </si>
  <si>
    <t>22-02930</t>
  </si>
  <si>
    <t>22-02931</t>
  </si>
  <si>
    <t>22-02932</t>
  </si>
  <si>
    <t>22-02933</t>
  </si>
  <si>
    <t>22-02934</t>
  </si>
  <si>
    <t>22-02935</t>
  </si>
  <si>
    <t>22-02936</t>
  </si>
  <si>
    <t>22-02937</t>
  </si>
  <si>
    <t>22-02938</t>
  </si>
  <si>
    <t>22-02941</t>
  </si>
  <si>
    <t>22-02942</t>
  </si>
  <si>
    <t>22-02945</t>
  </si>
  <si>
    <t>22-02946</t>
  </si>
  <si>
    <t>22-02948</t>
  </si>
  <si>
    <t>22-02949</t>
  </si>
  <si>
    <t>22-02951</t>
  </si>
  <si>
    <t>22-02952</t>
  </si>
  <si>
    <t>22-02953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</si>
</sst>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5"/>
      <color theme="1"/>
      <name val="Arial"/>
      <family val="2"/>
    </font>
    <font>
      <sz val="15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/>
      <right style="thick">
        <color indexed="64"/>
      </right>
      <top style="thick">
        <color indexed="64"/>
      </top>
      <bottom style="medium">
        <color theme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theme="1"/>
      </bottom>
      <diagonal/>
    </border>
    <border>
      <left style="thick">
        <color indexed="64"/>
      </left>
      <right style="thick">
        <color indexed="64"/>
      </right>
      <top style="medium">
        <color theme="1"/>
      </top>
      <bottom style="medium">
        <color theme="1"/>
      </bottom>
      <diagonal/>
    </border>
    <border>
      <left style="thick">
        <color indexed="64"/>
      </left>
      <right style="thick">
        <color indexed="64"/>
      </right>
      <top style="medium">
        <color theme="1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18" fillId="0" borderId="10" xfId="0" applyFont="1" applyBorder="1"/>
    <xf numFmtId="0" fontId="19" fillId="0" borderId="0" xfId="0" applyFont="1"/>
    <xf numFmtId="0" fontId="19" fillId="35" borderId="0" xfId="0" applyFont="1" applyFill="1"/>
    <xf numFmtId="0" fontId="19" fillId="0" borderId="0" xfId="0" applyFont="1" applyBorder="1"/>
    <xf numFmtId="14" fontId="19" fillId="35" borderId="0" xfId="0" applyNumberFormat="1" applyFont="1" applyFill="1"/>
    <xf numFmtId="0" fontId="19" fillId="33" borderId="0" xfId="0" applyFont="1" applyFill="1"/>
    <xf numFmtId="14" fontId="19" fillId="0" borderId="0" xfId="0" applyNumberFormat="1" applyFont="1"/>
    <xf numFmtId="0" fontId="19" fillId="34" borderId="0" xfId="0" applyFont="1" applyFill="1"/>
    <xf numFmtId="0" fontId="20" fillId="36" borderId="14" xfId="0" applyFont="1" applyFill="1" applyBorder="1" applyAlignment="1">
      <alignment horizontal="center" vertical="top" wrapText="1"/>
    </xf>
    <xf numFmtId="0" fontId="20" fillId="36" borderId="15" xfId="0" applyFont="1" applyFill="1" applyBorder="1" applyAlignment="1">
      <alignment horizontal="center" vertical="top" wrapText="1"/>
    </xf>
    <xf numFmtId="0" fontId="20" fillId="36" borderId="16" xfId="0" applyFont="1" applyFill="1" applyBorder="1" applyAlignment="1">
      <alignment horizontal="center" vertical="top" wrapText="1"/>
    </xf>
    <xf numFmtId="0" fontId="20" fillId="36" borderId="17" xfId="0" applyFont="1" applyFill="1" applyBorder="1" applyAlignment="1">
      <alignment horizontal="center" vertical="top" wrapText="1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9" fillId="34" borderId="0" xfId="0" applyFont="1" applyFill="1" applyBorder="1"/>
    <xf numFmtId="14" fontId="19" fillId="0" borderId="0" xfId="0" applyNumberFormat="1" applyFont="1" applyBorder="1"/>
    <xf numFmtId="0" fontId="19" fillId="35" borderId="13" xfId="0" applyFont="1" applyFill="1" applyBorder="1"/>
    <xf numFmtId="0" fontId="19" fillId="33" borderId="0" xfId="0" applyFont="1" applyFill="1" applyBorder="1"/>
    <xf numFmtId="14" fontId="19" fillId="35" borderId="13" xfId="0" applyNumberFormat="1" applyFont="1" applyFill="1" applyBorder="1"/>
    <xf numFmtId="0" fontId="0" fillId="0" borderId="0" xfId="0" applyFont="1"/>
    <xf numFmtId="0" fontId="20" fillId="36" borderId="11" xfId="0" applyFont="1" applyFill="1" applyBorder="1" applyAlignment="1">
      <alignment horizontal="center" vertical="top" wrapText="1"/>
    </xf>
    <xf numFmtId="164" fontId="0" fillId="0" borderId="12" xfId="0" applyNumberFormat="1" applyFont="1" applyBorder="1" applyAlignment="1">
      <alignment horizontal="center"/>
    </xf>
    <xf numFmtId="0" fontId="22" fillId="0" borderId="0" xfId="0" applyFont="1"/>
    <xf numFmtId="2" fontId="0" fillId="0" borderId="0" xfId="0" applyNumberFormat="1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19" formatCode="d/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top" textRotation="0" wrapText="1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94" totalsRowShown="0">
  <autoFilter ref="A1:S94" xr:uid="{00000000-0009-0000-0100-000001000000}">
    <filterColumn colId="8">
      <customFilters>
        <customFilter operator="notEqual" val=" "/>
      </customFilters>
    </filterColumn>
  </autoFilter>
  <sortState xmlns:xlrd2="http://schemas.microsoft.com/office/spreadsheetml/2017/richdata2" ref="A5:S89">
    <sortCondition ref="A1:A94"/>
  </sortState>
  <tableColumns count="19">
    <tableColumn id="1" xr3:uid="{00000000-0010-0000-0000-000001000000}" name="fish"/>
    <tableColumn id="2" xr3:uid="{00000000-0010-0000-0000-000002000000}" name="batch"/>
    <tableColumn id="3" xr3:uid="{00000000-0010-0000-0000-000003000000}" name="tank"/>
    <tableColumn id="4" xr3:uid="{00000000-0010-0000-0000-000004000000}" name="sex"/>
    <tableColumn id="5" xr3:uid="{00000000-0010-0000-0000-000005000000}" name="notes"/>
    <tableColumn id="6" xr3:uid="{00000000-0010-0000-0000-000006000000}" name="naglu genotype"/>
    <tableColumn id="7" xr3:uid="{00000000-0010-0000-0000-000007000000}" name="Q96 genotype"/>
    <tableColumn id="8" xr3:uid="{00000000-0010-0000-0000-000008000000}" name="usable genotype?"/>
    <tableColumn id="9" xr3:uid="{00000000-0010-0000-0000-000009000000}" name="rna?"/>
    <tableColumn id="10" xr3:uid="{00000000-0010-0000-0000-00000A000000}" name="BatchRNA"/>
    <tableColumn id="11" xr3:uid="{00000000-0010-0000-0000-00000B000000}" name="conc(ng.uL)"/>
    <tableColumn id="12" xr3:uid="{00000000-0010-0000-0000-00000C000000}" name="A260/280"/>
    <tableColumn id="13" xr3:uid="{00000000-0010-0000-0000-00000D000000}" name="A260/230"/>
    <tableColumn id="14" xr3:uid="{F05DA740-2C8D-D64A-B25C-4A1BCA841AE1}" name="batchDNase"/>
    <tableColumn id="15" xr3:uid="{B31CAB2D-D197-5F4F-8B89-DCFDF57717FF}" name="conc(ng.uL)2"/>
    <tableColumn id="16" xr3:uid="{721A1454-87D2-8346-8AC4-A5CB38857E3F}" name="A260/2803"/>
    <tableColumn id="17" xr3:uid="{F43AD681-2735-E341-9B0D-F973186E5C67}" name="A260/2304"/>
    <tableColumn id="18" xr3:uid="{BB8E0FCC-FA05-6C40-9500-8F1520639D58}" name="conclostDuringDNase" dataDxfId="33">
      <calculatedColumnFormula>Table1[[#This Row],[conc(ng.uL)]]-Table1[[#This Row],[conc(ng.uL)2]]</calculatedColumnFormula>
    </tableColumn>
    <tableColumn id="19" xr3:uid="{60307532-24BF-7C40-B468-789204BFF119}" name="Column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D62350-0831-394D-91DC-EAB0ED2DCE09}" name="Table2" displayName="Table2" ref="A1:AA35" totalsRowShown="0" headerRowDxfId="28" dataDxfId="27">
  <autoFilter ref="A1:AA35" xr:uid="{B40D5225-00E8-2B4F-908E-CC88C823EEE2}">
    <filterColumn colId="24">
      <customFilters>
        <customFilter operator="notEqual" val=" "/>
      </customFilters>
    </filterColumn>
  </autoFilter>
  <sortState xmlns:xlrd2="http://schemas.microsoft.com/office/spreadsheetml/2017/richdata2" ref="A3:Y34">
    <sortCondition ref="A1:A35"/>
  </sortState>
  <tableColumns count="27">
    <tableColumn id="1" xr3:uid="{BB00C385-254C-C84B-B45F-0F28144360F1}" name="fish" dataDxfId="26"/>
    <tableColumn id="2" xr3:uid="{4B3FC97B-4CCA-6647-A3AC-39597FD38832}" name="batch" dataDxfId="25"/>
    <tableColumn id="3" xr3:uid="{6FA0CA89-1B5F-284D-8FA6-BD6E0E57DD85}" name="tank" dataDxfId="24"/>
    <tableColumn id="4" xr3:uid="{1633E1C4-CE76-624D-9037-6B2B4717259D}" name="sex" dataDxfId="23"/>
    <tableColumn id="5" xr3:uid="{DF5B39DF-84E7-3649-84F8-90F466A7B7D1}" name="notes" dataDxfId="22"/>
    <tableColumn id="6" xr3:uid="{705875DA-F9FE-F74C-9E45-81B7E02A0676}" name="naglu genotype" dataDxfId="21"/>
    <tableColumn id="7" xr3:uid="{DF10DC99-1192-AD4A-9070-4B091D150143}" name="Q96 genotype" dataDxfId="20"/>
    <tableColumn id="8" xr3:uid="{409C9958-5A9B-3A49-917C-17254EE31E63}" name="usable genotype?" dataDxfId="19"/>
    <tableColumn id="9" xr3:uid="{8DDE22A1-39FD-FD46-B63F-E2358F4DBF47}" name="rna?" dataDxfId="18"/>
    <tableColumn id="10" xr3:uid="{03C89857-7FCD-DF48-81D5-2013473B8B8A}" name="BatchRNA" dataDxfId="17"/>
    <tableColumn id="11" xr3:uid="{00A0E49B-A30E-9049-A56E-017619ACDE68}" name="conc(ng.uL)" dataDxfId="16"/>
    <tableColumn id="12" xr3:uid="{5E3A4102-1FE2-E949-ABE3-DFC9A12A331A}" name="A260/280" dataDxfId="15"/>
    <tableColumn id="13" xr3:uid="{0AF74FD4-7801-9840-AE74-A8B54FF6FAE7}" name="A260/230" dataDxfId="14"/>
    <tableColumn id="14" xr3:uid="{025335B1-452B-FB4E-AA28-9DACC02F6C1F}" name="batchDNase" dataDxfId="13"/>
    <tableColumn id="15" xr3:uid="{CBC59572-073B-C041-8A45-24626879AA7B}" name="conc(ng.uL)2" dataDxfId="12"/>
    <tableColumn id="16" xr3:uid="{291AE69A-B7A3-DD44-BDA8-947883586B84}" name="A260/2803" dataDxfId="11"/>
    <tableColumn id="17" xr3:uid="{7C326D26-7D79-1348-AC12-810C979632C1}" name="A260/2304" dataDxfId="10"/>
    <tableColumn id="18" xr3:uid="{99F3135E-52B9-F541-88D9-266229D76C87}" name="conclostDuringDNase" dataDxfId="9"/>
    <tableColumn id="19" xr3:uid="{9655C4F3-5A37-4B44-94EC-CFA3DB61A78D}" name="Sample Name" dataDxfId="8"/>
    <tableColumn id="20" xr3:uid="{76A784E1-6789-704A-90DA-E6F051A913B4}" name="Well position" dataDxfId="7"/>
    <tableColumn id="21" xr3:uid="{363300D6-7725-EC43-A63C-51B0B2ECA2E8}" name="Quantity* (ng/ul)" dataDxfId="6"/>
    <tableColumn id="22" xr3:uid="{FB7B3DD0-DAD7-CE44-8D91-2D4CF6A65C13}" name="Volume (ul)" dataDxfId="5"/>
    <tableColumn id="23" xr3:uid="{694DC219-D7EF-7143-B862-FA896F869DB4}" name="SAGC QC (ng/ul)" dataDxfId="4"/>
    <tableColumn id="24" xr3:uid="{517AE832-C7F7-3840-B2EC-2F8EE3BFB2A3}" name="RIN/DIN" dataDxfId="3"/>
    <tableColumn id="25" xr3:uid="{AADE3F4D-CE3F-EE45-A2C8-FCE2A866C087}" name="seq?" dataDxfId="2"/>
    <tableColumn id="26" xr3:uid="{5CFE5869-1D5A-4B48-8029-7A7F4CE0FFF5}" name="ULN" dataDxfId="1"/>
    <tableColumn id="27" xr3:uid="{84059C70-62AC-A348-8F73-ED02B06B9137}" name="Column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4"/>
  <sheetViews>
    <sheetView workbookViewId="0">
      <selection activeCell="R40" sqref="R40"/>
    </sheetView>
  </sheetViews>
  <sheetFormatPr baseColWidth="10" defaultRowHeight="16" x14ac:dyDescent="0.2"/>
  <cols>
    <col min="1" max="1" width="6.5" customWidth="1"/>
    <col min="3" max="3" width="5.5" customWidth="1"/>
    <col min="4" max="4" width="4.83203125" customWidth="1"/>
    <col min="6" max="6" width="6.33203125" customWidth="1"/>
    <col min="7" max="7" width="7.83203125" customWidth="1"/>
    <col min="8" max="8" width="10.1640625" customWidth="1"/>
    <col min="9" max="9" width="5.1640625" customWidth="1"/>
    <col min="10" max="10" width="8.5" customWidth="1"/>
    <col min="11" max="11" width="12.83203125" customWidth="1"/>
    <col min="12" max="13" width="11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31</v>
      </c>
      <c r="O1" t="s">
        <v>32</v>
      </c>
      <c r="P1" t="s">
        <v>33</v>
      </c>
      <c r="Q1" t="s">
        <v>34</v>
      </c>
      <c r="R1" t="s">
        <v>36</v>
      </c>
      <c r="S1" t="s">
        <v>35</v>
      </c>
    </row>
    <row r="2" spans="1:19" hidden="1" x14ac:dyDescent="0.2">
      <c r="A2">
        <v>1</v>
      </c>
      <c r="B2">
        <v>1</v>
      </c>
      <c r="C2">
        <v>1</v>
      </c>
      <c r="D2" t="s">
        <v>13</v>
      </c>
      <c r="F2" t="s">
        <v>14</v>
      </c>
      <c r="G2" t="s">
        <v>15</v>
      </c>
      <c r="R2">
        <f>Table1[[#This Row],[conc(ng.uL)]]-Table1[[#This Row],[conc(ng.uL)2]]</f>
        <v>0</v>
      </c>
    </row>
    <row r="3" spans="1:19" hidden="1" x14ac:dyDescent="0.2">
      <c r="A3">
        <v>2</v>
      </c>
      <c r="B3">
        <v>1</v>
      </c>
      <c r="C3">
        <v>1</v>
      </c>
      <c r="D3" t="s">
        <v>16</v>
      </c>
      <c r="F3" t="s">
        <v>14</v>
      </c>
      <c r="G3" t="s">
        <v>17</v>
      </c>
      <c r="R3">
        <f>Table1[[#This Row],[conc(ng.uL)]]-Table1[[#This Row],[conc(ng.uL)2]]</f>
        <v>0</v>
      </c>
    </row>
    <row r="4" spans="1:19" hidden="1" x14ac:dyDescent="0.2">
      <c r="A4">
        <v>3</v>
      </c>
      <c r="B4">
        <v>1</v>
      </c>
      <c r="C4">
        <v>1</v>
      </c>
      <c r="D4" t="s">
        <v>13</v>
      </c>
      <c r="F4" t="s">
        <v>18</v>
      </c>
      <c r="G4" t="s">
        <v>15</v>
      </c>
      <c r="R4">
        <f>Table1[[#This Row],[conc(ng.uL)]]-Table1[[#This Row],[conc(ng.uL)2]]</f>
        <v>0</v>
      </c>
    </row>
    <row r="5" spans="1:19" x14ac:dyDescent="0.2">
      <c r="A5">
        <v>4</v>
      </c>
      <c r="B5">
        <v>1</v>
      </c>
      <c r="C5">
        <v>1</v>
      </c>
      <c r="D5" t="s">
        <v>16</v>
      </c>
      <c r="E5" t="s">
        <v>19</v>
      </c>
      <c r="F5" t="s">
        <v>20</v>
      </c>
      <c r="G5" t="s">
        <v>17</v>
      </c>
      <c r="H5" t="s">
        <v>17</v>
      </c>
      <c r="I5" t="s">
        <v>21</v>
      </c>
      <c r="J5" s="1">
        <v>44817</v>
      </c>
      <c r="K5">
        <v>133</v>
      </c>
      <c r="L5">
        <v>1.99</v>
      </c>
      <c r="M5">
        <v>1.92</v>
      </c>
      <c r="N5">
        <v>1</v>
      </c>
      <c r="O5">
        <v>114</v>
      </c>
      <c r="P5">
        <v>2</v>
      </c>
      <c r="Q5">
        <v>1.74</v>
      </c>
      <c r="R5">
        <f>Table1[[#This Row],[conc(ng.uL)]]-Table1[[#This Row],[conc(ng.uL)2]]</f>
        <v>19</v>
      </c>
    </row>
    <row r="6" spans="1:19" x14ac:dyDescent="0.2">
      <c r="A6">
        <v>5</v>
      </c>
      <c r="B6">
        <v>1</v>
      </c>
      <c r="C6">
        <v>1</v>
      </c>
      <c r="D6" t="s">
        <v>22</v>
      </c>
      <c r="F6" t="s">
        <v>20</v>
      </c>
      <c r="G6" t="s">
        <v>15</v>
      </c>
      <c r="H6" s="2" t="s">
        <v>23</v>
      </c>
      <c r="I6" t="s">
        <v>21</v>
      </c>
      <c r="J6" s="1">
        <v>44817</v>
      </c>
      <c r="K6">
        <v>114</v>
      </c>
      <c r="L6">
        <v>2</v>
      </c>
      <c r="M6">
        <v>1.1299999999999999</v>
      </c>
      <c r="N6">
        <v>1</v>
      </c>
      <c r="O6">
        <v>96</v>
      </c>
      <c r="P6">
        <v>2.04</v>
      </c>
      <c r="Q6">
        <v>1.07</v>
      </c>
      <c r="R6">
        <f>Table1[[#This Row],[conc(ng.uL)]]-Table1[[#This Row],[conc(ng.uL)2]]</f>
        <v>18</v>
      </c>
    </row>
    <row r="7" spans="1:19" hidden="1" x14ac:dyDescent="0.2">
      <c r="A7">
        <v>6</v>
      </c>
      <c r="B7">
        <v>1</v>
      </c>
      <c r="C7">
        <v>1</v>
      </c>
      <c r="D7" t="s">
        <v>13</v>
      </c>
      <c r="F7" t="s">
        <v>24</v>
      </c>
      <c r="G7" t="s">
        <v>17</v>
      </c>
      <c r="R7">
        <f>Table1[[#This Row],[conc(ng.uL)]]-Table1[[#This Row],[conc(ng.uL)2]]</f>
        <v>0</v>
      </c>
    </row>
    <row r="8" spans="1:19" hidden="1" x14ac:dyDescent="0.2">
      <c r="A8">
        <v>7</v>
      </c>
      <c r="B8">
        <v>2</v>
      </c>
      <c r="C8">
        <v>2</v>
      </c>
      <c r="D8" t="s">
        <v>22</v>
      </c>
      <c r="F8" t="s">
        <v>14</v>
      </c>
      <c r="G8" t="s">
        <v>17</v>
      </c>
      <c r="R8">
        <f>Table1[[#This Row],[conc(ng.uL)]]-Table1[[#This Row],[conc(ng.uL)2]]</f>
        <v>0</v>
      </c>
    </row>
    <row r="9" spans="1:19" x14ac:dyDescent="0.2">
      <c r="A9">
        <v>8</v>
      </c>
      <c r="B9">
        <v>2</v>
      </c>
      <c r="C9">
        <v>2</v>
      </c>
      <c r="D9" t="s">
        <v>13</v>
      </c>
      <c r="F9" t="s">
        <v>18</v>
      </c>
      <c r="G9" t="s">
        <v>17</v>
      </c>
      <c r="H9" t="s">
        <v>25</v>
      </c>
      <c r="I9" t="s">
        <v>21</v>
      </c>
      <c r="J9" s="1">
        <v>44817</v>
      </c>
      <c r="K9">
        <v>155</v>
      </c>
      <c r="L9">
        <v>2.0499999999999998</v>
      </c>
      <c r="M9">
        <v>1.64</v>
      </c>
      <c r="N9">
        <v>1</v>
      </c>
      <c r="O9">
        <v>127</v>
      </c>
      <c r="P9">
        <v>2.0499999999999998</v>
      </c>
      <c r="Q9">
        <v>1.5</v>
      </c>
      <c r="R9">
        <f>Table1[[#This Row],[conc(ng.uL)]]-Table1[[#This Row],[conc(ng.uL)2]]</f>
        <v>28</v>
      </c>
    </row>
    <row r="10" spans="1:19" x14ac:dyDescent="0.2">
      <c r="A10">
        <v>9</v>
      </c>
      <c r="B10">
        <v>2</v>
      </c>
      <c r="C10">
        <v>2</v>
      </c>
      <c r="D10" t="s">
        <v>22</v>
      </c>
      <c r="F10" t="s">
        <v>20</v>
      </c>
      <c r="G10" t="s">
        <v>15</v>
      </c>
      <c r="H10" s="2" t="s">
        <v>23</v>
      </c>
      <c r="I10" t="s">
        <v>21</v>
      </c>
      <c r="J10" s="1">
        <v>44817</v>
      </c>
      <c r="K10">
        <v>167</v>
      </c>
      <c r="L10">
        <v>2.08</v>
      </c>
      <c r="M10">
        <v>1.49</v>
      </c>
      <c r="N10">
        <v>1</v>
      </c>
      <c r="O10">
        <v>139</v>
      </c>
      <c r="P10">
        <v>2.0499999999999998</v>
      </c>
      <c r="Q10">
        <v>1.38</v>
      </c>
      <c r="R10">
        <f>Table1[[#This Row],[conc(ng.uL)]]-Table1[[#This Row],[conc(ng.uL)2]]</f>
        <v>28</v>
      </c>
    </row>
    <row r="11" spans="1:19" hidden="1" x14ac:dyDescent="0.2">
      <c r="A11">
        <v>10</v>
      </c>
      <c r="B11">
        <v>2</v>
      </c>
      <c r="C11">
        <v>2</v>
      </c>
      <c r="D11" t="s">
        <v>13</v>
      </c>
      <c r="F11" t="s">
        <v>18</v>
      </c>
      <c r="G11" t="s">
        <v>15</v>
      </c>
      <c r="R11">
        <f>Table1[[#This Row],[conc(ng.uL)]]-Table1[[#This Row],[conc(ng.uL)2]]</f>
        <v>0</v>
      </c>
    </row>
    <row r="12" spans="1:19" hidden="1" x14ac:dyDescent="0.2">
      <c r="A12">
        <v>11</v>
      </c>
      <c r="B12">
        <v>2</v>
      </c>
      <c r="C12">
        <v>2</v>
      </c>
      <c r="D12" t="s">
        <v>26</v>
      </c>
      <c r="E12" t="s">
        <v>19</v>
      </c>
      <c r="F12" t="s">
        <v>24</v>
      </c>
      <c r="G12" t="s">
        <v>15</v>
      </c>
      <c r="R12">
        <f>Table1[[#This Row],[conc(ng.uL)]]-Table1[[#This Row],[conc(ng.uL)2]]</f>
        <v>0</v>
      </c>
    </row>
    <row r="13" spans="1:19" hidden="1" x14ac:dyDescent="0.2">
      <c r="A13">
        <v>12</v>
      </c>
      <c r="B13">
        <v>2</v>
      </c>
      <c r="C13">
        <v>2</v>
      </c>
      <c r="D13" t="s">
        <v>22</v>
      </c>
      <c r="F13" t="s">
        <v>18</v>
      </c>
      <c r="G13" t="s">
        <v>15</v>
      </c>
      <c r="R13">
        <f>Table1[[#This Row],[conc(ng.uL)]]-Table1[[#This Row],[conc(ng.uL)2]]</f>
        <v>0</v>
      </c>
    </row>
    <row r="14" spans="1:19" hidden="1" x14ac:dyDescent="0.2">
      <c r="A14">
        <v>13</v>
      </c>
      <c r="B14">
        <v>2</v>
      </c>
      <c r="C14">
        <v>2</v>
      </c>
      <c r="D14" t="s">
        <v>13</v>
      </c>
      <c r="F14" t="s">
        <v>18</v>
      </c>
      <c r="G14" t="s">
        <v>15</v>
      </c>
      <c r="R14">
        <f>Table1[[#This Row],[conc(ng.uL)]]-Table1[[#This Row],[conc(ng.uL)2]]</f>
        <v>0</v>
      </c>
    </row>
    <row r="15" spans="1:19" hidden="1" x14ac:dyDescent="0.2">
      <c r="A15">
        <v>14</v>
      </c>
      <c r="B15">
        <v>2</v>
      </c>
      <c r="C15">
        <v>2</v>
      </c>
      <c r="D15" t="s">
        <v>13</v>
      </c>
      <c r="F15" t="s">
        <v>14</v>
      </c>
      <c r="G15" t="s">
        <v>17</v>
      </c>
      <c r="R15">
        <f>Table1[[#This Row],[conc(ng.uL)]]-Table1[[#This Row],[conc(ng.uL)2]]</f>
        <v>0</v>
      </c>
    </row>
    <row r="16" spans="1:19" hidden="1" x14ac:dyDescent="0.2">
      <c r="A16">
        <v>15</v>
      </c>
      <c r="B16">
        <v>3</v>
      </c>
      <c r="C16">
        <v>3</v>
      </c>
      <c r="D16" t="s">
        <v>13</v>
      </c>
      <c r="F16" t="s">
        <v>14</v>
      </c>
      <c r="G16" t="s">
        <v>17</v>
      </c>
      <c r="R16">
        <f>Table1[[#This Row],[conc(ng.uL)]]-Table1[[#This Row],[conc(ng.uL)2]]</f>
        <v>0</v>
      </c>
    </row>
    <row r="17" spans="1:18" hidden="1" x14ac:dyDescent="0.2">
      <c r="A17">
        <v>16</v>
      </c>
      <c r="B17">
        <v>3</v>
      </c>
      <c r="C17">
        <v>3</v>
      </c>
      <c r="D17" t="s">
        <v>13</v>
      </c>
      <c r="F17" t="s">
        <v>24</v>
      </c>
      <c r="G17" t="s">
        <v>17</v>
      </c>
      <c r="R17">
        <f>Table1[[#This Row],[conc(ng.uL)]]-Table1[[#This Row],[conc(ng.uL)2]]</f>
        <v>0</v>
      </c>
    </row>
    <row r="18" spans="1:18" hidden="1" x14ac:dyDescent="0.2">
      <c r="A18">
        <v>17</v>
      </c>
      <c r="B18">
        <v>3</v>
      </c>
      <c r="C18">
        <v>3</v>
      </c>
      <c r="D18" t="s">
        <v>22</v>
      </c>
      <c r="F18" t="s">
        <v>14</v>
      </c>
      <c r="G18" t="s">
        <v>17</v>
      </c>
      <c r="R18">
        <f>Table1[[#This Row],[conc(ng.uL)]]-Table1[[#This Row],[conc(ng.uL)2]]</f>
        <v>0</v>
      </c>
    </row>
    <row r="19" spans="1:18" hidden="1" x14ac:dyDescent="0.2">
      <c r="A19">
        <v>18</v>
      </c>
      <c r="B19">
        <v>3</v>
      </c>
      <c r="C19">
        <v>3</v>
      </c>
      <c r="D19" t="s">
        <v>13</v>
      </c>
      <c r="E19" t="s">
        <v>19</v>
      </c>
      <c r="F19" t="s">
        <v>24</v>
      </c>
      <c r="G19" t="s">
        <v>15</v>
      </c>
      <c r="R19">
        <f>Table1[[#This Row],[conc(ng.uL)]]-Table1[[#This Row],[conc(ng.uL)2]]</f>
        <v>0</v>
      </c>
    </row>
    <row r="20" spans="1:18" x14ac:dyDescent="0.2">
      <c r="A20">
        <v>19</v>
      </c>
      <c r="B20">
        <v>3</v>
      </c>
      <c r="C20">
        <v>3</v>
      </c>
      <c r="D20" t="s">
        <v>13</v>
      </c>
      <c r="F20" t="s">
        <v>20</v>
      </c>
      <c r="G20" t="s">
        <v>15</v>
      </c>
      <c r="H20" s="2" t="s">
        <v>23</v>
      </c>
      <c r="I20" t="s">
        <v>21</v>
      </c>
      <c r="J20" s="1">
        <v>44817</v>
      </c>
      <c r="K20">
        <v>146</v>
      </c>
      <c r="L20">
        <v>2.06</v>
      </c>
      <c r="M20">
        <v>1.5</v>
      </c>
      <c r="N20">
        <v>1</v>
      </c>
      <c r="O20">
        <v>120</v>
      </c>
      <c r="P20">
        <v>2.0499999999999998</v>
      </c>
      <c r="Q20">
        <v>1.33</v>
      </c>
      <c r="R20">
        <f>Table1[[#This Row],[conc(ng.uL)]]-Table1[[#This Row],[conc(ng.uL)2]]</f>
        <v>26</v>
      </c>
    </row>
    <row r="21" spans="1:18" hidden="1" x14ac:dyDescent="0.2">
      <c r="A21">
        <v>20</v>
      </c>
      <c r="B21">
        <v>3</v>
      </c>
      <c r="C21">
        <v>3</v>
      </c>
      <c r="D21" t="s">
        <v>22</v>
      </c>
      <c r="F21" t="s">
        <v>14</v>
      </c>
      <c r="G21" t="s">
        <v>17</v>
      </c>
      <c r="R21">
        <f>Table1[[#This Row],[conc(ng.uL)]]-Table1[[#This Row],[conc(ng.uL)2]]</f>
        <v>0</v>
      </c>
    </row>
    <row r="22" spans="1:18" hidden="1" x14ac:dyDescent="0.2">
      <c r="A22">
        <v>21</v>
      </c>
      <c r="B22">
        <v>4</v>
      </c>
      <c r="C22">
        <v>4</v>
      </c>
      <c r="D22" t="s">
        <v>22</v>
      </c>
      <c r="F22" t="s">
        <v>14</v>
      </c>
      <c r="G22" t="s">
        <v>15</v>
      </c>
      <c r="R22">
        <f>Table1[[#This Row],[conc(ng.uL)]]-Table1[[#This Row],[conc(ng.uL)2]]</f>
        <v>0</v>
      </c>
    </row>
    <row r="23" spans="1:18" hidden="1" x14ac:dyDescent="0.2">
      <c r="A23">
        <v>22</v>
      </c>
      <c r="B23">
        <v>4</v>
      </c>
      <c r="C23">
        <v>4</v>
      </c>
      <c r="D23" t="s">
        <v>13</v>
      </c>
      <c r="F23" t="s">
        <v>14</v>
      </c>
      <c r="G23" t="s">
        <v>17</v>
      </c>
      <c r="R23">
        <f>Table1[[#This Row],[conc(ng.uL)]]-Table1[[#This Row],[conc(ng.uL)2]]</f>
        <v>0</v>
      </c>
    </row>
    <row r="24" spans="1:18" x14ac:dyDescent="0.2">
      <c r="A24">
        <v>23</v>
      </c>
      <c r="B24">
        <v>4</v>
      </c>
      <c r="C24">
        <v>4</v>
      </c>
      <c r="D24" t="s">
        <v>13</v>
      </c>
      <c r="F24" t="s">
        <v>20</v>
      </c>
      <c r="G24" t="s">
        <v>15</v>
      </c>
      <c r="H24" s="2" t="s">
        <v>23</v>
      </c>
      <c r="I24" t="s">
        <v>21</v>
      </c>
      <c r="J24" s="1">
        <v>44817</v>
      </c>
      <c r="K24">
        <v>160</v>
      </c>
      <c r="L24">
        <v>2.09</v>
      </c>
      <c r="M24">
        <v>1.63</v>
      </c>
      <c r="N24">
        <v>1</v>
      </c>
      <c r="O24">
        <v>125</v>
      </c>
      <c r="P24">
        <v>2.06</v>
      </c>
      <c r="Q24">
        <v>1.52</v>
      </c>
      <c r="R24">
        <f>Table1[[#This Row],[conc(ng.uL)]]-Table1[[#This Row],[conc(ng.uL)2]]</f>
        <v>35</v>
      </c>
    </row>
    <row r="25" spans="1:18" hidden="1" x14ac:dyDescent="0.2">
      <c r="A25">
        <v>24</v>
      </c>
      <c r="B25">
        <v>4</v>
      </c>
      <c r="C25">
        <v>4</v>
      </c>
      <c r="D25" t="s">
        <v>22</v>
      </c>
      <c r="F25" t="s">
        <v>24</v>
      </c>
      <c r="G25" t="s">
        <v>15</v>
      </c>
      <c r="R25">
        <f>Table1[[#This Row],[conc(ng.uL)]]-Table1[[#This Row],[conc(ng.uL)2]]</f>
        <v>0</v>
      </c>
    </row>
    <row r="26" spans="1:18" x14ac:dyDescent="0.2">
      <c r="A26">
        <v>25</v>
      </c>
      <c r="B26">
        <v>4</v>
      </c>
      <c r="C26">
        <v>4</v>
      </c>
      <c r="D26" t="s">
        <v>22</v>
      </c>
      <c r="F26" t="s">
        <v>20</v>
      </c>
      <c r="G26" t="s">
        <v>17</v>
      </c>
      <c r="H26" t="s">
        <v>17</v>
      </c>
      <c r="I26" t="s">
        <v>21</v>
      </c>
      <c r="J26" s="1">
        <v>44817</v>
      </c>
      <c r="K26">
        <v>149</v>
      </c>
      <c r="L26">
        <v>2.0699999999999998</v>
      </c>
      <c r="M26">
        <v>1.59</v>
      </c>
      <c r="N26">
        <v>1</v>
      </c>
      <c r="O26">
        <v>130</v>
      </c>
      <c r="P26">
        <v>2.0499999999999998</v>
      </c>
      <c r="Q26">
        <v>1.48</v>
      </c>
      <c r="R26">
        <f>Table1[[#This Row],[conc(ng.uL)]]-Table1[[#This Row],[conc(ng.uL)2]]</f>
        <v>19</v>
      </c>
    </row>
    <row r="27" spans="1:18" x14ac:dyDescent="0.2">
      <c r="A27">
        <v>26</v>
      </c>
      <c r="B27">
        <v>4</v>
      </c>
      <c r="C27">
        <v>4</v>
      </c>
      <c r="D27" t="s">
        <v>13</v>
      </c>
      <c r="F27" t="s">
        <v>18</v>
      </c>
      <c r="G27" t="s">
        <v>17</v>
      </c>
      <c r="H27" s="3" t="s">
        <v>25</v>
      </c>
      <c r="I27" t="s">
        <v>21</v>
      </c>
      <c r="J27" s="1">
        <v>44817</v>
      </c>
      <c r="K27">
        <v>158</v>
      </c>
      <c r="L27">
        <v>2.0699999999999998</v>
      </c>
      <c r="M27">
        <v>1.41</v>
      </c>
      <c r="N27">
        <v>1</v>
      </c>
      <c r="O27">
        <v>133</v>
      </c>
      <c r="P27">
        <v>2.0299999999999998</v>
      </c>
      <c r="Q27">
        <v>1.32</v>
      </c>
      <c r="R27">
        <f>Table1[[#This Row],[conc(ng.uL)]]-Table1[[#This Row],[conc(ng.uL)2]]</f>
        <v>25</v>
      </c>
    </row>
    <row r="28" spans="1:18" hidden="1" x14ac:dyDescent="0.2">
      <c r="A28">
        <v>27</v>
      </c>
      <c r="B28">
        <v>5</v>
      </c>
      <c r="C28">
        <v>5</v>
      </c>
      <c r="D28" t="s">
        <v>22</v>
      </c>
      <c r="F28" t="s">
        <v>20</v>
      </c>
      <c r="G28" t="s">
        <v>27</v>
      </c>
      <c r="R28">
        <f>Table1[[#This Row],[conc(ng.uL)]]-Table1[[#This Row],[conc(ng.uL)2]]</f>
        <v>0</v>
      </c>
    </row>
    <row r="29" spans="1:18" hidden="1" x14ac:dyDescent="0.2">
      <c r="A29">
        <v>28</v>
      </c>
      <c r="B29">
        <v>5</v>
      </c>
      <c r="C29">
        <v>5</v>
      </c>
      <c r="D29" t="s">
        <v>22</v>
      </c>
      <c r="F29" t="s">
        <v>18</v>
      </c>
      <c r="G29" t="s">
        <v>15</v>
      </c>
      <c r="R29">
        <f>Table1[[#This Row],[conc(ng.uL)]]-Table1[[#This Row],[conc(ng.uL)2]]</f>
        <v>0</v>
      </c>
    </row>
    <row r="30" spans="1:18" x14ac:dyDescent="0.2">
      <c r="A30">
        <v>29</v>
      </c>
      <c r="B30">
        <v>5</v>
      </c>
      <c r="C30">
        <v>5</v>
      </c>
      <c r="D30" t="s">
        <v>13</v>
      </c>
      <c r="E30" t="s">
        <v>37</v>
      </c>
      <c r="F30" t="s">
        <v>20</v>
      </c>
      <c r="G30" t="s">
        <v>15</v>
      </c>
      <c r="H30" s="2" t="s">
        <v>23</v>
      </c>
      <c r="I30" t="s">
        <v>21</v>
      </c>
      <c r="J30" s="1">
        <v>44817</v>
      </c>
      <c r="K30">
        <v>143</v>
      </c>
      <c r="L30">
        <v>2.0699999999999998</v>
      </c>
      <c r="M30">
        <v>1.1200000000000001</v>
      </c>
      <c r="N30">
        <v>2</v>
      </c>
      <c r="O30">
        <v>127</v>
      </c>
      <c r="P30">
        <v>2.02</v>
      </c>
      <c r="Q30">
        <v>1.1000000000000001</v>
      </c>
      <c r="R30">
        <f>Table1[[#This Row],[conc(ng.uL)]]-Table1[[#This Row],[conc(ng.uL)2]]</f>
        <v>16</v>
      </c>
    </row>
    <row r="31" spans="1:18" hidden="1" x14ac:dyDescent="0.2">
      <c r="A31">
        <v>30</v>
      </c>
      <c r="B31">
        <v>5</v>
      </c>
      <c r="C31">
        <v>5</v>
      </c>
      <c r="D31" t="s">
        <v>22</v>
      </c>
      <c r="F31" t="s">
        <v>18</v>
      </c>
      <c r="G31" t="s">
        <v>15</v>
      </c>
      <c r="R31">
        <f>Table1[[#This Row],[conc(ng.uL)]]-Table1[[#This Row],[conc(ng.uL)2]]</f>
        <v>0</v>
      </c>
    </row>
    <row r="32" spans="1:18" x14ac:dyDescent="0.2">
      <c r="A32">
        <v>31</v>
      </c>
      <c r="B32">
        <v>5</v>
      </c>
      <c r="C32">
        <v>5</v>
      </c>
      <c r="D32" t="s">
        <v>26</v>
      </c>
      <c r="F32" t="s">
        <v>20</v>
      </c>
      <c r="G32" t="s">
        <v>15</v>
      </c>
      <c r="H32" s="2" t="s">
        <v>23</v>
      </c>
      <c r="I32" t="s">
        <v>21</v>
      </c>
      <c r="J32" s="1">
        <v>44817</v>
      </c>
      <c r="K32">
        <v>147</v>
      </c>
      <c r="L32">
        <v>2.09</v>
      </c>
      <c r="M32">
        <v>1.07</v>
      </c>
      <c r="N32">
        <v>2</v>
      </c>
      <c r="O32">
        <v>126</v>
      </c>
      <c r="P32">
        <v>2.08</v>
      </c>
      <c r="Q32">
        <v>1.02</v>
      </c>
      <c r="R32">
        <f>Table1[[#This Row],[conc(ng.uL)]]-Table1[[#This Row],[conc(ng.uL)2]]</f>
        <v>21</v>
      </c>
    </row>
    <row r="33" spans="1:18" hidden="1" x14ac:dyDescent="0.2">
      <c r="A33">
        <v>32</v>
      </c>
      <c r="B33">
        <v>5</v>
      </c>
      <c r="C33">
        <v>5</v>
      </c>
      <c r="D33" t="s">
        <v>22</v>
      </c>
      <c r="F33" t="s">
        <v>24</v>
      </c>
      <c r="G33" t="s">
        <v>17</v>
      </c>
      <c r="R33">
        <f>Table1[[#This Row],[conc(ng.uL)]]-Table1[[#This Row],[conc(ng.uL)2]]</f>
        <v>0</v>
      </c>
    </row>
    <row r="34" spans="1:18" hidden="1" x14ac:dyDescent="0.2">
      <c r="A34">
        <v>33</v>
      </c>
      <c r="B34">
        <v>5</v>
      </c>
      <c r="C34">
        <v>5</v>
      </c>
      <c r="D34" t="s">
        <v>22</v>
      </c>
      <c r="F34" t="s">
        <v>24</v>
      </c>
      <c r="G34" t="s">
        <v>17</v>
      </c>
      <c r="R34">
        <f>Table1[[#This Row],[conc(ng.uL)]]-Table1[[#This Row],[conc(ng.uL)2]]</f>
        <v>0</v>
      </c>
    </row>
    <row r="35" spans="1:18" hidden="1" x14ac:dyDescent="0.2">
      <c r="A35">
        <v>34</v>
      </c>
      <c r="B35">
        <v>5</v>
      </c>
      <c r="C35">
        <v>5</v>
      </c>
      <c r="D35" t="s">
        <v>16</v>
      </c>
      <c r="F35" t="s">
        <v>24</v>
      </c>
      <c r="G35" t="s">
        <v>15</v>
      </c>
      <c r="R35">
        <f>Table1[[#This Row],[conc(ng.uL)]]-Table1[[#This Row],[conc(ng.uL)2]]</f>
        <v>0</v>
      </c>
    </row>
    <row r="36" spans="1:18" x14ac:dyDescent="0.2">
      <c r="A36">
        <v>35</v>
      </c>
      <c r="B36">
        <v>6</v>
      </c>
      <c r="C36">
        <v>1</v>
      </c>
      <c r="D36" t="s">
        <v>13</v>
      </c>
      <c r="F36" t="s">
        <v>18</v>
      </c>
      <c r="G36" t="s">
        <v>17</v>
      </c>
      <c r="H36" s="3" t="s">
        <v>25</v>
      </c>
      <c r="I36" t="s">
        <v>21</v>
      </c>
      <c r="J36" s="1">
        <v>44818</v>
      </c>
      <c r="K36">
        <v>114</v>
      </c>
      <c r="L36">
        <v>2.13</v>
      </c>
      <c r="M36">
        <v>1.43</v>
      </c>
      <c r="N36">
        <v>2</v>
      </c>
      <c r="O36">
        <v>92</v>
      </c>
      <c r="P36">
        <v>2.12</v>
      </c>
      <c r="Q36">
        <v>1.29</v>
      </c>
      <c r="R36">
        <f>Table1[[#This Row],[conc(ng.uL)]]-Table1[[#This Row],[conc(ng.uL)2]]</f>
        <v>22</v>
      </c>
    </row>
    <row r="37" spans="1:18" hidden="1" x14ac:dyDescent="0.2">
      <c r="A37">
        <v>36</v>
      </c>
      <c r="B37">
        <v>6</v>
      </c>
      <c r="C37">
        <v>1</v>
      </c>
      <c r="D37" t="s">
        <v>13</v>
      </c>
      <c r="E37" t="s">
        <v>28</v>
      </c>
      <c r="F37" t="s">
        <v>24</v>
      </c>
      <c r="G37" t="s">
        <v>17</v>
      </c>
      <c r="R37">
        <f>Table1[[#This Row],[conc(ng.uL)]]-Table1[[#This Row],[conc(ng.uL)2]]</f>
        <v>0</v>
      </c>
    </row>
    <row r="38" spans="1:18" x14ac:dyDescent="0.2">
      <c r="A38">
        <v>37</v>
      </c>
      <c r="B38">
        <v>6</v>
      </c>
      <c r="C38">
        <v>1</v>
      </c>
      <c r="D38" t="s">
        <v>27</v>
      </c>
      <c r="E38" t="s">
        <v>29</v>
      </c>
      <c r="F38" t="s">
        <v>18</v>
      </c>
      <c r="G38" t="s">
        <v>17</v>
      </c>
      <c r="H38" s="3" t="s">
        <v>25</v>
      </c>
      <c r="I38" t="s">
        <v>21</v>
      </c>
      <c r="J38" s="1">
        <v>44818</v>
      </c>
      <c r="K38">
        <v>67</v>
      </c>
      <c r="L38">
        <v>2.1</v>
      </c>
      <c r="M38">
        <v>1.68</v>
      </c>
      <c r="N38">
        <v>2</v>
      </c>
      <c r="O38">
        <v>57</v>
      </c>
      <c r="P38">
        <v>2.04</v>
      </c>
      <c r="Q38">
        <v>1.52</v>
      </c>
      <c r="R38">
        <f>Table1[[#This Row],[conc(ng.uL)]]-Table1[[#This Row],[conc(ng.uL)2]]</f>
        <v>10</v>
      </c>
    </row>
    <row r="39" spans="1:18" x14ac:dyDescent="0.2">
      <c r="A39">
        <v>38</v>
      </c>
      <c r="B39">
        <v>6</v>
      </c>
      <c r="C39">
        <v>1</v>
      </c>
      <c r="D39" t="s">
        <v>13</v>
      </c>
      <c r="F39" t="s">
        <v>20</v>
      </c>
      <c r="G39" t="s">
        <v>17</v>
      </c>
      <c r="H39" t="s">
        <v>17</v>
      </c>
      <c r="I39" t="s">
        <v>21</v>
      </c>
      <c r="J39" s="1">
        <v>44818</v>
      </c>
      <c r="K39">
        <v>117</v>
      </c>
      <c r="L39">
        <v>2.16</v>
      </c>
      <c r="M39">
        <v>0.56000000000000005</v>
      </c>
      <c r="N39">
        <v>2</v>
      </c>
      <c r="O39">
        <v>108</v>
      </c>
      <c r="P39">
        <v>2.11</v>
      </c>
      <c r="Q39">
        <v>0.52</v>
      </c>
      <c r="R39">
        <f>Table1[[#This Row],[conc(ng.uL)]]-Table1[[#This Row],[conc(ng.uL)2]]</f>
        <v>9</v>
      </c>
    </row>
    <row r="40" spans="1:18" x14ac:dyDescent="0.2">
      <c r="A40">
        <v>39</v>
      </c>
      <c r="B40">
        <v>6</v>
      </c>
      <c r="C40">
        <v>1</v>
      </c>
      <c r="D40" t="s">
        <v>16</v>
      </c>
      <c r="F40" t="s">
        <v>18</v>
      </c>
      <c r="G40" t="s">
        <v>17</v>
      </c>
      <c r="H40" s="3" t="s">
        <v>25</v>
      </c>
      <c r="I40" t="s">
        <v>21</v>
      </c>
      <c r="J40" s="1">
        <v>44818</v>
      </c>
      <c r="K40">
        <v>113</v>
      </c>
      <c r="L40">
        <v>2.14</v>
      </c>
      <c r="M40">
        <v>1.34</v>
      </c>
      <c r="N40">
        <v>2</v>
      </c>
      <c r="O40">
        <v>109</v>
      </c>
      <c r="P40">
        <v>2.1</v>
      </c>
      <c r="Q40">
        <v>1.25</v>
      </c>
      <c r="R40">
        <f>Table1[[#This Row],[conc(ng.uL)]]-Table1[[#This Row],[conc(ng.uL)2]]</f>
        <v>4</v>
      </c>
    </row>
    <row r="41" spans="1:18" hidden="1" x14ac:dyDescent="0.2">
      <c r="A41">
        <v>40</v>
      </c>
      <c r="B41">
        <v>7</v>
      </c>
      <c r="C41">
        <v>2</v>
      </c>
      <c r="D41" t="s">
        <v>27</v>
      </c>
      <c r="E41" t="s">
        <v>29</v>
      </c>
      <c r="F41" t="s">
        <v>18</v>
      </c>
      <c r="G41" t="s">
        <v>15</v>
      </c>
      <c r="R41">
        <f>Table1[[#This Row],[conc(ng.uL)]]-Table1[[#This Row],[conc(ng.uL)2]]</f>
        <v>0</v>
      </c>
    </row>
    <row r="42" spans="1:18" hidden="1" x14ac:dyDescent="0.2">
      <c r="A42">
        <v>41</v>
      </c>
      <c r="B42">
        <v>7</v>
      </c>
      <c r="C42">
        <v>2</v>
      </c>
      <c r="D42" t="s">
        <v>13</v>
      </c>
      <c r="F42" t="s">
        <v>18</v>
      </c>
      <c r="G42" t="s">
        <v>15</v>
      </c>
      <c r="R42">
        <f>Table1[[#This Row],[conc(ng.uL)]]-Table1[[#This Row],[conc(ng.uL)2]]</f>
        <v>0</v>
      </c>
    </row>
    <row r="43" spans="1:18" hidden="1" x14ac:dyDescent="0.2">
      <c r="A43">
        <v>42</v>
      </c>
      <c r="B43">
        <v>7</v>
      </c>
      <c r="C43">
        <v>2</v>
      </c>
      <c r="D43" t="s">
        <v>13</v>
      </c>
      <c r="F43" t="s">
        <v>24</v>
      </c>
      <c r="G43" t="s">
        <v>15</v>
      </c>
      <c r="R43">
        <f>Table1[[#This Row],[conc(ng.uL)]]-Table1[[#This Row],[conc(ng.uL)2]]</f>
        <v>0</v>
      </c>
    </row>
    <row r="44" spans="1:18" x14ac:dyDescent="0.2">
      <c r="A44">
        <v>43</v>
      </c>
      <c r="B44">
        <v>7</v>
      </c>
      <c r="C44">
        <v>2</v>
      </c>
      <c r="D44" t="s">
        <v>22</v>
      </c>
      <c r="F44" t="s">
        <v>20</v>
      </c>
      <c r="G44" t="s">
        <v>17</v>
      </c>
      <c r="H44" t="s">
        <v>17</v>
      </c>
      <c r="I44" t="s">
        <v>21</v>
      </c>
      <c r="J44" s="1">
        <v>44818</v>
      </c>
      <c r="K44">
        <v>133</v>
      </c>
      <c r="L44">
        <v>2.14</v>
      </c>
      <c r="M44">
        <v>1.37</v>
      </c>
      <c r="N44">
        <v>2</v>
      </c>
      <c r="O44">
        <v>110</v>
      </c>
      <c r="P44">
        <v>2.12</v>
      </c>
      <c r="Q44">
        <v>1.26</v>
      </c>
      <c r="R44">
        <f>Table1[[#This Row],[conc(ng.uL)]]-Table1[[#This Row],[conc(ng.uL)2]]</f>
        <v>23</v>
      </c>
    </row>
    <row r="45" spans="1:18" x14ac:dyDescent="0.2">
      <c r="A45">
        <v>44</v>
      </c>
      <c r="B45">
        <v>8</v>
      </c>
      <c r="C45">
        <v>3</v>
      </c>
      <c r="D45" t="s">
        <v>16</v>
      </c>
      <c r="F45" t="s">
        <v>20</v>
      </c>
      <c r="G45" t="s">
        <v>17</v>
      </c>
      <c r="H45" t="s">
        <v>17</v>
      </c>
      <c r="I45" t="s">
        <v>21</v>
      </c>
      <c r="J45" s="1">
        <v>44818</v>
      </c>
      <c r="K45">
        <v>118</v>
      </c>
      <c r="L45">
        <v>2.16</v>
      </c>
      <c r="M45">
        <v>1.28</v>
      </c>
      <c r="N45">
        <v>2</v>
      </c>
      <c r="O45">
        <v>104</v>
      </c>
      <c r="P45">
        <v>2.12</v>
      </c>
      <c r="Q45">
        <v>1.1599999999999999</v>
      </c>
      <c r="R45">
        <f>Table1[[#This Row],[conc(ng.uL)]]-Table1[[#This Row],[conc(ng.uL)2]]</f>
        <v>14</v>
      </c>
    </row>
    <row r="46" spans="1:18" hidden="1" x14ac:dyDescent="0.2">
      <c r="A46">
        <v>45</v>
      </c>
      <c r="B46">
        <v>8</v>
      </c>
      <c r="C46">
        <v>3</v>
      </c>
      <c r="D46" t="s">
        <v>27</v>
      </c>
      <c r="E46" t="s">
        <v>29</v>
      </c>
      <c r="F46" t="s">
        <v>24</v>
      </c>
      <c r="G46" t="s">
        <v>17</v>
      </c>
      <c r="R46">
        <f>Table1[[#This Row],[conc(ng.uL)]]-Table1[[#This Row],[conc(ng.uL)2]]</f>
        <v>0</v>
      </c>
    </row>
    <row r="47" spans="1:18" x14ac:dyDescent="0.2">
      <c r="A47">
        <v>46</v>
      </c>
      <c r="B47">
        <v>8</v>
      </c>
      <c r="C47">
        <v>3</v>
      </c>
      <c r="D47" t="s">
        <v>13</v>
      </c>
      <c r="F47" t="s">
        <v>18</v>
      </c>
      <c r="G47" t="s">
        <v>17</v>
      </c>
      <c r="H47" s="3" t="s">
        <v>25</v>
      </c>
      <c r="I47" t="s">
        <v>21</v>
      </c>
      <c r="J47" s="1">
        <v>44818</v>
      </c>
      <c r="K47">
        <v>123</v>
      </c>
      <c r="L47">
        <v>2.16</v>
      </c>
      <c r="M47">
        <v>0.57999999999999996</v>
      </c>
      <c r="N47">
        <v>2</v>
      </c>
      <c r="O47">
        <v>105</v>
      </c>
      <c r="P47">
        <v>2.08</v>
      </c>
      <c r="Q47">
        <v>0.55000000000000004</v>
      </c>
      <c r="R47">
        <f>Table1[[#This Row],[conc(ng.uL)]]-Table1[[#This Row],[conc(ng.uL)2]]</f>
        <v>18</v>
      </c>
    </row>
    <row r="48" spans="1:18" x14ac:dyDescent="0.2">
      <c r="A48">
        <v>47</v>
      </c>
      <c r="B48">
        <v>8</v>
      </c>
      <c r="C48">
        <v>3</v>
      </c>
      <c r="D48" t="s">
        <v>22</v>
      </c>
      <c r="F48" t="s">
        <v>20</v>
      </c>
      <c r="G48" t="s">
        <v>17</v>
      </c>
      <c r="H48" t="s">
        <v>17</v>
      </c>
      <c r="I48" t="s">
        <v>21</v>
      </c>
      <c r="J48" s="1">
        <v>44818</v>
      </c>
      <c r="K48">
        <v>112</v>
      </c>
      <c r="L48">
        <v>2.16</v>
      </c>
      <c r="M48">
        <v>0.51</v>
      </c>
      <c r="N48">
        <v>2</v>
      </c>
      <c r="O48">
        <v>98</v>
      </c>
      <c r="P48">
        <v>2.12</v>
      </c>
      <c r="Q48">
        <v>0.49</v>
      </c>
      <c r="R48">
        <f>Table1[[#This Row],[conc(ng.uL)]]-Table1[[#This Row],[conc(ng.uL)2]]</f>
        <v>14</v>
      </c>
    </row>
    <row r="49" spans="1:18" x14ac:dyDescent="0.2">
      <c r="A49">
        <v>48</v>
      </c>
      <c r="B49">
        <v>8</v>
      </c>
      <c r="C49">
        <v>3</v>
      </c>
      <c r="D49" t="s">
        <v>26</v>
      </c>
      <c r="F49" t="s">
        <v>20</v>
      </c>
      <c r="G49" t="s">
        <v>15</v>
      </c>
      <c r="H49" s="2" t="s">
        <v>23</v>
      </c>
      <c r="I49" t="s">
        <v>21</v>
      </c>
      <c r="J49" s="1">
        <v>44818</v>
      </c>
      <c r="K49">
        <v>95</v>
      </c>
      <c r="L49">
        <v>2.16</v>
      </c>
      <c r="M49">
        <v>1.33</v>
      </c>
      <c r="N49">
        <v>2</v>
      </c>
      <c r="O49">
        <v>96</v>
      </c>
      <c r="P49">
        <v>2.12</v>
      </c>
      <c r="Q49">
        <v>1.29</v>
      </c>
      <c r="R49">
        <f>Table1[[#This Row],[conc(ng.uL)]]-Table1[[#This Row],[conc(ng.uL)2]]</f>
        <v>-1</v>
      </c>
    </row>
    <row r="50" spans="1:18" x14ac:dyDescent="0.2">
      <c r="A50">
        <v>49</v>
      </c>
      <c r="B50">
        <v>8</v>
      </c>
      <c r="C50">
        <v>3</v>
      </c>
      <c r="D50" t="s">
        <v>22</v>
      </c>
      <c r="F50" t="s">
        <v>20</v>
      </c>
      <c r="G50" t="s">
        <v>17</v>
      </c>
      <c r="H50" t="s">
        <v>17</v>
      </c>
      <c r="I50" t="s">
        <v>21</v>
      </c>
      <c r="J50" s="1">
        <v>44818</v>
      </c>
      <c r="K50">
        <v>127</v>
      </c>
      <c r="L50">
        <v>2.13</v>
      </c>
      <c r="M50">
        <v>1</v>
      </c>
      <c r="N50">
        <v>2</v>
      </c>
      <c r="O50">
        <v>104</v>
      </c>
      <c r="P50">
        <v>2.12</v>
      </c>
      <c r="Q50">
        <v>0.97</v>
      </c>
      <c r="R50">
        <f>Table1[[#This Row],[conc(ng.uL)]]-Table1[[#This Row],[conc(ng.uL)2]]</f>
        <v>23</v>
      </c>
    </row>
    <row r="51" spans="1:18" x14ac:dyDescent="0.2">
      <c r="A51">
        <v>50</v>
      </c>
      <c r="B51">
        <v>9</v>
      </c>
      <c r="C51">
        <v>4</v>
      </c>
      <c r="D51" t="s">
        <v>13</v>
      </c>
      <c r="F51" t="s">
        <v>20</v>
      </c>
      <c r="G51" t="s">
        <v>15</v>
      </c>
      <c r="H51" s="2" t="s">
        <v>23</v>
      </c>
      <c r="I51" t="s">
        <v>21</v>
      </c>
      <c r="J51" s="1">
        <v>44818</v>
      </c>
      <c r="K51">
        <v>95</v>
      </c>
      <c r="L51">
        <v>2.14</v>
      </c>
      <c r="M51">
        <v>0.9</v>
      </c>
      <c r="N51">
        <v>3</v>
      </c>
      <c r="O51">
        <v>94</v>
      </c>
      <c r="P51">
        <v>2.13</v>
      </c>
      <c r="Q51">
        <v>0.99</v>
      </c>
      <c r="R51">
        <f>Table1[[#This Row],[conc(ng.uL)]]-Table1[[#This Row],[conc(ng.uL)2]]</f>
        <v>1</v>
      </c>
    </row>
    <row r="52" spans="1:18" hidden="1" x14ac:dyDescent="0.2">
      <c r="A52">
        <v>51</v>
      </c>
      <c r="B52">
        <v>9</v>
      </c>
      <c r="C52">
        <v>4</v>
      </c>
      <c r="D52" t="s">
        <v>26</v>
      </c>
      <c r="F52" t="s">
        <v>24</v>
      </c>
      <c r="G52" t="s">
        <v>17</v>
      </c>
      <c r="R52">
        <f>Table1[[#This Row],[conc(ng.uL)]]-Table1[[#This Row],[conc(ng.uL)2]]</f>
        <v>0</v>
      </c>
    </row>
    <row r="53" spans="1:18" hidden="1" x14ac:dyDescent="0.2">
      <c r="A53">
        <v>52</v>
      </c>
      <c r="B53">
        <v>9</v>
      </c>
      <c r="C53">
        <v>4</v>
      </c>
      <c r="D53" t="s">
        <v>13</v>
      </c>
      <c r="F53" t="s">
        <v>24</v>
      </c>
      <c r="G53" t="s">
        <v>17</v>
      </c>
      <c r="R53">
        <f>Table1[[#This Row],[conc(ng.uL)]]-Table1[[#This Row],[conc(ng.uL)2]]</f>
        <v>0</v>
      </c>
    </row>
    <row r="54" spans="1:18" hidden="1" x14ac:dyDescent="0.2">
      <c r="A54">
        <v>53</v>
      </c>
      <c r="B54">
        <v>9</v>
      </c>
      <c r="C54">
        <v>4</v>
      </c>
      <c r="D54" t="s">
        <v>22</v>
      </c>
      <c r="F54" t="s">
        <v>24</v>
      </c>
      <c r="G54" t="s">
        <v>15</v>
      </c>
      <c r="R54">
        <f>Table1[[#This Row],[conc(ng.uL)]]-Table1[[#This Row],[conc(ng.uL)2]]</f>
        <v>0</v>
      </c>
    </row>
    <row r="55" spans="1:18" x14ac:dyDescent="0.2">
      <c r="A55">
        <v>54</v>
      </c>
      <c r="B55">
        <v>9</v>
      </c>
      <c r="C55">
        <v>4</v>
      </c>
      <c r="D55" t="s">
        <v>22</v>
      </c>
      <c r="F55" t="s">
        <v>20</v>
      </c>
      <c r="G55" t="s">
        <v>15</v>
      </c>
      <c r="H55" s="2" t="s">
        <v>23</v>
      </c>
      <c r="I55" t="s">
        <v>21</v>
      </c>
      <c r="J55" s="1">
        <v>44818</v>
      </c>
      <c r="K55">
        <v>123</v>
      </c>
      <c r="L55">
        <v>2.15</v>
      </c>
      <c r="M55">
        <v>1.1499999999999999</v>
      </c>
      <c r="N55">
        <v>3</v>
      </c>
      <c r="O55">
        <v>101</v>
      </c>
      <c r="P55">
        <v>2.09</v>
      </c>
      <c r="Q55">
        <v>1.04</v>
      </c>
      <c r="R55">
        <f>Table1[[#This Row],[conc(ng.uL)]]-Table1[[#This Row],[conc(ng.uL)2]]</f>
        <v>22</v>
      </c>
    </row>
    <row r="56" spans="1:18" hidden="1" x14ac:dyDescent="0.2">
      <c r="A56">
        <v>55</v>
      </c>
      <c r="B56">
        <v>9</v>
      </c>
      <c r="C56">
        <v>4</v>
      </c>
      <c r="D56" t="s">
        <v>22</v>
      </c>
      <c r="F56" t="s">
        <v>24</v>
      </c>
      <c r="G56" t="s">
        <v>15</v>
      </c>
      <c r="R56">
        <f>Table1[[#This Row],[conc(ng.uL)]]-Table1[[#This Row],[conc(ng.uL)2]]</f>
        <v>0</v>
      </c>
    </row>
    <row r="57" spans="1:18" hidden="1" x14ac:dyDescent="0.2">
      <c r="A57">
        <v>56</v>
      </c>
      <c r="B57">
        <v>10</v>
      </c>
      <c r="C57">
        <v>5</v>
      </c>
      <c r="D57" t="s">
        <v>27</v>
      </c>
      <c r="E57" t="s">
        <v>29</v>
      </c>
      <c r="F57" t="s">
        <v>24</v>
      </c>
      <c r="G57" t="s">
        <v>15</v>
      </c>
      <c r="R57">
        <f>Table1[[#This Row],[conc(ng.uL)]]-Table1[[#This Row],[conc(ng.uL)2]]</f>
        <v>0</v>
      </c>
    </row>
    <row r="58" spans="1:18" hidden="1" x14ac:dyDescent="0.2">
      <c r="A58">
        <v>57</v>
      </c>
      <c r="B58">
        <v>10</v>
      </c>
      <c r="C58">
        <v>5</v>
      </c>
      <c r="D58" t="s">
        <v>22</v>
      </c>
      <c r="F58" t="s">
        <v>24</v>
      </c>
      <c r="G58" t="s">
        <v>17</v>
      </c>
      <c r="R58">
        <f>Table1[[#This Row],[conc(ng.uL)]]-Table1[[#This Row],[conc(ng.uL)2]]</f>
        <v>0</v>
      </c>
    </row>
    <row r="59" spans="1:18" hidden="1" x14ac:dyDescent="0.2">
      <c r="A59">
        <v>58</v>
      </c>
      <c r="B59">
        <v>10</v>
      </c>
      <c r="C59">
        <v>5</v>
      </c>
      <c r="D59" t="s">
        <v>13</v>
      </c>
      <c r="F59" t="s">
        <v>24</v>
      </c>
      <c r="R59">
        <f>Table1[[#This Row],[conc(ng.uL)]]-Table1[[#This Row],[conc(ng.uL)2]]</f>
        <v>0</v>
      </c>
    </row>
    <row r="60" spans="1:18" hidden="1" x14ac:dyDescent="0.2">
      <c r="A60">
        <v>59</v>
      </c>
      <c r="B60">
        <v>10</v>
      </c>
      <c r="C60">
        <v>5</v>
      </c>
      <c r="D60" t="s">
        <v>22</v>
      </c>
      <c r="F60" t="s">
        <v>24</v>
      </c>
      <c r="G60" t="s">
        <v>15</v>
      </c>
      <c r="R60">
        <f>Table1[[#This Row],[conc(ng.uL)]]-Table1[[#This Row],[conc(ng.uL)2]]</f>
        <v>0</v>
      </c>
    </row>
    <row r="61" spans="1:18" hidden="1" x14ac:dyDescent="0.2">
      <c r="A61">
        <v>60</v>
      </c>
      <c r="B61">
        <v>10</v>
      </c>
      <c r="C61">
        <v>5</v>
      </c>
      <c r="D61" t="s">
        <v>22</v>
      </c>
      <c r="F61" t="s">
        <v>18</v>
      </c>
      <c r="G61" t="s">
        <v>15</v>
      </c>
      <c r="R61">
        <f>Table1[[#This Row],[conc(ng.uL)]]-Table1[[#This Row],[conc(ng.uL)2]]</f>
        <v>0</v>
      </c>
    </row>
    <row r="62" spans="1:18" hidden="1" x14ac:dyDescent="0.2">
      <c r="A62">
        <v>61</v>
      </c>
      <c r="B62">
        <v>10</v>
      </c>
      <c r="C62">
        <v>5</v>
      </c>
      <c r="D62" t="s">
        <v>22</v>
      </c>
      <c r="F62" t="s">
        <v>24</v>
      </c>
      <c r="G62" t="s">
        <v>17</v>
      </c>
      <c r="R62">
        <f>Table1[[#This Row],[conc(ng.uL)]]-Table1[[#This Row],[conc(ng.uL)2]]</f>
        <v>0</v>
      </c>
    </row>
    <row r="63" spans="1:18" hidden="1" x14ac:dyDescent="0.2">
      <c r="A63">
        <v>62</v>
      </c>
      <c r="B63">
        <v>10</v>
      </c>
      <c r="C63">
        <v>5</v>
      </c>
      <c r="D63" t="s">
        <v>22</v>
      </c>
      <c r="F63" t="s">
        <v>18</v>
      </c>
      <c r="G63" t="s">
        <v>15</v>
      </c>
      <c r="R63">
        <f>Table1[[#This Row],[conc(ng.uL)]]-Table1[[#This Row],[conc(ng.uL)2]]</f>
        <v>0</v>
      </c>
    </row>
    <row r="64" spans="1:18" hidden="1" x14ac:dyDescent="0.2">
      <c r="A64">
        <v>63</v>
      </c>
      <c r="B64">
        <v>10</v>
      </c>
      <c r="C64">
        <v>5</v>
      </c>
      <c r="D64" t="s">
        <v>13</v>
      </c>
      <c r="F64" t="s">
        <v>18</v>
      </c>
      <c r="G64" t="s">
        <v>15</v>
      </c>
      <c r="R64">
        <f>Table1[[#This Row],[conc(ng.uL)]]-Table1[[#This Row],[conc(ng.uL)2]]</f>
        <v>0</v>
      </c>
    </row>
    <row r="65" spans="1:18" x14ac:dyDescent="0.2">
      <c r="A65">
        <v>64</v>
      </c>
      <c r="B65">
        <v>11</v>
      </c>
      <c r="C65">
        <v>1</v>
      </c>
      <c r="D65" t="s">
        <v>26</v>
      </c>
      <c r="E65" t="s">
        <v>29</v>
      </c>
      <c r="F65" t="s">
        <v>18</v>
      </c>
      <c r="G65" t="s">
        <v>17</v>
      </c>
      <c r="H65" s="3" t="s">
        <v>25</v>
      </c>
      <c r="I65" t="s">
        <v>21</v>
      </c>
      <c r="J65" s="1">
        <v>44820</v>
      </c>
      <c r="K65">
        <v>64</v>
      </c>
      <c r="L65">
        <v>2.14</v>
      </c>
      <c r="M65">
        <v>1.98</v>
      </c>
      <c r="N65">
        <v>3</v>
      </c>
      <c r="O65">
        <v>52</v>
      </c>
      <c r="P65">
        <v>2.11</v>
      </c>
      <c r="Q65">
        <v>1.63</v>
      </c>
      <c r="R65">
        <f>Table1[[#This Row],[conc(ng.uL)]]-Table1[[#This Row],[conc(ng.uL)2]]</f>
        <v>12</v>
      </c>
    </row>
    <row r="66" spans="1:18" hidden="1" x14ac:dyDescent="0.2">
      <c r="A66">
        <v>65</v>
      </c>
      <c r="B66">
        <v>11</v>
      </c>
      <c r="C66">
        <v>1</v>
      </c>
      <c r="D66" t="s">
        <v>22</v>
      </c>
      <c r="G66" t="s">
        <v>27</v>
      </c>
      <c r="R66">
        <f>Table1[[#This Row],[conc(ng.uL)]]-Table1[[#This Row],[conc(ng.uL)2]]</f>
        <v>0</v>
      </c>
    </row>
    <row r="67" spans="1:18" x14ac:dyDescent="0.2">
      <c r="A67">
        <v>66</v>
      </c>
      <c r="B67">
        <v>11</v>
      </c>
      <c r="C67">
        <v>1</v>
      </c>
      <c r="D67" t="s">
        <v>13</v>
      </c>
      <c r="E67" t="s">
        <v>28</v>
      </c>
      <c r="F67" t="s">
        <v>20</v>
      </c>
      <c r="G67" t="s">
        <v>15</v>
      </c>
      <c r="H67" s="2" t="s">
        <v>23</v>
      </c>
      <c r="I67" t="s">
        <v>21</v>
      </c>
      <c r="J67" s="1">
        <v>44820</v>
      </c>
      <c r="K67">
        <v>78</v>
      </c>
      <c r="L67">
        <v>2.17</v>
      </c>
      <c r="M67">
        <v>2.09</v>
      </c>
      <c r="N67">
        <v>3</v>
      </c>
      <c r="O67">
        <v>64</v>
      </c>
      <c r="P67">
        <v>2.12</v>
      </c>
      <c r="Q67">
        <v>1.72</v>
      </c>
      <c r="R67">
        <f>Table1[[#This Row],[conc(ng.uL)]]-Table1[[#This Row],[conc(ng.uL)2]]</f>
        <v>14</v>
      </c>
    </row>
    <row r="68" spans="1:18" x14ac:dyDescent="0.2">
      <c r="A68">
        <v>67</v>
      </c>
      <c r="B68">
        <v>11</v>
      </c>
      <c r="C68">
        <v>1</v>
      </c>
      <c r="D68" t="s">
        <v>26</v>
      </c>
      <c r="F68" t="s">
        <v>18</v>
      </c>
      <c r="G68" t="s">
        <v>17</v>
      </c>
      <c r="H68" s="3" t="s">
        <v>25</v>
      </c>
      <c r="I68" t="s">
        <v>21</v>
      </c>
      <c r="J68" s="1">
        <v>44820</v>
      </c>
      <c r="K68">
        <v>116</v>
      </c>
      <c r="L68">
        <v>2.17</v>
      </c>
      <c r="M68">
        <v>1.04</v>
      </c>
      <c r="N68">
        <v>3</v>
      </c>
      <c r="O68">
        <v>99</v>
      </c>
      <c r="P68">
        <v>2.1</v>
      </c>
      <c r="Q68">
        <v>0.94</v>
      </c>
      <c r="R68">
        <f>Table1[[#This Row],[conc(ng.uL)]]-Table1[[#This Row],[conc(ng.uL)2]]</f>
        <v>17</v>
      </c>
    </row>
    <row r="69" spans="1:18" x14ac:dyDescent="0.2">
      <c r="A69">
        <v>68</v>
      </c>
      <c r="B69">
        <v>11</v>
      </c>
      <c r="C69">
        <v>1</v>
      </c>
      <c r="D69" t="s">
        <v>13</v>
      </c>
      <c r="F69" t="s">
        <v>18</v>
      </c>
      <c r="G69" t="s">
        <v>17</v>
      </c>
      <c r="H69" s="3" t="s">
        <v>25</v>
      </c>
      <c r="I69" t="s">
        <v>21</v>
      </c>
      <c r="J69" s="1">
        <v>44820</v>
      </c>
      <c r="K69">
        <v>128</v>
      </c>
      <c r="L69">
        <v>2.16</v>
      </c>
      <c r="M69">
        <v>1.26</v>
      </c>
      <c r="N69">
        <v>3</v>
      </c>
      <c r="O69">
        <v>106</v>
      </c>
      <c r="P69">
        <v>2.1</v>
      </c>
      <c r="Q69">
        <v>1.1399999999999999</v>
      </c>
      <c r="R69">
        <f>Table1[[#This Row],[conc(ng.uL)]]-Table1[[#This Row],[conc(ng.uL)2]]</f>
        <v>22</v>
      </c>
    </row>
    <row r="70" spans="1:18" x14ac:dyDescent="0.2">
      <c r="A70">
        <v>69</v>
      </c>
      <c r="B70">
        <v>12</v>
      </c>
      <c r="C70">
        <v>2</v>
      </c>
      <c r="D70" t="s">
        <v>22</v>
      </c>
      <c r="F70" t="s">
        <v>20</v>
      </c>
      <c r="G70" t="s">
        <v>17</v>
      </c>
      <c r="H70" t="s">
        <v>17</v>
      </c>
      <c r="I70" t="s">
        <v>21</v>
      </c>
      <c r="J70" s="1">
        <v>44820</v>
      </c>
      <c r="K70">
        <v>130</v>
      </c>
      <c r="L70">
        <v>2.15</v>
      </c>
      <c r="M70">
        <v>1</v>
      </c>
      <c r="N70">
        <v>3</v>
      </c>
      <c r="O70">
        <v>109</v>
      </c>
      <c r="P70">
        <v>2.11</v>
      </c>
      <c r="Q70">
        <v>0.92</v>
      </c>
      <c r="R70">
        <f>Table1[[#This Row],[conc(ng.uL)]]-Table1[[#This Row],[conc(ng.uL)2]]</f>
        <v>21</v>
      </c>
    </row>
    <row r="71" spans="1:18" hidden="1" x14ac:dyDescent="0.2">
      <c r="A71">
        <v>70</v>
      </c>
      <c r="B71">
        <v>12</v>
      </c>
      <c r="C71">
        <v>2</v>
      </c>
      <c r="D71" t="s">
        <v>26</v>
      </c>
      <c r="E71" t="s">
        <v>29</v>
      </c>
      <c r="F71" t="s">
        <v>24</v>
      </c>
      <c r="G71" t="s">
        <v>15</v>
      </c>
      <c r="R71">
        <f>Table1[[#This Row],[conc(ng.uL)]]-Table1[[#This Row],[conc(ng.uL)2]]</f>
        <v>0</v>
      </c>
    </row>
    <row r="72" spans="1:18" hidden="1" x14ac:dyDescent="0.2">
      <c r="A72">
        <v>71</v>
      </c>
      <c r="B72">
        <v>12</v>
      </c>
      <c r="C72">
        <v>2</v>
      </c>
      <c r="D72" t="s">
        <v>22</v>
      </c>
      <c r="F72" t="s">
        <v>24</v>
      </c>
      <c r="R72">
        <f>Table1[[#This Row],[conc(ng.uL)]]-Table1[[#This Row],[conc(ng.uL)2]]</f>
        <v>0</v>
      </c>
    </row>
    <row r="73" spans="1:18" hidden="1" x14ac:dyDescent="0.2">
      <c r="A73">
        <v>72</v>
      </c>
      <c r="B73">
        <v>12</v>
      </c>
      <c r="C73">
        <v>2</v>
      </c>
      <c r="D73" t="s">
        <v>22</v>
      </c>
      <c r="F73" t="s">
        <v>24</v>
      </c>
      <c r="R73">
        <f>Table1[[#This Row],[conc(ng.uL)]]-Table1[[#This Row],[conc(ng.uL)2]]</f>
        <v>0</v>
      </c>
    </row>
    <row r="74" spans="1:18" hidden="1" x14ac:dyDescent="0.2">
      <c r="A74">
        <v>73</v>
      </c>
      <c r="B74">
        <v>12</v>
      </c>
      <c r="C74">
        <v>2</v>
      </c>
      <c r="D74" t="s">
        <v>22</v>
      </c>
      <c r="F74" t="s">
        <v>18</v>
      </c>
      <c r="G74" t="s">
        <v>15</v>
      </c>
      <c r="R74">
        <f>Table1[[#This Row],[conc(ng.uL)]]-Table1[[#This Row],[conc(ng.uL)2]]</f>
        <v>0</v>
      </c>
    </row>
    <row r="75" spans="1:18" x14ac:dyDescent="0.2">
      <c r="A75">
        <v>74</v>
      </c>
      <c r="B75">
        <v>13</v>
      </c>
      <c r="C75">
        <v>3</v>
      </c>
      <c r="D75" t="s">
        <v>13</v>
      </c>
      <c r="F75" t="s">
        <v>20</v>
      </c>
      <c r="G75" t="s">
        <v>17</v>
      </c>
      <c r="H75" t="s">
        <v>17</v>
      </c>
      <c r="I75" t="s">
        <v>21</v>
      </c>
      <c r="J75" s="1">
        <v>44820</v>
      </c>
      <c r="K75">
        <v>95</v>
      </c>
      <c r="L75">
        <v>2.19</v>
      </c>
      <c r="M75">
        <v>0.71</v>
      </c>
      <c r="N75">
        <v>3</v>
      </c>
      <c r="O75">
        <v>80</v>
      </c>
      <c r="P75">
        <v>2.12</v>
      </c>
      <c r="Q75">
        <v>0.66</v>
      </c>
      <c r="R75">
        <f>Table1[[#This Row],[conc(ng.uL)]]-Table1[[#This Row],[conc(ng.uL)2]]</f>
        <v>15</v>
      </c>
    </row>
    <row r="76" spans="1:18" hidden="1" x14ac:dyDescent="0.2">
      <c r="A76">
        <v>75</v>
      </c>
      <c r="B76">
        <v>13</v>
      </c>
      <c r="C76">
        <v>3</v>
      </c>
      <c r="D76" t="s">
        <v>13</v>
      </c>
      <c r="F76" t="s">
        <v>18</v>
      </c>
      <c r="G76" t="s">
        <v>15</v>
      </c>
      <c r="R76">
        <f>Table1[[#This Row],[conc(ng.uL)]]-Table1[[#This Row],[conc(ng.uL)2]]</f>
        <v>0</v>
      </c>
    </row>
    <row r="77" spans="1:18" hidden="1" x14ac:dyDescent="0.2">
      <c r="A77">
        <v>76</v>
      </c>
      <c r="B77">
        <v>13</v>
      </c>
      <c r="C77">
        <v>3</v>
      </c>
      <c r="D77" t="s">
        <v>22</v>
      </c>
      <c r="F77" t="s">
        <v>20</v>
      </c>
      <c r="G77" t="s">
        <v>27</v>
      </c>
      <c r="R77">
        <f>Table1[[#This Row],[conc(ng.uL)]]-Table1[[#This Row],[conc(ng.uL)2]]</f>
        <v>0</v>
      </c>
    </row>
    <row r="78" spans="1:18" x14ac:dyDescent="0.2">
      <c r="A78">
        <v>77</v>
      </c>
      <c r="B78">
        <v>13</v>
      </c>
      <c r="C78">
        <v>3</v>
      </c>
      <c r="D78" t="s">
        <v>22</v>
      </c>
      <c r="F78" t="s">
        <v>18</v>
      </c>
      <c r="G78" t="s">
        <v>17</v>
      </c>
      <c r="H78" s="3" t="s">
        <v>25</v>
      </c>
      <c r="I78" t="s">
        <v>21</v>
      </c>
      <c r="J78" s="1">
        <v>44820</v>
      </c>
      <c r="K78">
        <v>131</v>
      </c>
      <c r="L78">
        <v>2.15</v>
      </c>
      <c r="M78">
        <v>1.68</v>
      </c>
      <c r="N78">
        <v>3</v>
      </c>
      <c r="O78">
        <v>111</v>
      </c>
      <c r="P78">
        <v>2.1</v>
      </c>
      <c r="Q78">
        <v>1.5</v>
      </c>
      <c r="R78">
        <f>Table1[[#This Row],[conc(ng.uL)]]-Table1[[#This Row],[conc(ng.uL)2]]</f>
        <v>20</v>
      </c>
    </row>
    <row r="79" spans="1:18" hidden="1" x14ac:dyDescent="0.2">
      <c r="A79">
        <v>78</v>
      </c>
      <c r="B79">
        <v>13</v>
      </c>
      <c r="C79">
        <v>3</v>
      </c>
      <c r="D79" t="s">
        <v>22</v>
      </c>
      <c r="F79" t="s">
        <v>24</v>
      </c>
      <c r="R79">
        <f>Table1[[#This Row],[conc(ng.uL)]]-Table1[[#This Row],[conc(ng.uL)2]]</f>
        <v>0</v>
      </c>
    </row>
    <row r="80" spans="1:18" x14ac:dyDescent="0.2">
      <c r="A80">
        <v>79</v>
      </c>
      <c r="B80">
        <v>14</v>
      </c>
      <c r="C80">
        <v>4</v>
      </c>
      <c r="D80" t="s">
        <v>27</v>
      </c>
      <c r="E80" t="s">
        <v>29</v>
      </c>
      <c r="F80" t="s">
        <v>20</v>
      </c>
      <c r="G80" t="s">
        <v>17</v>
      </c>
      <c r="H80" t="s">
        <v>17</v>
      </c>
      <c r="I80" t="s">
        <v>21</v>
      </c>
      <c r="J80" s="1">
        <v>44820</v>
      </c>
      <c r="K80">
        <v>63</v>
      </c>
      <c r="L80">
        <v>2.15</v>
      </c>
      <c r="M80">
        <v>0.5</v>
      </c>
      <c r="N80">
        <v>3</v>
      </c>
      <c r="O80">
        <v>56</v>
      </c>
      <c r="P80">
        <v>2.13</v>
      </c>
      <c r="Q80">
        <v>0.5</v>
      </c>
      <c r="R80">
        <f>Table1[[#This Row],[conc(ng.uL)]]-Table1[[#This Row],[conc(ng.uL)2]]</f>
        <v>7</v>
      </c>
    </row>
    <row r="81" spans="1:18" hidden="1" x14ac:dyDescent="0.2">
      <c r="A81">
        <v>80</v>
      </c>
      <c r="B81">
        <v>14</v>
      </c>
      <c r="C81">
        <v>4</v>
      </c>
      <c r="D81" t="s">
        <v>22</v>
      </c>
      <c r="F81" t="s">
        <v>24</v>
      </c>
      <c r="G81" t="s">
        <v>15</v>
      </c>
      <c r="R81">
        <f>Table1[[#This Row],[conc(ng.uL)]]-Table1[[#This Row],[conc(ng.uL)2]]</f>
        <v>0</v>
      </c>
    </row>
    <row r="82" spans="1:18" x14ac:dyDescent="0.2">
      <c r="A82">
        <v>81</v>
      </c>
      <c r="B82">
        <v>14</v>
      </c>
      <c r="C82">
        <v>4</v>
      </c>
      <c r="D82" t="s">
        <v>22</v>
      </c>
      <c r="F82" t="s">
        <v>20</v>
      </c>
      <c r="G82" t="s">
        <v>17</v>
      </c>
      <c r="H82" t="s">
        <v>17</v>
      </c>
      <c r="I82" t="s">
        <v>21</v>
      </c>
      <c r="J82" s="1">
        <v>44820</v>
      </c>
      <c r="K82">
        <v>125</v>
      </c>
      <c r="L82">
        <v>2.14</v>
      </c>
      <c r="M82">
        <v>1.17</v>
      </c>
      <c r="N82">
        <v>3</v>
      </c>
      <c r="O82">
        <v>101</v>
      </c>
      <c r="P82">
        <v>211</v>
      </c>
      <c r="Q82">
        <v>1.06</v>
      </c>
      <c r="R82">
        <f>Table1[[#This Row],[conc(ng.uL)]]-Table1[[#This Row],[conc(ng.uL)2]]</f>
        <v>24</v>
      </c>
    </row>
    <row r="83" spans="1:18" hidden="1" x14ac:dyDescent="0.2">
      <c r="A83">
        <v>82</v>
      </c>
      <c r="B83">
        <v>14</v>
      </c>
      <c r="C83">
        <v>4</v>
      </c>
      <c r="D83" t="s">
        <v>22</v>
      </c>
      <c r="F83" t="s">
        <v>24</v>
      </c>
      <c r="G83" t="s">
        <v>17</v>
      </c>
      <c r="R83">
        <f>Table1[[#This Row],[conc(ng.uL)]]-Table1[[#This Row],[conc(ng.uL)2]]</f>
        <v>0</v>
      </c>
    </row>
    <row r="84" spans="1:18" x14ac:dyDescent="0.2">
      <c r="A84">
        <v>83</v>
      </c>
      <c r="B84">
        <v>14</v>
      </c>
      <c r="C84">
        <v>4</v>
      </c>
      <c r="D84" t="s">
        <v>13</v>
      </c>
      <c r="E84" t="s">
        <v>28</v>
      </c>
      <c r="F84" t="s">
        <v>20</v>
      </c>
      <c r="G84" t="s">
        <v>15</v>
      </c>
      <c r="H84" s="2" t="s">
        <v>23</v>
      </c>
      <c r="I84" t="s">
        <v>21</v>
      </c>
      <c r="J84" s="1">
        <v>44820</v>
      </c>
      <c r="K84">
        <v>110</v>
      </c>
      <c r="L84">
        <v>2.14</v>
      </c>
      <c r="M84">
        <v>1.1000000000000001</v>
      </c>
      <c r="N84">
        <v>3</v>
      </c>
      <c r="O84">
        <v>91</v>
      </c>
      <c r="P84">
        <v>2.12</v>
      </c>
      <c r="Q84">
        <v>1.01</v>
      </c>
      <c r="R84">
        <f>Table1[[#This Row],[conc(ng.uL)]]-Table1[[#This Row],[conc(ng.uL)2]]</f>
        <v>19</v>
      </c>
    </row>
    <row r="85" spans="1:18" hidden="1" x14ac:dyDescent="0.2">
      <c r="A85">
        <v>84</v>
      </c>
      <c r="B85">
        <v>14</v>
      </c>
      <c r="C85">
        <v>4</v>
      </c>
      <c r="D85" t="s">
        <v>22</v>
      </c>
      <c r="F85" t="s">
        <v>24</v>
      </c>
      <c r="R85">
        <f>Table1[[#This Row],[conc(ng.uL)]]-Table1[[#This Row],[conc(ng.uL)2]]</f>
        <v>0</v>
      </c>
    </row>
    <row r="86" spans="1:18" x14ac:dyDescent="0.2">
      <c r="A86">
        <v>85</v>
      </c>
      <c r="B86">
        <v>15</v>
      </c>
      <c r="C86">
        <v>5</v>
      </c>
      <c r="D86" t="s">
        <v>13</v>
      </c>
      <c r="F86" t="s">
        <v>20</v>
      </c>
      <c r="G86" t="s">
        <v>15</v>
      </c>
      <c r="H86" s="2" t="s">
        <v>23</v>
      </c>
      <c r="I86" t="s">
        <v>21</v>
      </c>
      <c r="J86" s="1">
        <v>44820</v>
      </c>
      <c r="K86">
        <v>113</v>
      </c>
      <c r="L86">
        <v>2.16</v>
      </c>
      <c r="M86">
        <v>1.1200000000000001</v>
      </c>
      <c r="N86">
        <v>3</v>
      </c>
      <c r="O86">
        <v>98</v>
      </c>
      <c r="P86">
        <v>2.14</v>
      </c>
      <c r="Q86">
        <v>1.04</v>
      </c>
      <c r="R86">
        <f>Table1[[#This Row],[conc(ng.uL)]]-Table1[[#This Row],[conc(ng.uL)2]]</f>
        <v>15</v>
      </c>
    </row>
    <row r="87" spans="1:18" hidden="1" x14ac:dyDescent="0.2">
      <c r="A87">
        <v>86</v>
      </c>
      <c r="B87">
        <v>15</v>
      </c>
      <c r="C87">
        <v>5</v>
      </c>
      <c r="D87" t="s">
        <v>16</v>
      </c>
      <c r="G87" t="s">
        <v>27</v>
      </c>
      <c r="R87">
        <f>Table1[[#This Row],[conc(ng.uL)]]-Table1[[#This Row],[conc(ng.uL)2]]</f>
        <v>0</v>
      </c>
    </row>
    <row r="88" spans="1:18" hidden="1" x14ac:dyDescent="0.2">
      <c r="A88">
        <v>87</v>
      </c>
      <c r="B88">
        <v>15</v>
      </c>
      <c r="C88">
        <v>5</v>
      </c>
      <c r="D88" t="s">
        <v>27</v>
      </c>
      <c r="E88" t="s">
        <v>29</v>
      </c>
      <c r="F88" t="s">
        <v>24</v>
      </c>
      <c r="G88" t="s">
        <v>17</v>
      </c>
      <c r="R88">
        <f>Table1[[#This Row],[conc(ng.uL)]]-Table1[[#This Row],[conc(ng.uL)2]]</f>
        <v>0</v>
      </c>
    </row>
    <row r="89" spans="1:18" x14ac:dyDescent="0.2">
      <c r="A89">
        <v>88</v>
      </c>
      <c r="B89">
        <v>15</v>
      </c>
      <c r="C89">
        <v>5</v>
      </c>
      <c r="D89" t="s">
        <v>27</v>
      </c>
      <c r="E89" t="s">
        <v>29</v>
      </c>
      <c r="F89" t="s">
        <v>18</v>
      </c>
      <c r="G89" t="s">
        <v>17</v>
      </c>
      <c r="H89" s="3" t="s">
        <v>25</v>
      </c>
      <c r="I89" t="s">
        <v>21</v>
      </c>
      <c r="J89" s="1">
        <v>44820</v>
      </c>
      <c r="K89">
        <v>51</v>
      </c>
      <c r="L89">
        <v>2.16</v>
      </c>
      <c r="M89">
        <v>0.42</v>
      </c>
      <c r="N89">
        <v>3</v>
      </c>
      <c r="O89">
        <v>49</v>
      </c>
      <c r="P89">
        <v>2.09</v>
      </c>
      <c r="Q89">
        <v>0.42</v>
      </c>
      <c r="R89">
        <f>Table1[[#This Row],[conc(ng.uL)]]-Table1[[#This Row],[conc(ng.uL)2]]</f>
        <v>2</v>
      </c>
    </row>
    <row r="90" spans="1:18" hidden="1" x14ac:dyDescent="0.2">
      <c r="A90">
        <v>89</v>
      </c>
      <c r="B90">
        <v>15</v>
      </c>
      <c r="C90">
        <v>5</v>
      </c>
      <c r="D90" t="s">
        <v>27</v>
      </c>
      <c r="E90" t="s">
        <v>29</v>
      </c>
      <c r="F90" t="s">
        <v>18</v>
      </c>
      <c r="G90" t="s">
        <v>15</v>
      </c>
      <c r="R90">
        <f>Table1[[#This Row],[conc(ng.uL)]]-Table1[[#This Row],[conc(ng.uL)2]]</f>
        <v>0</v>
      </c>
    </row>
    <row r="91" spans="1:18" hidden="1" x14ac:dyDescent="0.2">
      <c r="A91">
        <v>90</v>
      </c>
      <c r="B91">
        <v>15</v>
      </c>
      <c r="C91">
        <v>5</v>
      </c>
      <c r="D91" t="s">
        <v>13</v>
      </c>
      <c r="F91" t="s">
        <v>24</v>
      </c>
      <c r="G91" t="s">
        <v>17</v>
      </c>
      <c r="R91">
        <f>Table1[[#This Row],[conc(ng.uL)]]-Table1[[#This Row],[conc(ng.uL)2]]</f>
        <v>0</v>
      </c>
    </row>
    <row r="92" spans="1:18" hidden="1" x14ac:dyDescent="0.2">
      <c r="A92">
        <v>91</v>
      </c>
      <c r="B92">
        <v>15</v>
      </c>
      <c r="C92">
        <v>5</v>
      </c>
      <c r="D92" t="s">
        <v>22</v>
      </c>
      <c r="F92" t="s">
        <v>18</v>
      </c>
      <c r="G92" t="s">
        <v>15</v>
      </c>
      <c r="R92">
        <f>Table1[[#This Row],[conc(ng.uL)]]-Table1[[#This Row],[conc(ng.uL)2]]</f>
        <v>0</v>
      </c>
    </row>
    <row r="93" spans="1:18" hidden="1" x14ac:dyDescent="0.2">
      <c r="A93">
        <v>92</v>
      </c>
      <c r="B93">
        <v>15</v>
      </c>
      <c r="C93">
        <v>5</v>
      </c>
      <c r="D93" t="s">
        <v>22</v>
      </c>
      <c r="F93" t="s">
        <v>24</v>
      </c>
      <c r="G93" t="s">
        <v>17</v>
      </c>
      <c r="R93">
        <f>Table1[[#This Row],[conc(ng.uL)]]-Table1[[#This Row],[conc(ng.uL)2]]</f>
        <v>0</v>
      </c>
    </row>
    <row r="94" spans="1:18" hidden="1" x14ac:dyDescent="0.2">
      <c r="M94" t="s">
        <v>30</v>
      </c>
      <c r="R94">
        <f>Table1[[#This Row],[conc(ng.uL)]]-Table1[[#This Row],[conc(ng.uL)2]]</f>
        <v>0</v>
      </c>
    </row>
  </sheetData>
  <conditionalFormatting sqref="P5:P89">
    <cfRule type="cellIs" dxfId="37" priority="4" operator="greaterThan">
      <formula>1.99</formula>
    </cfRule>
  </conditionalFormatting>
  <conditionalFormatting sqref="Q5:Q89">
    <cfRule type="cellIs" dxfId="36" priority="2" operator="greaterThan">
      <formula>1.9</formula>
    </cfRule>
    <cfRule type="cellIs" dxfId="35" priority="3" operator="greaterThan">
      <formula>0.99</formula>
    </cfRule>
  </conditionalFormatting>
  <conditionalFormatting sqref="R5:R89">
    <cfRule type="cellIs" dxfId="34" priority="1" operator="lessThan">
      <formula>5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DCDC-E62D-5D4E-BFD2-4CAE5F83F4CD}">
  <dimension ref="A1:AA35"/>
  <sheetViews>
    <sheetView tabSelected="1" workbookViewId="0">
      <selection activeCell="W34" sqref="W3:W34"/>
    </sheetView>
  </sheetViews>
  <sheetFormatPr baseColWidth="10" defaultRowHeight="16" x14ac:dyDescent="0.2"/>
  <cols>
    <col min="6" max="6" width="16.1640625" customWidth="1"/>
    <col min="7" max="7" width="15" customWidth="1"/>
    <col min="8" max="8" width="18" customWidth="1"/>
    <col min="10" max="10" width="11.83203125" customWidth="1"/>
    <col min="11" max="11" width="12.83203125" customWidth="1"/>
    <col min="12" max="13" width="11.5" customWidth="1"/>
    <col min="14" max="14" width="13.5" customWidth="1"/>
    <col min="15" max="15" width="13.83203125" customWidth="1"/>
    <col min="16" max="17" width="12.5" customWidth="1"/>
    <col min="18" max="18" width="8.83203125" customWidth="1"/>
    <col min="19" max="19" width="16.83203125" customWidth="1"/>
    <col min="20" max="20" width="16.5" customWidth="1"/>
    <col min="21" max="21" width="20.6640625" customWidth="1"/>
    <col min="22" max="22" width="14.6640625" customWidth="1"/>
    <col min="23" max="23" width="19.1640625" customWidth="1"/>
    <col min="24" max="24" width="11.6640625" customWidth="1"/>
  </cols>
  <sheetData>
    <row r="1" spans="1:27" ht="22" thickTop="1" thickBo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31</v>
      </c>
      <c r="O1" s="4" t="s">
        <v>32</v>
      </c>
      <c r="P1" s="4" t="s">
        <v>33</v>
      </c>
      <c r="Q1" s="4" t="s">
        <v>34</v>
      </c>
      <c r="R1" s="4" t="s">
        <v>36</v>
      </c>
      <c r="S1" s="12" t="s">
        <v>38</v>
      </c>
      <c r="T1" s="13" t="s">
        <v>39</v>
      </c>
      <c r="U1" s="13" t="s">
        <v>40</v>
      </c>
      <c r="V1" s="14" t="s">
        <v>41</v>
      </c>
      <c r="W1" s="14" t="s">
        <v>42</v>
      </c>
      <c r="X1" s="15" t="s">
        <v>43</v>
      </c>
      <c r="Y1" s="25" t="s">
        <v>78</v>
      </c>
      <c r="Z1" s="25" t="s">
        <v>80</v>
      </c>
      <c r="AA1" s="25" t="s">
        <v>79</v>
      </c>
    </row>
    <row r="2" spans="1:27" hidden="1" x14ac:dyDescent="0.2">
      <c r="A2" s="7">
        <v>66</v>
      </c>
      <c r="B2" s="7">
        <v>11</v>
      </c>
      <c r="C2" s="7">
        <v>1</v>
      </c>
      <c r="D2" s="7" t="s">
        <v>13</v>
      </c>
      <c r="E2" s="7" t="s">
        <v>28</v>
      </c>
      <c r="F2" s="7" t="s">
        <v>20</v>
      </c>
      <c r="G2" s="7" t="s">
        <v>15</v>
      </c>
      <c r="H2" s="22" t="s">
        <v>23</v>
      </c>
      <c r="I2" s="7" t="s">
        <v>21</v>
      </c>
      <c r="J2" s="20">
        <v>44820</v>
      </c>
      <c r="K2" s="7">
        <v>78</v>
      </c>
      <c r="L2" s="7">
        <v>2.17</v>
      </c>
      <c r="M2" s="7">
        <v>2.09</v>
      </c>
      <c r="N2" s="7">
        <v>3</v>
      </c>
      <c r="O2" s="7">
        <v>64</v>
      </c>
      <c r="P2" s="7">
        <v>2.12</v>
      </c>
      <c r="Q2" s="7">
        <v>1.72</v>
      </c>
      <c r="R2" s="7">
        <v>14</v>
      </c>
      <c r="S2" s="16">
        <v>66</v>
      </c>
      <c r="T2" s="16" t="s">
        <v>67</v>
      </c>
      <c r="U2" s="17">
        <v>64</v>
      </c>
      <c r="V2" s="16">
        <v>5</v>
      </c>
      <c r="W2" s="26">
        <v>12.1</v>
      </c>
      <c r="X2" s="18">
        <v>9.9</v>
      </c>
      <c r="Y2" s="24"/>
      <c r="Z2" s="24"/>
      <c r="AA2" s="24"/>
    </row>
    <row r="3" spans="1:27" ht="19" x14ac:dyDescent="0.2">
      <c r="A3" s="5">
        <v>9</v>
      </c>
      <c r="B3" s="5">
        <v>2</v>
      </c>
      <c r="C3" s="5">
        <v>2</v>
      </c>
      <c r="D3" s="5" t="s">
        <v>22</v>
      </c>
      <c r="E3" s="5"/>
      <c r="F3" s="5" t="s">
        <v>20</v>
      </c>
      <c r="G3" s="5" t="s">
        <v>15</v>
      </c>
      <c r="H3" s="9" t="s">
        <v>23</v>
      </c>
      <c r="I3" s="5" t="s">
        <v>21</v>
      </c>
      <c r="J3" s="10">
        <v>44817</v>
      </c>
      <c r="K3" s="5">
        <v>167</v>
      </c>
      <c r="L3" s="5">
        <v>2.08</v>
      </c>
      <c r="M3" s="5">
        <v>1.49</v>
      </c>
      <c r="N3" s="5">
        <v>1</v>
      </c>
      <c r="O3" s="5">
        <v>139</v>
      </c>
      <c r="P3" s="5">
        <v>2.0499999999999998</v>
      </c>
      <c r="Q3" s="5">
        <v>1.38</v>
      </c>
      <c r="R3" s="5">
        <v>28</v>
      </c>
      <c r="S3" s="16">
        <v>9</v>
      </c>
      <c r="T3" s="16" t="s">
        <v>47</v>
      </c>
      <c r="U3" s="17">
        <v>139</v>
      </c>
      <c r="V3" s="16">
        <v>5</v>
      </c>
      <c r="W3" s="26">
        <v>103</v>
      </c>
      <c r="X3" s="18">
        <v>8.6999999999999993</v>
      </c>
      <c r="Y3" s="24" t="s">
        <v>21</v>
      </c>
      <c r="Z3" s="27" t="s">
        <v>81</v>
      </c>
      <c r="AA3" s="24"/>
    </row>
    <row r="4" spans="1:27" ht="19" x14ac:dyDescent="0.2">
      <c r="A4" s="6">
        <v>19</v>
      </c>
      <c r="B4" s="6">
        <v>3</v>
      </c>
      <c r="C4" s="6">
        <v>3</v>
      </c>
      <c r="D4" s="6" t="s">
        <v>13</v>
      </c>
      <c r="E4" s="6"/>
      <c r="F4" s="6" t="s">
        <v>20</v>
      </c>
      <c r="G4" s="6" t="s">
        <v>15</v>
      </c>
      <c r="H4" s="9" t="s">
        <v>23</v>
      </c>
      <c r="I4" s="6" t="s">
        <v>21</v>
      </c>
      <c r="J4" s="8">
        <v>44817</v>
      </c>
      <c r="K4" s="6">
        <v>146</v>
      </c>
      <c r="L4" s="6">
        <v>2.06</v>
      </c>
      <c r="M4" s="6">
        <v>1.5</v>
      </c>
      <c r="N4" s="6">
        <v>1</v>
      </c>
      <c r="O4" s="6">
        <v>120</v>
      </c>
      <c r="P4" s="6">
        <v>2.0499999999999998</v>
      </c>
      <c r="Q4" s="6">
        <v>1.33</v>
      </c>
      <c r="R4" s="6">
        <v>26</v>
      </c>
      <c r="S4" s="16">
        <v>19</v>
      </c>
      <c r="T4" s="16" t="s">
        <v>48</v>
      </c>
      <c r="U4" s="17">
        <v>120</v>
      </c>
      <c r="V4" s="16">
        <v>5</v>
      </c>
      <c r="W4" s="26">
        <v>85.8</v>
      </c>
      <c r="X4" s="18">
        <v>8.6999999999999993</v>
      </c>
      <c r="Y4" s="24" t="s">
        <v>21</v>
      </c>
      <c r="Z4" s="27" t="s">
        <v>82</v>
      </c>
      <c r="AA4" s="24"/>
    </row>
    <row r="5" spans="1:27" hidden="1" x14ac:dyDescent="0.2">
      <c r="A5" s="5">
        <v>79</v>
      </c>
      <c r="B5" s="5">
        <v>14</v>
      </c>
      <c r="C5" s="5">
        <v>4</v>
      </c>
      <c r="D5" s="5" t="s">
        <v>27</v>
      </c>
      <c r="E5" s="5" t="s">
        <v>29</v>
      </c>
      <c r="F5" s="5" t="s">
        <v>20</v>
      </c>
      <c r="G5" s="5" t="s">
        <v>17</v>
      </c>
      <c r="H5" s="5" t="s">
        <v>17</v>
      </c>
      <c r="I5" s="5" t="s">
        <v>21</v>
      </c>
      <c r="J5" s="10">
        <v>44820</v>
      </c>
      <c r="K5" s="5">
        <v>63</v>
      </c>
      <c r="L5" s="5">
        <v>2.15</v>
      </c>
      <c r="M5" s="5">
        <v>0.5</v>
      </c>
      <c r="N5" s="5">
        <v>3</v>
      </c>
      <c r="O5" s="5">
        <v>56</v>
      </c>
      <c r="P5" s="5">
        <v>2.13</v>
      </c>
      <c r="Q5" s="5">
        <v>0.5</v>
      </c>
      <c r="R5" s="5">
        <v>7</v>
      </c>
      <c r="S5" s="16">
        <v>79</v>
      </c>
      <c r="T5" s="16" t="s">
        <v>73</v>
      </c>
      <c r="U5" s="17">
        <v>56</v>
      </c>
      <c r="V5" s="16">
        <v>5</v>
      </c>
      <c r="W5" s="26">
        <v>47.2</v>
      </c>
      <c r="X5" s="18">
        <v>9.6999999999999993</v>
      </c>
      <c r="Y5" s="24"/>
      <c r="Z5" s="24"/>
      <c r="AA5" s="24"/>
    </row>
    <row r="6" spans="1:27" x14ac:dyDescent="0.2">
      <c r="A6" s="6">
        <v>25</v>
      </c>
      <c r="B6" s="6">
        <v>4</v>
      </c>
      <c r="C6" s="6">
        <v>4</v>
      </c>
      <c r="D6" s="6" t="s">
        <v>22</v>
      </c>
      <c r="E6" s="6"/>
      <c r="F6" s="6" t="s">
        <v>20</v>
      </c>
      <c r="G6" s="6" t="s">
        <v>17</v>
      </c>
      <c r="H6" s="6" t="s">
        <v>17</v>
      </c>
      <c r="I6" s="6" t="s">
        <v>21</v>
      </c>
      <c r="J6" s="8">
        <v>44817</v>
      </c>
      <c r="K6" s="6">
        <v>149</v>
      </c>
      <c r="L6" s="6">
        <v>2.0699999999999998</v>
      </c>
      <c r="M6" s="6">
        <v>1.59</v>
      </c>
      <c r="N6" s="6">
        <v>1</v>
      </c>
      <c r="O6" s="6">
        <v>130</v>
      </c>
      <c r="P6" s="6">
        <v>2.0499999999999998</v>
      </c>
      <c r="Q6" s="6">
        <v>1.48</v>
      </c>
      <c r="R6" s="6">
        <v>19</v>
      </c>
      <c r="S6" s="16">
        <v>25</v>
      </c>
      <c r="T6" s="16" t="s">
        <v>50</v>
      </c>
      <c r="U6" s="17">
        <v>130</v>
      </c>
      <c r="V6" s="16">
        <v>5</v>
      </c>
      <c r="W6" s="26">
        <v>91.8</v>
      </c>
      <c r="X6" s="18">
        <v>9.4</v>
      </c>
      <c r="Y6" s="24" t="s">
        <v>21</v>
      </c>
      <c r="Z6" s="28" t="s">
        <v>83</v>
      </c>
      <c r="AA6" s="24"/>
    </row>
    <row r="7" spans="1:27" x14ac:dyDescent="0.2">
      <c r="A7" s="5">
        <v>26</v>
      </c>
      <c r="B7" s="5">
        <v>4</v>
      </c>
      <c r="C7" s="5">
        <v>4</v>
      </c>
      <c r="D7" s="5" t="s">
        <v>13</v>
      </c>
      <c r="E7" s="5"/>
      <c r="F7" s="5" t="s">
        <v>18</v>
      </c>
      <c r="G7" s="5" t="s">
        <v>17</v>
      </c>
      <c r="H7" s="11" t="s">
        <v>25</v>
      </c>
      <c r="I7" s="5" t="s">
        <v>21</v>
      </c>
      <c r="J7" s="10">
        <v>44817</v>
      </c>
      <c r="K7" s="5">
        <v>158</v>
      </c>
      <c r="L7" s="5">
        <v>2.0699999999999998</v>
      </c>
      <c r="M7" s="5">
        <v>1.41</v>
      </c>
      <c r="N7" s="5">
        <v>1</v>
      </c>
      <c r="O7" s="5">
        <v>133</v>
      </c>
      <c r="P7" s="5">
        <v>2.0299999999999998</v>
      </c>
      <c r="Q7" s="5">
        <v>1.32</v>
      </c>
      <c r="R7" s="5">
        <v>25</v>
      </c>
      <c r="S7" s="16">
        <v>26</v>
      </c>
      <c r="T7" s="16" t="s">
        <v>51</v>
      </c>
      <c r="U7" s="17">
        <v>133</v>
      </c>
      <c r="V7" s="16">
        <v>5</v>
      </c>
      <c r="W7" s="26">
        <v>85.6</v>
      </c>
      <c r="X7" s="18">
        <v>7.3</v>
      </c>
      <c r="Y7" s="24" t="s">
        <v>21</v>
      </c>
      <c r="Z7" s="24" t="s">
        <v>84</v>
      </c>
      <c r="AA7" s="24"/>
    </row>
    <row r="8" spans="1:27" x14ac:dyDescent="0.2">
      <c r="A8" s="6">
        <v>29</v>
      </c>
      <c r="B8" s="6">
        <v>5</v>
      </c>
      <c r="C8" s="6">
        <v>5</v>
      </c>
      <c r="D8" s="6" t="s">
        <v>13</v>
      </c>
      <c r="E8" s="6" t="s">
        <v>37</v>
      </c>
      <c r="F8" s="6" t="s">
        <v>20</v>
      </c>
      <c r="G8" s="6" t="s">
        <v>15</v>
      </c>
      <c r="H8" s="9" t="s">
        <v>23</v>
      </c>
      <c r="I8" s="6" t="s">
        <v>21</v>
      </c>
      <c r="J8" s="8">
        <v>44817</v>
      </c>
      <c r="K8" s="6">
        <v>143</v>
      </c>
      <c r="L8" s="6">
        <v>2.0699999999999998</v>
      </c>
      <c r="M8" s="6">
        <v>1.1200000000000001</v>
      </c>
      <c r="N8" s="6">
        <v>2</v>
      </c>
      <c r="O8" s="6">
        <v>127</v>
      </c>
      <c r="P8" s="6">
        <v>2.02</v>
      </c>
      <c r="Q8" s="6">
        <v>1.1000000000000001</v>
      </c>
      <c r="R8" s="6">
        <v>16</v>
      </c>
      <c r="S8" s="16">
        <v>29</v>
      </c>
      <c r="T8" s="16" t="s">
        <v>52</v>
      </c>
      <c r="U8" s="17">
        <v>127</v>
      </c>
      <c r="V8" s="16">
        <v>5</v>
      </c>
      <c r="W8" s="26">
        <v>89.4</v>
      </c>
      <c r="X8" s="18">
        <v>9.1</v>
      </c>
      <c r="Y8" s="24" t="s">
        <v>21</v>
      </c>
      <c r="Z8" s="24" t="s">
        <v>85</v>
      </c>
      <c r="AA8" s="24"/>
    </row>
    <row r="9" spans="1:27" x14ac:dyDescent="0.2">
      <c r="A9" s="5">
        <v>31</v>
      </c>
      <c r="B9" s="5">
        <v>5</v>
      </c>
      <c r="C9" s="5">
        <v>5</v>
      </c>
      <c r="D9" s="5" t="s">
        <v>22</v>
      </c>
      <c r="E9" s="5"/>
      <c r="F9" s="5" t="s">
        <v>20</v>
      </c>
      <c r="G9" s="5" t="s">
        <v>15</v>
      </c>
      <c r="H9" s="9" t="s">
        <v>23</v>
      </c>
      <c r="I9" s="5" t="s">
        <v>21</v>
      </c>
      <c r="J9" s="10">
        <v>44817</v>
      </c>
      <c r="K9" s="5">
        <v>147</v>
      </c>
      <c r="L9" s="5">
        <v>2.09</v>
      </c>
      <c r="M9" s="5">
        <v>1.07</v>
      </c>
      <c r="N9" s="5">
        <v>2</v>
      </c>
      <c r="O9" s="5">
        <v>126</v>
      </c>
      <c r="P9" s="5">
        <v>2.08</v>
      </c>
      <c r="Q9" s="5">
        <v>1.02</v>
      </c>
      <c r="R9" s="5">
        <v>21</v>
      </c>
      <c r="S9" s="16">
        <v>31</v>
      </c>
      <c r="T9" s="16" t="s">
        <v>53</v>
      </c>
      <c r="U9" s="17">
        <v>126</v>
      </c>
      <c r="V9" s="16">
        <v>5</v>
      </c>
      <c r="W9" s="26">
        <v>101</v>
      </c>
      <c r="X9" s="18">
        <v>9.5</v>
      </c>
      <c r="Y9" s="24" t="s">
        <v>21</v>
      </c>
      <c r="Z9" s="24" t="s">
        <v>86</v>
      </c>
      <c r="AA9" s="24"/>
    </row>
    <row r="10" spans="1:27" x14ac:dyDescent="0.2">
      <c r="A10" s="6">
        <v>35</v>
      </c>
      <c r="B10" s="6">
        <v>6</v>
      </c>
      <c r="C10" s="6">
        <v>1</v>
      </c>
      <c r="D10" s="6" t="s">
        <v>13</v>
      </c>
      <c r="E10" s="6"/>
      <c r="F10" s="6" t="s">
        <v>18</v>
      </c>
      <c r="G10" s="6" t="s">
        <v>17</v>
      </c>
      <c r="H10" s="11" t="s">
        <v>25</v>
      </c>
      <c r="I10" s="6" t="s">
        <v>21</v>
      </c>
      <c r="J10" s="8">
        <v>44818</v>
      </c>
      <c r="K10" s="6">
        <v>114</v>
      </c>
      <c r="L10" s="6">
        <v>2.13</v>
      </c>
      <c r="M10" s="6">
        <v>1.43</v>
      </c>
      <c r="N10" s="6">
        <v>2</v>
      </c>
      <c r="O10" s="6">
        <v>92</v>
      </c>
      <c r="P10" s="6">
        <v>2.12</v>
      </c>
      <c r="Q10" s="6">
        <v>1.29</v>
      </c>
      <c r="R10" s="6">
        <v>22</v>
      </c>
      <c r="S10" s="16">
        <v>35</v>
      </c>
      <c r="T10" s="16" t="s">
        <v>54</v>
      </c>
      <c r="U10" s="17">
        <v>92</v>
      </c>
      <c r="V10" s="16">
        <v>5</v>
      </c>
      <c r="W10" s="26">
        <v>102</v>
      </c>
      <c r="X10" s="18">
        <v>9.1</v>
      </c>
      <c r="Y10" s="24" t="s">
        <v>21</v>
      </c>
      <c r="Z10" s="24" t="s">
        <v>87</v>
      </c>
      <c r="AA10" s="24"/>
    </row>
    <row r="11" spans="1:27" x14ac:dyDescent="0.2">
      <c r="A11" s="5">
        <v>37</v>
      </c>
      <c r="B11" s="5">
        <v>6</v>
      </c>
      <c r="C11" s="5">
        <v>1</v>
      </c>
      <c r="D11" s="5" t="s">
        <v>22</v>
      </c>
      <c r="E11" s="5" t="s">
        <v>19</v>
      </c>
      <c r="F11" s="5" t="s">
        <v>18</v>
      </c>
      <c r="G11" s="5" t="s">
        <v>17</v>
      </c>
      <c r="H11" s="11" t="s">
        <v>25</v>
      </c>
      <c r="I11" s="5" t="s">
        <v>21</v>
      </c>
      <c r="J11" s="10">
        <v>44818</v>
      </c>
      <c r="K11" s="5">
        <v>67</v>
      </c>
      <c r="L11" s="5">
        <v>2.1</v>
      </c>
      <c r="M11" s="5">
        <v>1.68</v>
      </c>
      <c r="N11" s="5">
        <v>2</v>
      </c>
      <c r="O11" s="5">
        <v>57</v>
      </c>
      <c r="P11" s="5">
        <v>2.04</v>
      </c>
      <c r="Q11" s="5">
        <v>1.52</v>
      </c>
      <c r="R11" s="5">
        <v>10</v>
      </c>
      <c r="S11" s="16">
        <v>37</v>
      </c>
      <c r="T11" s="16" t="s">
        <v>55</v>
      </c>
      <c r="U11" s="17">
        <v>57</v>
      </c>
      <c r="V11" s="16">
        <v>5</v>
      </c>
      <c r="W11" s="26">
        <v>100</v>
      </c>
      <c r="X11" s="18">
        <v>9.3000000000000007</v>
      </c>
      <c r="Y11" s="24" t="s">
        <v>21</v>
      </c>
      <c r="Z11" s="24" t="s">
        <v>88</v>
      </c>
      <c r="AA11" s="24"/>
    </row>
    <row r="12" spans="1:27" x14ac:dyDescent="0.2">
      <c r="A12" s="6">
        <v>38</v>
      </c>
      <c r="B12" s="6">
        <v>6</v>
      </c>
      <c r="C12" s="6">
        <v>1</v>
      </c>
      <c r="D12" s="6" t="s">
        <v>13</v>
      </c>
      <c r="E12" s="6"/>
      <c r="F12" s="6" t="s">
        <v>20</v>
      </c>
      <c r="G12" s="6" t="s">
        <v>17</v>
      </c>
      <c r="H12" s="6" t="s">
        <v>17</v>
      </c>
      <c r="I12" s="6" t="s">
        <v>21</v>
      </c>
      <c r="J12" s="8">
        <v>44818</v>
      </c>
      <c r="K12" s="6">
        <v>117</v>
      </c>
      <c r="L12" s="6">
        <v>2.16</v>
      </c>
      <c r="M12" s="6">
        <v>0.56000000000000005</v>
      </c>
      <c r="N12" s="6">
        <v>2</v>
      </c>
      <c r="O12" s="6">
        <v>108</v>
      </c>
      <c r="P12" s="6">
        <v>2.11</v>
      </c>
      <c r="Q12" s="6">
        <v>0.52</v>
      </c>
      <c r="R12" s="6">
        <v>9</v>
      </c>
      <c r="S12" s="16">
        <v>38</v>
      </c>
      <c r="T12" s="16" t="s">
        <v>56</v>
      </c>
      <c r="U12" s="17">
        <v>108</v>
      </c>
      <c r="V12" s="16">
        <v>5</v>
      </c>
      <c r="W12" s="26">
        <v>92</v>
      </c>
      <c r="X12" s="18">
        <v>9</v>
      </c>
      <c r="Y12" s="24" t="s">
        <v>21</v>
      </c>
      <c r="Z12" s="24" t="s">
        <v>89</v>
      </c>
      <c r="AA12" s="24"/>
    </row>
    <row r="13" spans="1:27" x14ac:dyDescent="0.2">
      <c r="A13" s="5">
        <v>39</v>
      </c>
      <c r="B13" s="5">
        <v>6</v>
      </c>
      <c r="C13" s="5">
        <v>1</v>
      </c>
      <c r="D13" s="5" t="s">
        <v>13</v>
      </c>
      <c r="E13" s="5"/>
      <c r="F13" s="5" t="s">
        <v>18</v>
      </c>
      <c r="G13" s="5" t="s">
        <v>17</v>
      </c>
      <c r="H13" s="11" t="s">
        <v>25</v>
      </c>
      <c r="I13" s="5" t="s">
        <v>21</v>
      </c>
      <c r="J13" s="10">
        <v>44818</v>
      </c>
      <c r="K13" s="5">
        <v>113</v>
      </c>
      <c r="L13" s="5">
        <v>2.14</v>
      </c>
      <c r="M13" s="5">
        <v>1.34</v>
      </c>
      <c r="N13" s="5">
        <v>2</v>
      </c>
      <c r="O13" s="5">
        <v>109</v>
      </c>
      <c r="P13" s="5">
        <v>2.1</v>
      </c>
      <c r="Q13" s="5">
        <v>1.25</v>
      </c>
      <c r="R13" s="5">
        <v>4</v>
      </c>
      <c r="S13" s="16">
        <v>39</v>
      </c>
      <c r="T13" s="16" t="s">
        <v>57</v>
      </c>
      <c r="U13" s="17">
        <v>109</v>
      </c>
      <c r="V13" s="16">
        <v>5</v>
      </c>
      <c r="W13" s="26">
        <v>93</v>
      </c>
      <c r="X13" s="18">
        <v>9.1</v>
      </c>
      <c r="Y13" s="24" t="s">
        <v>21</v>
      </c>
      <c r="Z13" s="24" t="s">
        <v>90</v>
      </c>
      <c r="AA13" s="24"/>
    </row>
    <row r="14" spans="1:27" x14ac:dyDescent="0.2">
      <c r="A14" s="6">
        <v>43</v>
      </c>
      <c r="B14" s="6">
        <v>7</v>
      </c>
      <c r="C14" s="6">
        <v>2</v>
      </c>
      <c r="D14" s="6" t="s">
        <v>22</v>
      </c>
      <c r="E14" s="6"/>
      <c r="F14" s="6" t="s">
        <v>20</v>
      </c>
      <c r="G14" s="6" t="s">
        <v>17</v>
      </c>
      <c r="H14" s="6" t="s">
        <v>17</v>
      </c>
      <c r="I14" s="6" t="s">
        <v>21</v>
      </c>
      <c r="J14" s="8">
        <v>44818</v>
      </c>
      <c r="K14" s="6">
        <v>133</v>
      </c>
      <c r="L14" s="6">
        <v>2.14</v>
      </c>
      <c r="M14" s="6">
        <v>1.37</v>
      </c>
      <c r="N14" s="6">
        <v>2</v>
      </c>
      <c r="O14" s="6">
        <v>110</v>
      </c>
      <c r="P14" s="6">
        <v>2.12</v>
      </c>
      <c r="Q14" s="6">
        <v>1.26</v>
      </c>
      <c r="R14" s="6">
        <v>23</v>
      </c>
      <c r="S14" s="16">
        <v>43</v>
      </c>
      <c r="T14" s="16" t="s">
        <v>58</v>
      </c>
      <c r="U14" s="17">
        <v>110</v>
      </c>
      <c r="V14" s="16">
        <v>5</v>
      </c>
      <c r="W14" s="26">
        <v>88.4</v>
      </c>
      <c r="X14" s="18">
        <v>9.3000000000000007</v>
      </c>
      <c r="Y14" s="24" t="s">
        <v>21</v>
      </c>
      <c r="Z14" s="24" t="s">
        <v>91</v>
      </c>
      <c r="AA14" s="24"/>
    </row>
    <row r="15" spans="1:27" x14ac:dyDescent="0.2">
      <c r="A15" s="5">
        <v>44</v>
      </c>
      <c r="B15" s="5">
        <v>8</v>
      </c>
      <c r="C15" s="5">
        <v>3</v>
      </c>
      <c r="D15" s="5" t="s">
        <v>13</v>
      </c>
      <c r="E15" s="5"/>
      <c r="F15" s="5" t="s">
        <v>20</v>
      </c>
      <c r="G15" s="5" t="s">
        <v>17</v>
      </c>
      <c r="H15" s="5" t="s">
        <v>17</v>
      </c>
      <c r="I15" s="5" t="s">
        <v>21</v>
      </c>
      <c r="J15" s="10">
        <v>44818</v>
      </c>
      <c r="K15" s="5">
        <v>118</v>
      </c>
      <c r="L15" s="5">
        <v>2.16</v>
      </c>
      <c r="M15" s="5">
        <v>1.28</v>
      </c>
      <c r="N15" s="5">
        <v>2</v>
      </c>
      <c r="O15" s="5">
        <v>104</v>
      </c>
      <c r="P15" s="5">
        <v>2.12</v>
      </c>
      <c r="Q15" s="5">
        <v>1.1599999999999999</v>
      </c>
      <c r="R15" s="5">
        <v>14</v>
      </c>
      <c r="S15" s="16">
        <v>44</v>
      </c>
      <c r="T15" s="16" t="s">
        <v>59</v>
      </c>
      <c r="U15" s="17">
        <v>104</v>
      </c>
      <c r="V15" s="16">
        <v>5</v>
      </c>
      <c r="W15" s="26">
        <v>95.2</v>
      </c>
      <c r="X15" s="18">
        <v>9.5</v>
      </c>
      <c r="Y15" s="24" t="s">
        <v>21</v>
      </c>
      <c r="Z15" s="24" t="s">
        <v>92</v>
      </c>
      <c r="AA15" s="24"/>
    </row>
    <row r="16" spans="1:27" hidden="1" x14ac:dyDescent="0.2">
      <c r="A16" s="6">
        <v>48</v>
      </c>
      <c r="B16" s="6">
        <v>8</v>
      </c>
      <c r="C16" s="6">
        <v>3</v>
      </c>
      <c r="D16" s="6" t="s">
        <v>26</v>
      </c>
      <c r="E16" s="6"/>
      <c r="F16" s="6" t="s">
        <v>20</v>
      </c>
      <c r="G16" s="6" t="s">
        <v>15</v>
      </c>
      <c r="H16" s="9" t="s">
        <v>23</v>
      </c>
      <c r="I16" s="6" t="s">
        <v>21</v>
      </c>
      <c r="J16" s="8">
        <v>44818</v>
      </c>
      <c r="K16" s="6">
        <v>95</v>
      </c>
      <c r="L16" s="6">
        <v>2.16</v>
      </c>
      <c r="M16" s="6">
        <v>1.33</v>
      </c>
      <c r="N16" s="6">
        <v>2</v>
      </c>
      <c r="O16" s="6">
        <v>96</v>
      </c>
      <c r="P16" s="6">
        <v>2.12</v>
      </c>
      <c r="Q16" s="6">
        <v>1.29</v>
      </c>
      <c r="R16" s="6">
        <v>-1</v>
      </c>
      <c r="S16" s="16">
        <v>48</v>
      </c>
      <c r="T16" s="16" t="s">
        <v>62</v>
      </c>
      <c r="U16" s="17">
        <v>96</v>
      </c>
      <c r="V16" s="16">
        <v>5</v>
      </c>
      <c r="W16" s="26">
        <v>46.4</v>
      </c>
      <c r="X16" s="18">
        <v>9.4</v>
      </c>
      <c r="Y16" s="24"/>
      <c r="Z16" s="24"/>
      <c r="AA16" s="24"/>
    </row>
    <row r="17" spans="1:27" hidden="1" x14ac:dyDescent="0.2">
      <c r="A17" s="5">
        <v>49</v>
      </c>
      <c r="B17" s="5">
        <v>8</v>
      </c>
      <c r="C17" s="5">
        <v>3</v>
      </c>
      <c r="D17" s="5" t="s">
        <v>22</v>
      </c>
      <c r="E17" s="5"/>
      <c r="F17" s="5" t="s">
        <v>20</v>
      </c>
      <c r="G17" s="5" t="s">
        <v>17</v>
      </c>
      <c r="H17" s="5" t="s">
        <v>17</v>
      </c>
      <c r="I17" s="5" t="s">
        <v>21</v>
      </c>
      <c r="J17" s="10">
        <v>44818</v>
      </c>
      <c r="K17" s="5">
        <v>127</v>
      </c>
      <c r="L17" s="5">
        <v>2.13</v>
      </c>
      <c r="M17" s="5">
        <v>1</v>
      </c>
      <c r="N17" s="5">
        <v>2</v>
      </c>
      <c r="O17" s="5">
        <v>104</v>
      </c>
      <c r="P17" s="5">
        <v>2.12</v>
      </c>
      <c r="Q17" s="5">
        <v>0.97</v>
      </c>
      <c r="R17" s="5">
        <v>23</v>
      </c>
      <c r="S17" s="16">
        <v>49</v>
      </c>
      <c r="T17" s="16" t="s">
        <v>63</v>
      </c>
      <c r="U17" s="17">
        <v>104</v>
      </c>
      <c r="V17" s="16">
        <v>5</v>
      </c>
      <c r="W17" s="26">
        <v>13.8</v>
      </c>
      <c r="X17" s="18">
        <v>9.4</v>
      </c>
      <c r="Y17" s="24"/>
      <c r="Z17" s="24"/>
      <c r="AA17" s="24"/>
    </row>
    <row r="18" spans="1:27" hidden="1" x14ac:dyDescent="0.2">
      <c r="A18" s="7">
        <v>88</v>
      </c>
      <c r="B18" s="7">
        <v>15</v>
      </c>
      <c r="C18" s="7">
        <v>5</v>
      </c>
      <c r="D18" s="7" t="s">
        <v>27</v>
      </c>
      <c r="E18" s="7" t="s">
        <v>29</v>
      </c>
      <c r="F18" s="7" t="s">
        <v>18</v>
      </c>
      <c r="G18" s="7" t="s">
        <v>17</v>
      </c>
      <c r="H18" s="19" t="s">
        <v>25</v>
      </c>
      <c r="I18" s="7" t="s">
        <v>21</v>
      </c>
      <c r="J18" s="20">
        <v>44820</v>
      </c>
      <c r="K18" s="7">
        <v>51</v>
      </c>
      <c r="L18" s="7">
        <v>2.16</v>
      </c>
      <c r="M18" s="7">
        <v>0.42</v>
      </c>
      <c r="N18" s="7">
        <v>3</v>
      </c>
      <c r="O18" s="7">
        <v>49</v>
      </c>
      <c r="P18" s="7">
        <v>2.09</v>
      </c>
      <c r="Q18" s="7">
        <v>0.42</v>
      </c>
      <c r="R18" s="7">
        <v>2</v>
      </c>
      <c r="S18" s="16">
        <v>88</v>
      </c>
      <c r="T18" s="16" t="s">
        <v>77</v>
      </c>
      <c r="U18" s="17">
        <v>49</v>
      </c>
      <c r="V18" s="16">
        <v>5</v>
      </c>
      <c r="W18" s="26">
        <v>29.4</v>
      </c>
      <c r="X18" s="18">
        <v>9.4</v>
      </c>
      <c r="Y18" s="24"/>
      <c r="Z18" s="24"/>
      <c r="AA18" s="24"/>
    </row>
    <row r="19" spans="1:27" x14ac:dyDescent="0.2">
      <c r="A19" s="6">
        <v>46</v>
      </c>
      <c r="B19" s="6">
        <v>8</v>
      </c>
      <c r="C19" s="6">
        <v>3</v>
      </c>
      <c r="D19" s="6" t="s">
        <v>13</v>
      </c>
      <c r="E19" s="6"/>
      <c r="F19" s="6" t="s">
        <v>18</v>
      </c>
      <c r="G19" s="6" t="s">
        <v>17</v>
      </c>
      <c r="H19" s="11" t="s">
        <v>25</v>
      </c>
      <c r="I19" s="6" t="s">
        <v>21</v>
      </c>
      <c r="J19" s="8">
        <v>44818</v>
      </c>
      <c r="K19" s="6">
        <v>123</v>
      </c>
      <c r="L19" s="6">
        <v>2.16</v>
      </c>
      <c r="M19" s="6">
        <v>0.57999999999999996</v>
      </c>
      <c r="N19" s="6">
        <v>2</v>
      </c>
      <c r="O19" s="6">
        <v>105</v>
      </c>
      <c r="P19" s="6">
        <v>2.08</v>
      </c>
      <c r="Q19" s="6">
        <v>0.55000000000000004</v>
      </c>
      <c r="R19" s="6">
        <v>18</v>
      </c>
      <c r="S19" s="16">
        <v>46</v>
      </c>
      <c r="T19" s="16" t="s">
        <v>60</v>
      </c>
      <c r="U19" s="17">
        <v>105</v>
      </c>
      <c r="V19" s="16">
        <v>5</v>
      </c>
      <c r="W19" s="26">
        <v>86.2</v>
      </c>
      <c r="X19" s="18">
        <v>9.3000000000000007</v>
      </c>
      <c r="Y19" s="24" t="s">
        <v>21</v>
      </c>
      <c r="Z19" s="24" t="s">
        <v>93</v>
      </c>
      <c r="AA19" s="24"/>
    </row>
    <row r="20" spans="1:27" x14ac:dyDescent="0.2">
      <c r="A20" s="5">
        <v>47</v>
      </c>
      <c r="B20" s="5">
        <v>8</v>
      </c>
      <c r="C20" s="5">
        <v>3</v>
      </c>
      <c r="D20" s="5" t="s">
        <v>22</v>
      </c>
      <c r="E20" s="5"/>
      <c r="F20" s="5" t="s">
        <v>20</v>
      </c>
      <c r="G20" s="5" t="s">
        <v>17</v>
      </c>
      <c r="H20" s="5" t="s">
        <v>17</v>
      </c>
      <c r="I20" s="5" t="s">
        <v>21</v>
      </c>
      <c r="J20" s="10">
        <v>44818</v>
      </c>
      <c r="K20" s="5">
        <v>112</v>
      </c>
      <c r="L20" s="5">
        <v>2.16</v>
      </c>
      <c r="M20" s="5">
        <v>0.51</v>
      </c>
      <c r="N20" s="5">
        <v>2</v>
      </c>
      <c r="O20" s="5">
        <v>98</v>
      </c>
      <c r="P20" s="5">
        <v>2.12</v>
      </c>
      <c r="Q20" s="5">
        <v>0.49</v>
      </c>
      <c r="R20" s="5">
        <v>14</v>
      </c>
      <c r="S20" s="16">
        <v>47</v>
      </c>
      <c r="T20" s="16" t="s">
        <v>61</v>
      </c>
      <c r="U20" s="17">
        <v>98</v>
      </c>
      <c r="V20" s="16">
        <v>5</v>
      </c>
      <c r="W20" s="26">
        <v>93.8</v>
      </c>
      <c r="X20" s="18">
        <v>9.1999999999999993</v>
      </c>
      <c r="Y20" s="24" t="s">
        <v>21</v>
      </c>
      <c r="Z20" s="24" t="s">
        <v>94</v>
      </c>
      <c r="AA20" s="24"/>
    </row>
    <row r="21" spans="1:27" ht="19" x14ac:dyDescent="0.2">
      <c r="A21" s="6">
        <v>50</v>
      </c>
      <c r="B21" s="6">
        <v>9</v>
      </c>
      <c r="C21" s="6">
        <v>4</v>
      </c>
      <c r="D21" s="6" t="s">
        <v>13</v>
      </c>
      <c r="E21" s="6"/>
      <c r="F21" s="6" t="s">
        <v>20</v>
      </c>
      <c r="G21" s="6" t="s">
        <v>15</v>
      </c>
      <c r="H21" s="9" t="s">
        <v>23</v>
      </c>
      <c r="I21" s="6" t="s">
        <v>21</v>
      </c>
      <c r="J21" s="8">
        <v>44818</v>
      </c>
      <c r="K21" s="6">
        <v>95</v>
      </c>
      <c r="L21" s="6">
        <v>2.14</v>
      </c>
      <c r="M21" s="6">
        <v>0.9</v>
      </c>
      <c r="N21" s="6">
        <v>3</v>
      </c>
      <c r="O21" s="6">
        <v>94</v>
      </c>
      <c r="P21" s="6">
        <v>2.13</v>
      </c>
      <c r="Q21" s="6">
        <v>0.99</v>
      </c>
      <c r="R21" s="6">
        <v>1</v>
      </c>
      <c r="S21" s="16">
        <v>50</v>
      </c>
      <c r="T21" s="16" t="s">
        <v>64</v>
      </c>
      <c r="U21" s="17">
        <v>94</v>
      </c>
      <c r="V21" s="16">
        <v>5</v>
      </c>
      <c r="W21" s="26">
        <v>82.6</v>
      </c>
      <c r="X21" s="18">
        <v>9.6</v>
      </c>
      <c r="Y21" s="24" t="s">
        <v>21</v>
      </c>
      <c r="Z21" s="27" t="s">
        <v>95</v>
      </c>
      <c r="AA21" s="24"/>
    </row>
    <row r="22" spans="1:27" hidden="1" x14ac:dyDescent="0.2">
      <c r="A22" s="6">
        <v>64</v>
      </c>
      <c r="B22" s="6">
        <v>11</v>
      </c>
      <c r="C22" s="6">
        <v>1</v>
      </c>
      <c r="D22" s="6" t="s">
        <v>26</v>
      </c>
      <c r="E22" s="6" t="s">
        <v>29</v>
      </c>
      <c r="F22" s="6" t="s">
        <v>18</v>
      </c>
      <c r="G22" s="6" t="s">
        <v>17</v>
      </c>
      <c r="H22" s="11" t="s">
        <v>25</v>
      </c>
      <c r="I22" s="6" t="s">
        <v>21</v>
      </c>
      <c r="J22" s="8">
        <v>44820</v>
      </c>
      <c r="K22" s="6">
        <v>64</v>
      </c>
      <c r="L22" s="6">
        <v>2.14</v>
      </c>
      <c r="M22" s="6">
        <v>1.98</v>
      </c>
      <c r="N22" s="6">
        <v>3</v>
      </c>
      <c r="O22" s="6">
        <v>52</v>
      </c>
      <c r="P22" s="6">
        <v>2.11</v>
      </c>
      <c r="Q22" s="6">
        <v>1.63</v>
      </c>
      <c r="R22" s="6">
        <v>12</v>
      </c>
      <c r="S22" s="16">
        <v>64</v>
      </c>
      <c r="T22" s="16" t="s">
        <v>66</v>
      </c>
      <c r="U22" s="17">
        <v>52</v>
      </c>
      <c r="V22" s="16">
        <v>5</v>
      </c>
      <c r="W22" s="26">
        <v>44.2</v>
      </c>
      <c r="X22" s="18">
        <v>9.3000000000000007</v>
      </c>
      <c r="Y22" s="24"/>
      <c r="Z22" s="24"/>
      <c r="AA22" s="24"/>
    </row>
    <row r="23" spans="1:27" x14ac:dyDescent="0.2">
      <c r="A23" s="5">
        <v>54</v>
      </c>
      <c r="B23" s="5">
        <v>9</v>
      </c>
      <c r="C23" s="5">
        <v>4</v>
      </c>
      <c r="D23" s="5" t="s">
        <v>22</v>
      </c>
      <c r="E23" s="5"/>
      <c r="F23" s="5" t="s">
        <v>20</v>
      </c>
      <c r="G23" s="5" t="s">
        <v>15</v>
      </c>
      <c r="H23" s="9" t="s">
        <v>23</v>
      </c>
      <c r="I23" s="5" t="s">
        <v>21</v>
      </c>
      <c r="J23" s="10">
        <v>44818</v>
      </c>
      <c r="K23" s="5">
        <v>123</v>
      </c>
      <c r="L23" s="5">
        <v>2.15</v>
      </c>
      <c r="M23" s="5">
        <v>1.1499999999999999</v>
      </c>
      <c r="N23" s="5">
        <v>3</v>
      </c>
      <c r="O23" s="5">
        <v>101</v>
      </c>
      <c r="P23" s="5">
        <v>2.09</v>
      </c>
      <c r="Q23" s="5">
        <v>1.04</v>
      </c>
      <c r="R23" s="5">
        <v>22</v>
      </c>
      <c r="S23" s="16">
        <v>54</v>
      </c>
      <c r="T23" s="16" t="s">
        <v>65</v>
      </c>
      <c r="U23" s="17">
        <v>101</v>
      </c>
      <c r="V23" s="16">
        <v>5</v>
      </c>
      <c r="W23" s="26">
        <v>89.6</v>
      </c>
      <c r="X23" s="18">
        <v>9.6</v>
      </c>
      <c r="Y23" s="24" t="s">
        <v>21</v>
      </c>
      <c r="Z23" s="24" t="s">
        <v>96</v>
      </c>
      <c r="AA23" s="24"/>
    </row>
    <row r="24" spans="1:27" ht="19" x14ac:dyDescent="0.2">
      <c r="A24" s="6">
        <v>67</v>
      </c>
      <c r="B24" s="6">
        <v>11</v>
      </c>
      <c r="C24" s="6">
        <v>1</v>
      </c>
      <c r="D24" s="6" t="s">
        <v>22</v>
      </c>
      <c r="E24" s="6"/>
      <c r="F24" s="6" t="s">
        <v>18</v>
      </c>
      <c r="G24" s="6" t="s">
        <v>17</v>
      </c>
      <c r="H24" s="11" t="s">
        <v>25</v>
      </c>
      <c r="I24" s="6" t="s">
        <v>21</v>
      </c>
      <c r="J24" s="8">
        <v>44820</v>
      </c>
      <c r="K24" s="6">
        <v>116</v>
      </c>
      <c r="L24" s="6">
        <v>2.17</v>
      </c>
      <c r="M24" s="6">
        <v>1.04</v>
      </c>
      <c r="N24" s="6">
        <v>3</v>
      </c>
      <c r="O24" s="6">
        <v>99</v>
      </c>
      <c r="P24" s="6">
        <v>2.1</v>
      </c>
      <c r="Q24" s="6">
        <v>0.94</v>
      </c>
      <c r="R24" s="6">
        <v>17</v>
      </c>
      <c r="S24" s="16">
        <v>67</v>
      </c>
      <c r="T24" s="16" t="s">
        <v>68</v>
      </c>
      <c r="U24" s="17">
        <v>99</v>
      </c>
      <c r="V24" s="16">
        <v>5</v>
      </c>
      <c r="W24" s="26">
        <v>109</v>
      </c>
      <c r="X24" s="18">
        <v>9.1999999999999993</v>
      </c>
      <c r="Y24" s="24" t="s">
        <v>21</v>
      </c>
      <c r="Z24" s="27" t="s">
        <v>97</v>
      </c>
      <c r="AA24" s="24"/>
    </row>
    <row r="25" spans="1:27" ht="19" x14ac:dyDescent="0.2">
      <c r="A25" s="5">
        <v>68</v>
      </c>
      <c r="B25" s="5">
        <v>11</v>
      </c>
      <c r="C25" s="5">
        <v>1</v>
      </c>
      <c r="D25" s="5" t="s">
        <v>13</v>
      </c>
      <c r="E25" s="5"/>
      <c r="F25" s="5" t="s">
        <v>18</v>
      </c>
      <c r="G25" s="5" t="s">
        <v>17</v>
      </c>
      <c r="H25" s="11" t="s">
        <v>25</v>
      </c>
      <c r="I25" s="5" t="s">
        <v>21</v>
      </c>
      <c r="J25" s="10">
        <v>44820</v>
      </c>
      <c r="K25" s="5">
        <v>128</v>
      </c>
      <c r="L25" s="5">
        <v>2.16</v>
      </c>
      <c r="M25" s="5">
        <v>1.26</v>
      </c>
      <c r="N25" s="5">
        <v>3</v>
      </c>
      <c r="O25" s="5">
        <v>106</v>
      </c>
      <c r="P25" s="5">
        <v>2.1</v>
      </c>
      <c r="Q25" s="5">
        <v>1.1399999999999999</v>
      </c>
      <c r="R25" s="5">
        <v>22</v>
      </c>
      <c r="S25" s="16">
        <v>68</v>
      </c>
      <c r="T25" s="16" t="s">
        <v>69</v>
      </c>
      <c r="U25" s="17">
        <v>106</v>
      </c>
      <c r="V25" s="16">
        <v>5</v>
      </c>
      <c r="W25" s="26">
        <v>108</v>
      </c>
      <c r="X25" s="18">
        <v>9.5</v>
      </c>
      <c r="Y25" s="24" t="s">
        <v>21</v>
      </c>
      <c r="Z25" s="27" t="s">
        <v>98</v>
      </c>
      <c r="AA25" s="24"/>
    </row>
    <row r="26" spans="1:27" ht="19" x14ac:dyDescent="0.2">
      <c r="A26" s="6">
        <v>69</v>
      </c>
      <c r="B26" s="6">
        <v>12</v>
      </c>
      <c r="C26" s="6">
        <v>2</v>
      </c>
      <c r="D26" s="6" t="s">
        <v>22</v>
      </c>
      <c r="E26" s="6"/>
      <c r="F26" s="6" t="s">
        <v>20</v>
      </c>
      <c r="G26" s="6" t="s">
        <v>17</v>
      </c>
      <c r="H26" s="6" t="s">
        <v>17</v>
      </c>
      <c r="I26" s="6" t="s">
        <v>21</v>
      </c>
      <c r="J26" s="8">
        <v>44820</v>
      </c>
      <c r="K26" s="6">
        <v>130</v>
      </c>
      <c r="L26" s="6">
        <v>2.15</v>
      </c>
      <c r="M26" s="6">
        <v>1</v>
      </c>
      <c r="N26" s="6">
        <v>3</v>
      </c>
      <c r="O26" s="6">
        <v>109</v>
      </c>
      <c r="P26" s="6">
        <v>2.11</v>
      </c>
      <c r="Q26" s="6">
        <v>0.92</v>
      </c>
      <c r="R26" s="6">
        <v>21</v>
      </c>
      <c r="S26" s="16">
        <v>69</v>
      </c>
      <c r="T26" s="16" t="s">
        <v>70</v>
      </c>
      <c r="U26" s="17">
        <v>109</v>
      </c>
      <c r="V26" s="16">
        <v>5</v>
      </c>
      <c r="W26" s="26">
        <v>96.8</v>
      </c>
      <c r="X26" s="18">
        <v>9.6</v>
      </c>
      <c r="Y26" s="24" t="s">
        <v>21</v>
      </c>
      <c r="Z26" s="27" t="s">
        <v>98</v>
      </c>
      <c r="AA26" s="24"/>
    </row>
    <row r="27" spans="1:27" ht="19" x14ac:dyDescent="0.2">
      <c r="A27" s="5">
        <v>74</v>
      </c>
      <c r="B27" s="5">
        <v>13</v>
      </c>
      <c r="C27" s="5">
        <v>3</v>
      </c>
      <c r="D27" s="5" t="s">
        <v>13</v>
      </c>
      <c r="E27" s="5"/>
      <c r="F27" s="5" t="s">
        <v>20</v>
      </c>
      <c r="G27" s="5" t="s">
        <v>17</v>
      </c>
      <c r="H27" s="5" t="s">
        <v>17</v>
      </c>
      <c r="I27" s="5" t="s">
        <v>21</v>
      </c>
      <c r="J27" s="10">
        <v>44820</v>
      </c>
      <c r="K27" s="5">
        <v>95</v>
      </c>
      <c r="L27" s="5">
        <v>2.19</v>
      </c>
      <c r="M27" s="5">
        <v>0.71</v>
      </c>
      <c r="N27" s="5">
        <v>3</v>
      </c>
      <c r="O27" s="5">
        <v>80</v>
      </c>
      <c r="P27" s="5">
        <v>2.12</v>
      </c>
      <c r="Q27" s="5">
        <v>0.66</v>
      </c>
      <c r="R27" s="5">
        <v>15</v>
      </c>
      <c r="S27" s="16">
        <v>74</v>
      </c>
      <c r="T27" s="16" t="s">
        <v>71</v>
      </c>
      <c r="U27" s="17">
        <v>80</v>
      </c>
      <c r="V27" s="16">
        <v>5</v>
      </c>
      <c r="W27" s="26">
        <v>73.2</v>
      </c>
      <c r="X27" s="18">
        <v>9.5</v>
      </c>
      <c r="Y27" s="24" t="s">
        <v>21</v>
      </c>
      <c r="Z27" s="27" t="s">
        <v>99</v>
      </c>
      <c r="AA27" s="24"/>
    </row>
    <row r="28" spans="1:27" ht="19" x14ac:dyDescent="0.2">
      <c r="A28" s="6">
        <v>77</v>
      </c>
      <c r="B28" s="6">
        <v>13</v>
      </c>
      <c r="C28" s="6">
        <v>3</v>
      </c>
      <c r="D28" s="6" t="s">
        <v>22</v>
      </c>
      <c r="E28" s="6"/>
      <c r="F28" s="6" t="s">
        <v>18</v>
      </c>
      <c r="G28" s="6" t="s">
        <v>17</v>
      </c>
      <c r="H28" s="11" t="s">
        <v>25</v>
      </c>
      <c r="I28" s="6" t="s">
        <v>21</v>
      </c>
      <c r="J28" s="8">
        <v>44820</v>
      </c>
      <c r="K28" s="6">
        <v>131</v>
      </c>
      <c r="L28" s="6">
        <v>2.15</v>
      </c>
      <c r="M28" s="6">
        <v>1.68</v>
      </c>
      <c r="N28" s="6">
        <v>3</v>
      </c>
      <c r="O28" s="6">
        <v>111</v>
      </c>
      <c r="P28" s="6">
        <v>2.1</v>
      </c>
      <c r="Q28" s="6">
        <v>1.5</v>
      </c>
      <c r="R28" s="6">
        <v>20</v>
      </c>
      <c r="S28" s="16">
        <v>77</v>
      </c>
      <c r="T28" s="16" t="s">
        <v>72</v>
      </c>
      <c r="U28" s="17">
        <v>111</v>
      </c>
      <c r="V28" s="16">
        <v>5</v>
      </c>
      <c r="W28" s="26">
        <v>90.4</v>
      </c>
      <c r="X28" s="18">
        <v>9.6999999999999993</v>
      </c>
      <c r="Y28" s="24" t="s">
        <v>21</v>
      </c>
      <c r="Z28" s="27" t="s">
        <v>100</v>
      </c>
      <c r="AA28" s="24"/>
    </row>
    <row r="29" spans="1:27" ht="19" x14ac:dyDescent="0.2">
      <c r="A29" s="6">
        <v>81</v>
      </c>
      <c r="B29" s="6">
        <v>14</v>
      </c>
      <c r="C29" s="6">
        <v>4</v>
      </c>
      <c r="D29" s="6" t="s">
        <v>22</v>
      </c>
      <c r="E29" s="6"/>
      <c r="F29" s="6" t="s">
        <v>20</v>
      </c>
      <c r="G29" s="6" t="s">
        <v>17</v>
      </c>
      <c r="H29" s="6" t="s">
        <v>17</v>
      </c>
      <c r="I29" s="6" t="s">
        <v>21</v>
      </c>
      <c r="J29" s="8">
        <v>44820</v>
      </c>
      <c r="K29" s="6">
        <v>125</v>
      </c>
      <c r="L29" s="6">
        <v>2.14</v>
      </c>
      <c r="M29" s="6">
        <v>1.17</v>
      </c>
      <c r="N29" s="6">
        <v>3</v>
      </c>
      <c r="O29" s="6">
        <v>101</v>
      </c>
      <c r="P29" s="6">
        <v>211</v>
      </c>
      <c r="Q29" s="6">
        <v>1.06</v>
      </c>
      <c r="R29" s="6">
        <v>24</v>
      </c>
      <c r="S29" s="16">
        <v>81</v>
      </c>
      <c r="T29" s="16" t="s">
        <v>74</v>
      </c>
      <c r="U29" s="17">
        <v>101</v>
      </c>
      <c r="V29" s="16">
        <v>5</v>
      </c>
      <c r="W29" s="26">
        <v>87.6</v>
      </c>
      <c r="X29" s="18">
        <v>9.6999999999999993</v>
      </c>
      <c r="Y29" s="24" t="s">
        <v>21</v>
      </c>
      <c r="Z29" s="27" t="s">
        <v>101</v>
      </c>
      <c r="AA29" s="24"/>
    </row>
    <row r="30" spans="1:27" ht="19" x14ac:dyDescent="0.2">
      <c r="A30" s="5">
        <v>83</v>
      </c>
      <c r="B30" s="5">
        <v>14</v>
      </c>
      <c r="C30" s="5">
        <v>4</v>
      </c>
      <c r="D30" s="5" t="s">
        <v>13</v>
      </c>
      <c r="E30" s="5" t="s">
        <v>28</v>
      </c>
      <c r="F30" s="5" t="s">
        <v>20</v>
      </c>
      <c r="G30" s="5" t="s">
        <v>15</v>
      </c>
      <c r="H30" s="9" t="s">
        <v>23</v>
      </c>
      <c r="I30" s="5" t="s">
        <v>21</v>
      </c>
      <c r="J30" s="10">
        <v>44820</v>
      </c>
      <c r="K30" s="5">
        <v>110</v>
      </c>
      <c r="L30" s="5">
        <v>2.14</v>
      </c>
      <c r="M30" s="5">
        <v>1.1000000000000001</v>
      </c>
      <c r="N30" s="5">
        <v>3</v>
      </c>
      <c r="O30" s="5">
        <v>91</v>
      </c>
      <c r="P30" s="5">
        <v>2.12</v>
      </c>
      <c r="Q30" s="5">
        <v>1.01</v>
      </c>
      <c r="R30" s="5">
        <v>19</v>
      </c>
      <c r="S30" s="16">
        <v>83</v>
      </c>
      <c r="T30" s="16" t="s">
        <v>75</v>
      </c>
      <c r="U30" s="17">
        <v>91</v>
      </c>
      <c r="V30" s="16">
        <v>5</v>
      </c>
      <c r="W30" s="26">
        <v>75.400000000000006</v>
      </c>
      <c r="X30" s="18">
        <v>9.8000000000000007</v>
      </c>
      <c r="Y30" s="24" t="s">
        <v>21</v>
      </c>
      <c r="Z30" s="27" t="s">
        <v>102</v>
      </c>
      <c r="AA30" s="24"/>
    </row>
    <row r="31" spans="1:27" hidden="1" x14ac:dyDescent="0.2">
      <c r="A31" s="5">
        <v>5</v>
      </c>
      <c r="B31" s="5">
        <v>1</v>
      </c>
      <c r="C31" s="5">
        <v>1</v>
      </c>
      <c r="D31" s="5" t="s">
        <v>22</v>
      </c>
      <c r="E31" s="5"/>
      <c r="F31" s="5" t="s">
        <v>20</v>
      </c>
      <c r="G31" s="5" t="s">
        <v>15</v>
      </c>
      <c r="H31" s="9" t="s">
        <v>23</v>
      </c>
      <c r="I31" s="5" t="s">
        <v>21</v>
      </c>
      <c r="J31" s="10">
        <v>44817</v>
      </c>
      <c r="K31" s="5">
        <v>114</v>
      </c>
      <c r="L31" s="5">
        <v>2</v>
      </c>
      <c r="M31" s="5">
        <v>1.1299999999999999</v>
      </c>
      <c r="N31" s="5">
        <v>1</v>
      </c>
      <c r="O31" s="5">
        <v>96</v>
      </c>
      <c r="P31" s="5">
        <v>2.04</v>
      </c>
      <c r="Q31" s="5">
        <v>1.07</v>
      </c>
      <c r="R31" s="5">
        <v>18</v>
      </c>
      <c r="S31" s="16">
        <v>5</v>
      </c>
      <c r="T31" s="16" t="s">
        <v>45</v>
      </c>
      <c r="U31" s="17">
        <v>96</v>
      </c>
      <c r="V31" s="16">
        <v>5</v>
      </c>
      <c r="W31" s="26">
        <v>64.8</v>
      </c>
      <c r="X31" s="18">
        <v>7.9</v>
      </c>
      <c r="Y31" s="24"/>
      <c r="Z31" s="24"/>
      <c r="AA31" s="24"/>
    </row>
    <row r="32" spans="1:27" hidden="1" x14ac:dyDescent="0.2">
      <c r="A32" s="5">
        <v>23</v>
      </c>
      <c r="B32" s="5">
        <v>4</v>
      </c>
      <c r="C32" s="5">
        <v>4</v>
      </c>
      <c r="D32" s="5" t="s">
        <v>13</v>
      </c>
      <c r="E32" s="5"/>
      <c r="F32" s="5" t="s">
        <v>20</v>
      </c>
      <c r="G32" s="5" t="s">
        <v>15</v>
      </c>
      <c r="H32" s="9" t="s">
        <v>23</v>
      </c>
      <c r="I32" s="5" t="s">
        <v>21</v>
      </c>
      <c r="J32" s="10">
        <v>44817</v>
      </c>
      <c r="K32" s="5">
        <v>160</v>
      </c>
      <c r="L32" s="5">
        <v>2.09</v>
      </c>
      <c r="M32" s="5">
        <v>1.63</v>
      </c>
      <c r="N32" s="5">
        <v>1</v>
      </c>
      <c r="O32" s="5">
        <v>125</v>
      </c>
      <c r="P32" s="5">
        <v>2.06</v>
      </c>
      <c r="Q32" s="5">
        <v>1.52</v>
      </c>
      <c r="R32" s="5">
        <v>35</v>
      </c>
      <c r="S32" s="16">
        <v>23</v>
      </c>
      <c r="T32" s="16" t="s">
        <v>49</v>
      </c>
      <c r="U32" s="17">
        <v>125</v>
      </c>
      <c r="V32" s="16">
        <v>5</v>
      </c>
      <c r="W32" s="26">
        <v>95.2</v>
      </c>
      <c r="X32" s="18">
        <v>7.6</v>
      </c>
      <c r="Y32" s="24"/>
      <c r="Z32" s="24"/>
      <c r="AA32" s="24"/>
    </row>
    <row r="33" spans="1:27" hidden="1" x14ac:dyDescent="0.2">
      <c r="A33" s="6">
        <v>4</v>
      </c>
      <c r="B33" s="6">
        <v>1</v>
      </c>
      <c r="C33" s="6">
        <v>1</v>
      </c>
      <c r="D33" s="6" t="s">
        <v>16</v>
      </c>
      <c r="E33" s="6" t="s">
        <v>19</v>
      </c>
      <c r="F33" s="6" t="s">
        <v>20</v>
      </c>
      <c r="G33" s="6" t="s">
        <v>17</v>
      </c>
      <c r="H33" s="6" t="s">
        <v>17</v>
      </c>
      <c r="I33" s="6" t="s">
        <v>21</v>
      </c>
      <c r="J33" s="8">
        <v>44817</v>
      </c>
      <c r="K33" s="6">
        <v>133</v>
      </c>
      <c r="L33" s="6">
        <v>1.99</v>
      </c>
      <c r="M33" s="6">
        <v>1.92</v>
      </c>
      <c r="N33" s="6">
        <v>1</v>
      </c>
      <c r="O33" s="6">
        <v>114</v>
      </c>
      <c r="P33" s="6">
        <v>2</v>
      </c>
      <c r="Q33" s="6">
        <v>1.74</v>
      </c>
      <c r="R33" s="6">
        <v>19</v>
      </c>
      <c r="S33" s="16">
        <v>4</v>
      </c>
      <c r="T33" s="16" t="s">
        <v>44</v>
      </c>
      <c r="U33" s="17">
        <v>114</v>
      </c>
      <c r="V33" s="16">
        <v>5</v>
      </c>
      <c r="W33" s="26">
        <v>77.400000000000006</v>
      </c>
      <c r="X33" s="18">
        <v>7.4</v>
      </c>
      <c r="Y33" s="24"/>
      <c r="Z33" s="24"/>
      <c r="AA33" s="24"/>
    </row>
    <row r="34" spans="1:27" ht="19" x14ac:dyDescent="0.2">
      <c r="A34" s="6">
        <v>85</v>
      </c>
      <c r="B34" s="6">
        <v>15</v>
      </c>
      <c r="C34" s="6">
        <v>5</v>
      </c>
      <c r="D34" s="6" t="s">
        <v>13</v>
      </c>
      <c r="E34" s="6"/>
      <c r="F34" s="6" t="s">
        <v>20</v>
      </c>
      <c r="G34" s="6" t="s">
        <v>15</v>
      </c>
      <c r="H34" s="9" t="s">
        <v>23</v>
      </c>
      <c r="I34" s="6" t="s">
        <v>21</v>
      </c>
      <c r="J34" s="8">
        <v>44820</v>
      </c>
      <c r="K34" s="6">
        <v>113</v>
      </c>
      <c r="L34" s="6">
        <v>2.16</v>
      </c>
      <c r="M34" s="6">
        <v>1.1200000000000001</v>
      </c>
      <c r="N34" s="6">
        <v>3</v>
      </c>
      <c r="O34" s="6">
        <v>98</v>
      </c>
      <c r="P34" s="6">
        <v>2.14</v>
      </c>
      <c r="Q34" s="6">
        <v>1.04</v>
      </c>
      <c r="R34" s="6">
        <v>15</v>
      </c>
      <c r="S34" s="16">
        <v>85</v>
      </c>
      <c r="T34" s="16" t="s">
        <v>76</v>
      </c>
      <c r="U34" s="17">
        <v>98</v>
      </c>
      <c r="V34" s="16">
        <v>5</v>
      </c>
      <c r="W34" s="26">
        <v>82.4</v>
      </c>
      <c r="X34" s="18">
        <v>9.5</v>
      </c>
      <c r="Y34" s="24" t="s">
        <v>21</v>
      </c>
      <c r="Z34" s="29" t="s">
        <v>103</v>
      </c>
      <c r="AA34" s="24"/>
    </row>
    <row r="35" spans="1:27" hidden="1" x14ac:dyDescent="0.2">
      <c r="A35" s="21">
        <v>8</v>
      </c>
      <c r="B35" s="21">
        <v>2</v>
      </c>
      <c r="C35" s="21">
        <v>2</v>
      </c>
      <c r="D35" s="21" t="s">
        <v>13</v>
      </c>
      <c r="E35" s="21"/>
      <c r="F35" s="21" t="s">
        <v>18</v>
      </c>
      <c r="G35" s="21" t="s">
        <v>17</v>
      </c>
      <c r="H35" s="21" t="s">
        <v>25</v>
      </c>
      <c r="I35" s="21" t="s">
        <v>21</v>
      </c>
      <c r="J35" s="23">
        <v>44817</v>
      </c>
      <c r="K35" s="21">
        <v>155</v>
      </c>
      <c r="L35" s="21">
        <v>2.0499999999999998</v>
      </c>
      <c r="M35" s="21">
        <v>1.64</v>
      </c>
      <c r="N35" s="21">
        <v>1</v>
      </c>
      <c r="O35" s="21">
        <v>127</v>
      </c>
      <c r="P35" s="21">
        <v>2.0499999999999998</v>
      </c>
      <c r="Q35" s="21">
        <v>1.5</v>
      </c>
      <c r="R35" s="21">
        <v>28</v>
      </c>
      <c r="S35" s="16">
        <v>8</v>
      </c>
      <c r="T35" s="16" t="s">
        <v>46</v>
      </c>
      <c r="U35" s="17">
        <v>127</v>
      </c>
      <c r="V35" s="16">
        <v>5</v>
      </c>
      <c r="W35" s="26">
        <v>87.4</v>
      </c>
      <c r="X35" s="18">
        <v>6.6</v>
      </c>
      <c r="Y35" s="24"/>
      <c r="Z35" s="24"/>
      <c r="AA35" s="24"/>
    </row>
  </sheetData>
  <phoneticPr fontId="21" type="noConversion"/>
  <conditionalFormatting sqref="P2:P35">
    <cfRule type="cellIs" dxfId="32" priority="4" operator="greaterThan">
      <formula>1.99</formula>
    </cfRule>
  </conditionalFormatting>
  <conditionalFormatting sqref="Q2:Q35">
    <cfRule type="cellIs" dxfId="31" priority="2" operator="greaterThan">
      <formula>1.9</formula>
    </cfRule>
    <cfRule type="cellIs" dxfId="30" priority="3" operator="greaterThan">
      <formula>0.99</formula>
    </cfRule>
  </conditionalFormatting>
  <conditionalFormatting sqref="R2:R35">
    <cfRule type="cellIs" dxfId="29" priority="1" operator="lessThan">
      <formula>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karissas_metadata</vt:lpstr>
      <vt:lpstr>onlyseq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Barthelson</dc:creator>
  <cp:lastModifiedBy>Karissa Barthelson</cp:lastModifiedBy>
  <dcterms:created xsi:type="dcterms:W3CDTF">2022-10-04T00:53:18Z</dcterms:created>
  <dcterms:modified xsi:type="dcterms:W3CDTF">2022-12-30T07:14:54Z</dcterms:modified>
</cp:coreProperties>
</file>