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66.2.126.25\rseat\Programs\Reimbursibles\fy2016\Goshawk_Phase_2\Data\SampleDesign\"/>
    </mc:Choice>
  </mc:AlternateContent>
  <bookViews>
    <workbookView xWindow="0" yWindow="0" windowWidth="23040" windowHeight="9975"/>
  </bookViews>
  <sheets>
    <sheet name="SampleDesignFPC" sheetId="1" r:id="rId1"/>
  </sheets>
  <calcPr calcId="152511"/>
</workbook>
</file>

<file path=xl/calcChain.xml><?xml version="1.0" encoding="utf-8"?>
<calcChain xmlns="http://schemas.openxmlformats.org/spreadsheetml/2006/main">
  <c r="F3" i="1" l="1"/>
  <c r="E19" i="1" l="1"/>
  <c r="F19" i="1"/>
  <c r="F20" i="1"/>
  <c r="F21" i="1"/>
  <c r="F22" i="1"/>
  <c r="E20" i="1"/>
  <c r="E21" i="1"/>
  <c r="E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" i="1"/>
  <c r="H24" i="1"/>
</calcChain>
</file>

<file path=xl/sharedStrings.xml><?xml version="1.0" encoding="utf-8"?>
<sst xmlns="http://schemas.openxmlformats.org/spreadsheetml/2006/main" count="75" uniqueCount="45">
  <si>
    <t>Stratum</t>
  </si>
  <si>
    <t xml:space="preserve"> P95 Height</t>
  </si>
  <si>
    <t xml:space="preserve"> Density</t>
  </si>
  <si>
    <t xml:space="preserve"> sample size</t>
  </si>
  <si>
    <t>1Q1</t>
  </si>
  <si>
    <t xml:space="preserve"> 2 to 17 m</t>
  </si>
  <si>
    <t xml:space="preserve"> &lt;29%</t>
  </si>
  <si>
    <t>2Q1</t>
  </si>
  <si>
    <t xml:space="preserve"> 17 to 22 m</t>
  </si>
  <si>
    <t>3Q1</t>
  </si>
  <si>
    <t xml:space="preserve"> 22 to 27 m</t>
  </si>
  <si>
    <t>4Q1</t>
  </si>
  <si>
    <t xml:space="preserve"> &gt;27 m</t>
  </si>
  <si>
    <t>1Q2</t>
  </si>
  <si>
    <t xml:space="preserve"> 29% to 40%</t>
  </si>
  <si>
    <t>2Q2</t>
  </si>
  <si>
    <t>3Q2</t>
  </si>
  <si>
    <t>4Q2</t>
  </si>
  <si>
    <t>1Q3</t>
  </si>
  <si>
    <t xml:space="preserve"> 40% to 49%</t>
  </si>
  <si>
    <t>2Q3</t>
  </si>
  <si>
    <t>3Q3</t>
  </si>
  <si>
    <t>4Q3</t>
  </si>
  <si>
    <t>1Q4</t>
  </si>
  <si>
    <t xml:space="preserve"> 49% to 100%</t>
  </si>
  <si>
    <t>2Q4</t>
  </si>
  <si>
    <t>3Q4</t>
  </si>
  <si>
    <t>4Q4</t>
  </si>
  <si>
    <t>fire 1M1</t>
  </si>
  <si>
    <t>fire 1M2</t>
  </si>
  <si>
    <t>fire 2M1</t>
  </si>
  <si>
    <t>fire 2M2</t>
  </si>
  <si>
    <t>** look up distance of road threshold</t>
  </si>
  <si>
    <t>&lt;2 m</t>
  </si>
  <si>
    <t>New</t>
  </si>
  <si>
    <t>NA</t>
  </si>
  <si>
    <t>0 - 19.6 m</t>
  </si>
  <si>
    <t xml:space="preserve">&gt; 19.6 m </t>
  </si>
  <si>
    <t>0% to 16.7%</t>
  </si>
  <si>
    <t>&gt; 16.7%</t>
  </si>
  <si>
    <t>Area of Strata (acres)</t>
  </si>
  <si>
    <t>Area of Strata (pixels)</t>
  </si>
  <si>
    <t>conversion factor:</t>
  </si>
  <si>
    <t>Area of Strat within 400 m of roads (acres)</t>
  </si>
  <si>
    <t>Area of Strat within 400m of roads (pixels)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</si>
</sst>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 applyAlignment="1">
      <alignment horizontal="center" wrapText="1"/>
    </xf>
    <xf numFmtId="0" fontId="0" fillId="0" borderId="0" xfId="0" applyFill="1"/>
    <xf numFmtId="0" fontId="18" fillId="0" borderId="0" xfId="0" applyFont="1" applyFill="1" applyBorder="1" applyAlignment="1">
      <alignment vertical="center" wrapText="1"/>
    </xf>
    <xf numFmtId="164" fontId="0" fillId="0" borderId="0" xfId="42" applyNumberFormat="1" applyFont="1" applyFill="1" applyAlignment="1">
      <alignment horizontal="center" wrapText="1"/>
    </xf>
    <xf numFmtId="164" fontId="0" fillId="0" borderId="0" xfId="42" applyNumberFormat="1" applyFont="1" applyFill="1"/>
    <xf numFmtId="164" fontId="0" fillId="0" borderId="0" xfId="42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43" fontId="0" fillId="0" borderId="0" xfId="42" applyNumberFormat="1" applyFont="1" applyFill="1" applyAlignment="1">
      <alignment horizontal="center" wrapText="1"/>
    </xf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E9" sqref="E9"/>
    </sheetView>
  </sheetViews>
  <sheetFormatPr defaultRowHeight="15" x14ac:dyDescent="0.25"/>
  <cols>
    <col min="2" max="2" width="10.85546875" bestFit="1" customWidth="1"/>
    <col min="3" max="3" width="12.28515625" bestFit="1" customWidth="1"/>
    <col min="4" max="4" width="11.7109375" bestFit="1" customWidth="1"/>
    <col min="5" max="5" width="11.5703125" bestFit="1" customWidth="1"/>
    <col min="6" max="6" width="18.85546875" customWidth="1"/>
    <col min="7" max="7" width="15.42578125" bestFit="1" customWidth="1"/>
    <col min="8" max="8" width="11.140625" bestFit="1" customWidth="1"/>
    <col min="9" max="9" width="10.140625" bestFit="1" customWidth="1"/>
  </cols>
  <sheetData>
    <row r="1" spans="1:9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43</v>
      </c>
      <c r="H1" s="1" t="s">
        <v>41</v>
      </c>
      <c r="I1" s="1" t="s">
        <v>44</v>
      </c>
    </row>
    <row r="2" spans="1:9" x14ac:dyDescent="0.25">
      <c r="A2" s="1" t="s">
        <v>34</v>
      </c>
      <c r="B2" s="1" t="s">
        <v>33</v>
      </c>
      <c r="C2" s="1" t="s">
        <v>35</v>
      </c>
      <c r="D2" s="9">
        <v>12</v>
      </c>
      <c r="E2" s="4">
        <f>9773*$H$24</f>
        <v>965.98286599999994</v>
      </c>
      <c r="F2" s="4" t="s">
        <v>35</v>
      </c>
      <c r="H2" s="11">
        <v>33830</v>
      </c>
      <c r="I2" t="s">
        <v>35</v>
      </c>
    </row>
    <row r="3" spans="1:9" x14ac:dyDescent="0.25">
      <c r="A3" s="2" t="s">
        <v>4</v>
      </c>
      <c r="B3" s="2" t="s">
        <v>5</v>
      </c>
      <c r="C3" s="2" t="s">
        <v>6</v>
      </c>
      <c r="D3" s="8">
        <v>6</v>
      </c>
      <c r="E3" s="5">
        <f>H3*$H$24</f>
        <v>30879.426904</v>
      </c>
      <c r="F3" s="5">
        <f>I3*$H$24</f>
        <v>10804.122493999999</v>
      </c>
      <c r="H3" s="5">
        <v>312412</v>
      </c>
      <c r="I3" s="6">
        <v>109307</v>
      </c>
    </row>
    <row r="4" spans="1:9" x14ac:dyDescent="0.25">
      <c r="A4" s="2" t="s">
        <v>7</v>
      </c>
      <c r="B4" s="2" t="s">
        <v>8</v>
      </c>
      <c r="C4" s="2" t="s">
        <v>6</v>
      </c>
      <c r="D4" s="8">
        <v>6</v>
      </c>
      <c r="E4" s="5">
        <f t="shared" ref="E4:F20" si="0">H4*$H$24</f>
        <v>14650.064714</v>
      </c>
      <c r="F4" s="5">
        <f t="shared" si="0"/>
        <v>7645.2310159999997</v>
      </c>
      <c r="H4" s="5">
        <v>148217</v>
      </c>
      <c r="I4" s="6">
        <v>77348</v>
      </c>
    </row>
    <row r="5" spans="1:9" x14ac:dyDescent="0.25">
      <c r="A5" s="2" t="s">
        <v>9</v>
      </c>
      <c r="B5" s="2" t="s">
        <v>10</v>
      </c>
      <c r="C5" s="2" t="s">
        <v>6</v>
      </c>
      <c r="D5" s="8">
        <v>6</v>
      </c>
      <c r="E5" s="5">
        <f t="shared" si="0"/>
        <v>9954.7731879999992</v>
      </c>
      <c r="F5" s="5">
        <f t="shared" si="0"/>
        <v>5940.0088319999995</v>
      </c>
      <c r="H5" s="5">
        <v>100714</v>
      </c>
      <c r="I5" s="6">
        <v>60096</v>
      </c>
    </row>
    <row r="6" spans="1:9" x14ac:dyDescent="0.25">
      <c r="A6" s="2" t="s">
        <v>11</v>
      </c>
      <c r="B6" s="2" t="s">
        <v>12</v>
      </c>
      <c r="C6" s="2" t="s">
        <v>6</v>
      </c>
      <c r="D6" s="8">
        <v>6</v>
      </c>
      <c r="E6" s="5">
        <f t="shared" si="0"/>
        <v>5661.8674439999995</v>
      </c>
      <c r="F6" s="5">
        <f t="shared" si="0"/>
        <v>3482.7967119999998</v>
      </c>
      <c r="H6" s="5">
        <v>57282</v>
      </c>
      <c r="I6" s="6">
        <v>35236</v>
      </c>
    </row>
    <row r="7" spans="1:9" x14ac:dyDescent="0.25">
      <c r="A7" s="2" t="s">
        <v>13</v>
      </c>
      <c r="B7" s="2" t="s">
        <v>5</v>
      </c>
      <c r="C7" s="2" t="s">
        <v>14</v>
      </c>
      <c r="D7" s="8">
        <v>6</v>
      </c>
      <c r="E7" s="5">
        <f t="shared" si="0"/>
        <v>9435.5561620000008</v>
      </c>
      <c r="F7" s="5">
        <f t="shared" si="0"/>
        <v>5459.3401860000004</v>
      </c>
      <c r="H7" s="5">
        <v>95461</v>
      </c>
      <c r="I7" s="6">
        <v>55233</v>
      </c>
    </row>
    <row r="8" spans="1:9" x14ac:dyDescent="0.25">
      <c r="A8" s="2" t="s">
        <v>15</v>
      </c>
      <c r="B8" s="2" t="s">
        <v>8</v>
      </c>
      <c r="C8" s="2" t="s">
        <v>14</v>
      </c>
      <c r="D8" s="8">
        <v>6</v>
      </c>
      <c r="E8" s="5">
        <f t="shared" si="0"/>
        <v>16328.994925999999</v>
      </c>
      <c r="F8" s="5">
        <f t="shared" si="0"/>
        <v>10024.160271999999</v>
      </c>
      <c r="H8" s="5">
        <v>165203</v>
      </c>
      <c r="I8" s="6">
        <v>101416</v>
      </c>
    </row>
    <row r="9" spans="1:9" x14ac:dyDescent="0.25">
      <c r="A9" s="2" t="s">
        <v>16</v>
      </c>
      <c r="B9" s="2" t="s">
        <v>10</v>
      </c>
      <c r="C9" s="2" t="s">
        <v>14</v>
      </c>
      <c r="D9" s="8">
        <v>6</v>
      </c>
      <c r="E9" s="5">
        <f t="shared" si="0"/>
        <v>15361.924798</v>
      </c>
      <c r="F9" s="5">
        <f t="shared" si="0"/>
        <v>9542.5032059999994</v>
      </c>
      <c r="H9" s="5">
        <v>155419</v>
      </c>
      <c r="I9" s="6">
        <v>96543</v>
      </c>
    </row>
    <row r="10" spans="1:9" x14ac:dyDescent="0.25">
      <c r="A10" s="2" t="s">
        <v>17</v>
      </c>
      <c r="B10" s="2" t="s">
        <v>12</v>
      </c>
      <c r="C10" s="2" t="s">
        <v>14</v>
      </c>
      <c r="D10" s="8">
        <v>6</v>
      </c>
      <c r="E10" s="5">
        <f t="shared" si="0"/>
        <v>11512.325424000001</v>
      </c>
      <c r="F10" s="5">
        <f t="shared" si="0"/>
        <v>7272.0036239999999</v>
      </c>
      <c r="H10" s="5">
        <v>116472</v>
      </c>
      <c r="I10" s="6">
        <v>73572</v>
      </c>
    </row>
    <row r="11" spans="1:9" x14ac:dyDescent="0.25">
      <c r="A11" s="2" t="s">
        <v>18</v>
      </c>
      <c r="B11" s="2" t="s">
        <v>5</v>
      </c>
      <c r="C11" s="2" t="s">
        <v>19</v>
      </c>
      <c r="D11" s="8">
        <v>6</v>
      </c>
      <c r="E11" s="5">
        <f t="shared" si="0"/>
        <v>7488.7641299999996</v>
      </c>
      <c r="F11" s="5">
        <f t="shared" si="0"/>
        <v>4527.3589679999995</v>
      </c>
      <c r="H11" s="5">
        <v>75765</v>
      </c>
      <c r="I11" s="6">
        <v>45804</v>
      </c>
    </row>
    <row r="12" spans="1:9" x14ac:dyDescent="0.25">
      <c r="A12" s="2" t="s">
        <v>20</v>
      </c>
      <c r="B12" s="2" t="s">
        <v>8</v>
      </c>
      <c r="C12" s="2" t="s">
        <v>19</v>
      </c>
      <c r="D12" s="8">
        <v>6</v>
      </c>
      <c r="E12" s="5">
        <f t="shared" si="0"/>
        <v>15017.065059999999</v>
      </c>
      <c r="F12" s="5">
        <f t="shared" si="0"/>
        <v>9248.5470979999991</v>
      </c>
      <c r="H12" s="5">
        <v>151930</v>
      </c>
      <c r="I12" s="6">
        <v>93569</v>
      </c>
    </row>
    <row r="13" spans="1:9" x14ac:dyDescent="0.25">
      <c r="A13" s="2" t="s">
        <v>21</v>
      </c>
      <c r="B13" s="2" t="s">
        <v>10</v>
      </c>
      <c r="C13" s="2" t="s">
        <v>19</v>
      </c>
      <c r="D13" s="8">
        <v>6</v>
      </c>
      <c r="E13" s="5">
        <f t="shared" si="0"/>
        <v>18864.193383999998</v>
      </c>
      <c r="F13" s="5">
        <f t="shared" si="0"/>
        <v>11618.778258</v>
      </c>
      <c r="H13" s="5">
        <v>190852</v>
      </c>
      <c r="I13" s="6">
        <v>117549</v>
      </c>
    </row>
    <row r="14" spans="1:9" x14ac:dyDescent="0.25">
      <c r="A14" s="2" t="s">
        <v>22</v>
      </c>
      <c r="B14" s="2" t="s">
        <v>12</v>
      </c>
      <c r="C14" s="2" t="s">
        <v>19</v>
      </c>
      <c r="D14" s="8">
        <v>6</v>
      </c>
      <c r="E14" s="5">
        <f t="shared" si="0"/>
        <v>18602.55861</v>
      </c>
      <c r="F14" s="5">
        <f t="shared" si="0"/>
        <v>11395.790706</v>
      </c>
      <c r="H14" s="5">
        <v>188205</v>
      </c>
      <c r="I14" s="6">
        <v>115293</v>
      </c>
    </row>
    <row r="15" spans="1:9" x14ac:dyDescent="0.25">
      <c r="A15" s="2" t="s">
        <v>23</v>
      </c>
      <c r="B15" s="2" t="s">
        <v>5</v>
      </c>
      <c r="C15" s="2" t="s">
        <v>24</v>
      </c>
      <c r="D15" s="8">
        <v>7</v>
      </c>
      <c r="E15" s="5">
        <f t="shared" si="0"/>
        <v>4357.3507280000003</v>
      </c>
      <c r="F15" s="5">
        <f t="shared" si="0"/>
        <v>2541.4255039999998</v>
      </c>
      <c r="H15" s="5">
        <v>44084</v>
      </c>
      <c r="I15" s="6">
        <v>25712</v>
      </c>
    </row>
    <row r="16" spans="1:9" x14ac:dyDescent="0.25">
      <c r="A16" s="2" t="s">
        <v>25</v>
      </c>
      <c r="B16" s="2" t="s">
        <v>8</v>
      </c>
      <c r="C16" s="2" t="s">
        <v>24</v>
      </c>
      <c r="D16" s="8">
        <v>6</v>
      </c>
      <c r="E16" s="5">
        <f t="shared" si="0"/>
        <v>8772.9193940000005</v>
      </c>
      <c r="F16" s="5">
        <f t="shared" si="0"/>
        <v>5433.8389500000003</v>
      </c>
      <c r="H16" s="5">
        <v>88757</v>
      </c>
      <c r="I16" s="6">
        <v>54975</v>
      </c>
    </row>
    <row r="17" spans="1:9" x14ac:dyDescent="0.25">
      <c r="A17" s="2" t="s">
        <v>26</v>
      </c>
      <c r="B17" s="2" t="s">
        <v>10</v>
      </c>
      <c r="C17" s="2" t="s">
        <v>24</v>
      </c>
      <c r="D17" s="8">
        <v>6</v>
      </c>
      <c r="E17" s="5">
        <f t="shared" si="0"/>
        <v>13737.456528000001</v>
      </c>
      <c r="F17" s="5">
        <f t="shared" si="0"/>
        <v>8410.6634639999993</v>
      </c>
      <c r="H17" s="5">
        <v>138984</v>
      </c>
      <c r="I17" s="6">
        <v>85092</v>
      </c>
    </row>
    <row r="18" spans="1:9" x14ac:dyDescent="0.25">
      <c r="A18" s="2" t="s">
        <v>27</v>
      </c>
      <c r="B18" s="2" t="s">
        <v>12</v>
      </c>
      <c r="C18" s="2" t="s">
        <v>24</v>
      </c>
      <c r="D18" s="8">
        <v>6</v>
      </c>
      <c r="E18" s="5">
        <f t="shared" si="0"/>
        <v>21763.52577</v>
      </c>
      <c r="F18" s="5">
        <f t="shared" si="0"/>
        <v>12832.953385999999</v>
      </c>
      <c r="H18" s="5">
        <v>220185</v>
      </c>
      <c r="I18" s="6">
        <v>129833</v>
      </c>
    </row>
    <row r="19" spans="1:9" x14ac:dyDescent="0.25">
      <c r="A19" s="2" t="s">
        <v>28</v>
      </c>
      <c r="B19" s="3" t="s">
        <v>36</v>
      </c>
      <c r="C19" s="3" t="s">
        <v>38</v>
      </c>
      <c r="D19" s="9">
        <v>2</v>
      </c>
      <c r="E19" s="10">
        <f>H19*$H$24</f>
        <v>18532.875</v>
      </c>
      <c r="F19" s="5">
        <f>I19*$H$24</f>
        <v>6797.5620239999998</v>
      </c>
      <c r="H19" s="5">
        <v>187500</v>
      </c>
      <c r="I19" s="6">
        <v>68772</v>
      </c>
    </row>
    <row r="20" spans="1:9" x14ac:dyDescent="0.25">
      <c r="A20" s="2" t="s">
        <v>29</v>
      </c>
      <c r="B20" s="3" t="s">
        <v>37</v>
      </c>
      <c r="C20" s="3" t="s">
        <v>38</v>
      </c>
      <c r="D20" s="9">
        <v>0</v>
      </c>
      <c r="E20" s="5">
        <f>H20*$H$24</f>
        <v>7214.5764220000001</v>
      </c>
      <c r="F20" s="5">
        <f t="shared" si="0"/>
        <v>3764.6940960000002</v>
      </c>
      <c r="H20" s="5">
        <v>72991</v>
      </c>
      <c r="I20" s="6">
        <v>38088</v>
      </c>
    </row>
    <row r="21" spans="1:9" x14ac:dyDescent="0.25">
      <c r="A21" s="2" t="s">
        <v>30</v>
      </c>
      <c r="B21" s="3" t="s">
        <v>36</v>
      </c>
      <c r="C21" s="3" t="s">
        <v>39</v>
      </c>
      <c r="D21" s="9">
        <v>13</v>
      </c>
      <c r="E21" s="5">
        <f t="shared" ref="E21:F22" si="1">H21*$H$24</f>
        <v>18363.064444</v>
      </c>
      <c r="F21" s="5">
        <f t="shared" si="1"/>
        <v>11173.495048000001</v>
      </c>
      <c r="H21" s="5">
        <v>185782</v>
      </c>
      <c r="I21" s="6">
        <v>113044</v>
      </c>
    </row>
    <row r="22" spans="1:9" x14ac:dyDescent="0.25">
      <c r="A22" s="2" t="s">
        <v>31</v>
      </c>
      <c r="B22" s="3" t="s">
        <v>37</v>
      </c>
      <c r="C22" s="3" t="s">
        <v>39</v>
      </c>
      <c r="D22" s="9">
        <v>5</v>
      </c>
      <c r="E22" s="5">
        <f t="shared" si="1"/>
        <v>7783.2144479999997</v>
      </c>
      <c r="F22" s="5">
        <f t="shared" si="1"/>
        <v>3693.1324880000002</v>
      </c>
      <c r="H22" s="5">
        <v>78744</v>
      </c>
      <c r="I22" s="6">
        <v>37364</v>
      </c>
    </row>
    <row r="23" spans="1:9" x14ac:dyDescent="0.25">
      <c r="E23" s="5"/>
      <c r="H23" s="5"/>
    </row>
    <row r="24" spans="1:9" ht="30" x14ac:dyDescent="0.25">
      <c r="G24" s="7" t="s">
        <v>42</v>
      </c>
      <c r="H24">
        <f>20*20*0.000247105</f>
        <v>9.8841999999999999E-2</v>
      </c>
    </row>
    <row r="25" spans="1:9" x14ac:dyDescent="0.25">
      <c r="A25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SampleDesignFPC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Tenneson, Karis - FS, Salt Lake City, UT</dc:creator>
  <cp:lastModifiedBy>Tenneson, Karis - FS, Salt Lake City, UT</cp:lastModifiedBy>
  <dcterms:created xsi:type="dcterms:W3CDTF">2016-10-18T20:17:13Z</dcterms:created>
  <dcterms:modified xsi:type="dcterms:W3CDTF">2016-10-27T15:07:43Z</dcterms:modified>
</cp:coreProperties>
</file>