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D:\CIT Files\3rdYear\CSIT327 - IM 2\FinalProjectGithubFolder\PetVet-Final\Documentation\"/>
    </mc:Choice>
  </mc:AlternateContent>
  <xr:revisionPtr revIDLastSave="0" documentId="13_ncr:1_{817B81E5-3A31-4EB7-A309-592F9DB9C835}" xr6:coauthVersionLast="47" xr6:coauthVersionMax="47" xr10:uidLastSave="{00000000-0000-0000-0000-000000000000}"/>
  <bookViews>
    <workbookView xWindow="-120" yWindow="-120" windowWidth="29040" windowHeight="16440" xr2:uid="{00000000-000D-0000-FFFF-FFFF00000000}"/>
  </bookViews>
  <sheets>
    <sheet name="GanttChart" sheetId="1" r:id="rId1"/>
    <sheet name="Help" sheetId="2" r:id="rId2"/>
    <sheet name="GanttChartPro" sheetId="3" r:id="rId3"/>
    <sheet name="TermsOfUse" sheetId="4" r:id="rId4"/>
    <sheet name="©" sheetId="5" state="hidden" r:id="rId5"/>
  </sheets>
  <definedNames>
    <definedName name="VALUEVX">_xludf.LAMBDA(42.314159)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4" l="1"/>
  <c r="B3" i="4"/>
  <c r="B5" i="3"/>
  <c r="C2" i="2"/>
  <c r="F74" i="1"/>
  <c r="F73" i="1"/>
  <c r="F72" i="1"/>
  <c r="F71" i="1"/>
  <c r="F70" i="1"/>
  <c r="A70" i="1"/>
  <c r="F69" i="1"/>
  <c r="F68" i="1"/>
  <c r="F67" i="1"/>
  <c r="A67" i="1"/>
  <c r="F66" i="1"/>
  <c r="F65" i="1"/>
  <c r="F64" i="1"/>
  <c r="F63" i="1"/>
  <c r="A63" i="1"/>
  <c r="A64" i="1" s="1"/>
  <c r="F60" i="1"/>
  <c r="F59" i="1"/>
  <c r="F58" i="1"/>
  <c r="F57" i="1"/>
  <c r="F56" i="1"/>
  <c r="A56" i="1"/>
  <c r="A57" i="1" s="1"/>
  <c r="A58" i="1" s="1"/>
  <c r="A59" i="1" s="1"/>
  <c r="A60" i="1" s="1"/>
  <c r="F55" i="1"/>
  <c r="F54" i="1"/>
  <c r="F53" i="1"/>
  <c r="F52" i="1"/>
  <c r="F51" i="1"/>
  <c r="F50" i="1"/>
  <c r="A50" i="1"/>
  <c r="A51" i="1" s="1"/>
  <c r="A52" i="1" s="1"/>
  <c r="A53" i="1" s="1"/>
  <c r="A54" i="1" s="1"/>
  <c r="F49" i="1"/>
  <c r="F48" i="1"/>
  <c r="F47" i="1"/>
  <c r="F46" i="1"/>
  <c r="F45" i="1"/>
  <c r="F44" i="1"/>
  <c r="F43" i="1"/>
  <c r="F42" i="1"/>
  <c r="F41" i="1"/>
  <c r="F37" i="1"/>
  <c r="F36" i="1"/>
  <c r="F35" i="1"/>
  <c r="F34" i="1"/>
  <c r="F33" i="1"/>
  <c r="F32" i="1"/>
  <c r="F31" i="1"/>
  <c r="A31" i="1"/>
  <c r="A32" i="1" s="1"/>
  <c r="A33" i="1" s="1"/>
  <c r="A34" i="1" s="1"/>
  <c r="A35" i="1" s="1"/>
  <c r="A36" i="1" s="1"/>
  <c r="F30" i="1"/>
  <c r="F29" i="1"/>
  <c r="F28" i="1"/>
  <c r="F27" i="1"/>
  <c r="F26" i="1"/>
  <c r="F25" i="1"/>
  <c r="F24" i="1"/>
  <c r="F23" i="1"/>
  <c r="F22" i="1"/>
  <c r="F21" i="1"/>
  <c r="F20" i="1"/>
  <c r="F19" i="1"/>
  <c r="F18" i="1"/>
  <c r="F17" i="1"/>
  <c r="F16" i="1"/>
  <c r="F13" i="1"/>
  <c r="F9" i="1"/>
  <c r="A9" i="1"/>
  <c r="A10" i="1" s="1"/>
  <c r="A11" i="1" s="1"/>
  <c r="L7" i="1"/>
  <c r="M7" i="1" s="1"/>
  <c r="K7" i="1"/>
  <c r="K8" i="1" s="1"/>
  <c r="J7" i="1"/>
  <c r="J8" i="1" s="1"/>
  <c r="J6" i="1"/>
  <c r="J5" i="1"/>
  <c r="N7" i="1" l="1"/>
  <c r="M8" i="1"/>
  <c r="L8" i="1"/>
  <c r="O7" i="1" l="1"/>
  <c r="N8" i="1"/>
  <c r="P7" i="1" l="1"/>
  <c r="O8" i="1"/>
  <c r="Q7" i="1" l="1"/>
  <c r="P8" i="1"/>
  <c r="Q6" i="1" l="1"/>
  <c r="Q5" i="1"/>
  <c r="R7" i="1"/>
  <c r="Q8" i="1"/>
  <c r="S7" i="1" l="1"/>
  <c r="R8" i="1"/>
  <c r="S8" i="1" l="1"/>
  <c r="T7" i="1"/>
  <c r="T8" i="1" l="1"/>
  <c r="U7" i="1"/>
  <c r="U8" i="1" l="1"/>
  <c r="V7" i="1"/>
  <c r="W7" i="1" l="1"/>
  <c r="V8" i="1"/>
  <c r="X7" i="1" l="1"/>
  <c r="W8" i="1"/>
  <c r="X6" i="1" l="1"/>
  <c r="Y7" i="1"/>
  <c r="X8" i="1"/>
  <c r="X5" i="1"/>
  <c r="Z7" i="1" l="1"/>
  <c r="Y8" i="1"/>
  <c r="AA7" i="1" l="1"/>
  <c r="Z8" i="1"/>
  <c r="AA8" i="1" l="1"/>
  <c r="AB7" i="1"/>
  <c r="AC7" i="1" l="1"/>
  <c r="AB8" i="1"/>
  <c r="AC8" i="1" l="1"/>
  <c r="AD7" i="1"/>
  <c r="AE7" i="1" l="1"/>
  <c r="AD8" i="1"/>
  <c r="AF7" i="1" l="1"/>
  <c r="AE8" i="1"/>
  <c r="AE6" i="1"/>
  <c r="AE5" i="1"/>
  <c r="AG7" i="1" l="1"/>
  <c r="AF8" i="1"/>
  <c r="AH7" i="1" l="1"/>
  <c r="AG8" i="1"/>
  <c r="AI7" i="1" l="1"/>
  <c r="AH8" i="1"/>
  <c r="AI8" i="1" l="1"/>
  <c r="AJ7" i="1"/>
  <c r="AK7" i="1" l="1"/>
  <c r="AJ8" i="1"/>
  <c r="AK8" i="1" l="1"/>
  <c r="AL7" i="1"/>
  <c r="AM7" i="1" l="1"/>
  <c r="AL8" i="1"/>
  <c r="AL6" i="1"/>
  <c r="AL5" i="1"/>
  <c r="AN7" i="1" l="1"/>
  <c r="AM8" i="1"/>
  <c r="AO7" i="1" l="1"/>
  <c r="AN8" i="1"/>
  <c r="AP7" i="1" l="1"/>
  <c r="AO8" i="1"/>
  <c r="AQ7" i="1" l="1"/>
  <c r="AP8" i="1"/>
  <c r="AQ8" i="1" l="1"/>
  <c r="AR7" i="1"/>
  <c r="AS7" i="1" l="1"/>
  <c r="AR8" i="1"/>
  <c r="AS6" i="1" l="1"/>
  <c r="AS5" i="1"/>
  <c r="AT7" i="1"/>
  <c r="AS8" i="1"/>
  <c r="AU7" i="1" l="1"/>
  <c r="AT8" i="1"/>
  <c r="AV7" i="1" l="1"/>
  <c r="AU8" i="1"/>
  <c r="AW7" i="1" l="1"/>
  <c r="AV8" i="1"/>
  <c r="AX7" i="1" l="1"/>
  <c r="AW8" i="1"/>
  <c r="AY7" i="1" l="1"/>
  <c r="AX8" i="1"/>
  <c r="AY8" i="1" l="1"/>
  <c r="AZ7" i="1"/>
  <c r="AZ6" i="1" l="1"/>
  <c r="AZ5" i="1"/>
  <c r="BA7" i="1"/>
  <c r="AZ8" i="1"/>
  <c r="BB7" i="1" l="1"/>
  <c r="BA8" i="1"/>
  <c r="BC7" i="1" l="1"/>
  <c r="BB8" i="1"/>
  <c r="BD7" i="1" l="1"/>
  <c r="BC8" i="1"/>
  <c r="BE7" i="1" l="1"/>
  <c r="BD8" i="1"/>
  <c r="BF7" i="1" l="1"/>
  <c r="BE8" i="1"/>
  <c r="BG7" i="1" l="1"/>
  <c r="BF8" i="1"/>
  <c r="BH7" i="1" l="1"/>
  <c r="BG8" i="1"/>
  <c r="BG5" i="1"/>
  <c r="BG6" i="1"/>
  <c r="BH8" i="1" l="1"/>
  <c r="BI7" i="1"/>
  <c r="BJ7" i="1" l="1"/>
  <c r="BI8" i="1"/>
  <c r="BK7" i="1" l="1"/>
  <c r="BJ8" i="1"/>
  <c r="BL7" i="1" l="1"/>
  <c r="BK8" i="1"/>
  <c r="BM7" i="1" l="1"/>
  <c r="BM8" i="1" s="1"/>
  <c r="BL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8" authorId="0" shapeId="0" xr:uid="{00000000-0006-0000-0000-000001000000}">
      <text>
        <r>
          <rPr>
            <sz val="10"/>
            <color rgb="FF000000"/>
            <rFont val="Arial"/>
          </rPr>
          <t>Work Breakdown Structure:
Level 1: 1, 2, 3, ...
Level 2: 1.1, 1.2, 1.3,
Level 3: 1.1.1, 1.1.2,
The WBS uses a formula to control the numbering, but the formulas are different for different levels.</t>
        </r>
      </text>
    </comment>
    <comment ref="B8" authorId="0" shapeId="0" xr:uid="{00000000-0006-0000-0000-000002000000}">
      <text>
        <r>
          <rPr>
            <sz val="10"/>
            <color rgb="FF000000"/>
            <rFont val="Arial"/>
          </rPr>
          <t>Task:
Enter the name of each task and sub-task. Use spaces to indent sub-tasks.</t>
        </r>
      </text>
    </comment>
    <comment ref="C8" authorId="0" shapeId="0" xr:uid="{00000000-0006-0000-0000-000003000000}">
      <text>
        <r>
          <rPr>
            <sz val="10"/>
            <color rgb="FF000000"/>
            <rFont val="Arial"/>
          </rPr>
          <t>Task Lead
Enter the name of the Task Lead in this column.</t>
        </r>
      </text>
    </comment>
    <comment ref="D8" authorId="0" shapeId="0" xr:uid="{00000000-0006-0000-0000-000004000000}">
      <text>
        <r>
          <rPr>
            <sz val="10"/>
            <color rgb="FF000000"/>
            <rFont val="Arial"/>
          </rPr>
          <t>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r>
      </text>
    </comment>
    <comment ref="E8" authorId="0" shapeId="0" xr:uid="{00000000-0006-0000-0000-000005000000}">
      <text>
        <r>
          <rPr>
            <sz val="10"/>
            <color rgb="FF000000"/>
            <rFont val="Arial"/>
          </rPr>
          <t>End Date:
Calculated based on the Start Date and the duration of the task.</t>
        </r>
      </text>
    </comment>
    <comment ref="F8" authorId="0" shapeId="0" xr:uid="{00000000-0006-0000-0000-000006000000}">
      <text>
        <r>
          <rPr>
            <sz val="10"/>
            <color rgb="FF000000"/>
            <rFont val="Arial"/>
          </rPr>
          <t>Duration:
The duration is the number of calendar days for the given task.</t>
        </r>
      </text>
    </comment>
    <comment ref="G8" authorId="0" shapeId="0" xr:uid="{00000000-0006-0000-0000-000007000000}">
      <text>
        <r>
          <rPr>
            <sz val="10"/>
            <color rgb="FF000000"/>
            <rFont val="Arial"/>
          </rPr>
          <t>Percent Complete:
Update the status of this task by entering the percent complete (between 0% and 100%).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100-000001000000}">
      <text>
        <r>
          <rPr>
            <sz val="10"/>
            <color rgb="FF000000"/>
            <rFont val="Arial"/>
          </rPr>
          <t>See the Terms Of Use worksheet and the license agreement on Vertex42.com for information about terms of use, copyright, warranties, and disclaimers. Removing copyright notices is illegal.</t>
        </r>
      </text>
    </comment>
    <comment ref="C15" authorId="0" shapeId="0" xr:uid="{00000000-0006-0000-0100-000002000000}">
      <text>
        <r>
          <rPr>
            <sz val="10"/>
            <color rgb="FF000000"/>
            <rFont val="Arial"/>
          </rPr>
          <t>This is an example comment.</t>
        </r>
      </text>
    </comment>
  </commentList>
</comments>
</file>

<file path=xl/sharedStrings.xml><?xml version="1.0" encoding="utf-8"?>
<sst xmlns="http://schemas.openxmlformats.org/spreadsheetml/2006/main" count="348" uniqueCount="210">
  <si>
    <t>PetVet</t>
  </si>
  <si>
    <t>Members:</t>
  </si>
  <si>
    <r>
      <rPr>
        <b/>
        <sz val="11"/>
        <color rgb="FF000000"/>
        <rFont val="Arial"/>
        <family val="2"/>
      </rPr>
      <t>Dum</t>
    </r>
    <r>
      <rPr>
        <sz val="11"/>
        <color rgb="FF000000"/>
        <rFont val="Arial"/>
        <family val="2"/>
      </rPr>
      <t xml:space="preserve"> - Dumaguing, Julio Miguel</t>
    </r>
  </si>
  <si>
    <t>Veterinary Clinic System</t>
  </si>
  <si>
    <r>
      <rPr>
        <b/>
        <sz val="11"/>
        <rFont val="Arial"/>
        <family val="2"/>
      </rPr>
      <t>Ome</t>
    </r>
    <r>
      <rPr>
        <sz val="11"/>
        <rFont val="Arial"/>
        <family val="2"/>
      </rPr>
      <t xml:space="preserve"> - Omen, Jared Karl A.</t>
    </r>
  </si>
  <si>
    <r>
      <rPr>
        <b/>
        <sz val="11"/>
        <rFont val="Arial"/>
        <family val="2"/>
      </rPr>
      <t>Sac</t>
    </r>
    <r>
      <rPr>
        <sz val="11"/>
        <rFont val="Arial"/>
        <family val="2"/>
      </rPr>
      <t xml:space="preserve"> - Sacamay, Hannah Grace </t>
    </r>
  </si>
  <si>
    <r>
      <rPr>
        <b/>
        <sz val="10"/>
        <rFont val="Arial"/>
        <family val="2"/>
      </rPr>
      <t>All</t>
    </r>
    <r>
      <rPr>
        <sz val="10"/>
        <rFont val="Arial"/>
        <family val="2"/>
      </rPr>
      <t xml:space="preserve"> - All members</t>
    </r>
  </si>
  <si>
    <t>Project Start Date:</t>
  </si>
  <si>
    <t>Display Week:</t>
  </si>
  <si>
    <t>WBS</t>
  </si>
  <si>
    <t>Task</t>
  </si>
  <si>
    <t>Assigned</t>
  </si>
  <si>
    <t>Start</t>
  </si>
  <si>
    <t>End</t>
  </si>
  <si>
    <t>Days</t>
  </si>
  <si>
    <t>%
Done</t>
  </si>
  <si>
    <t>Notes</t>
  </si>
  <si>
    <t>Requirements</t>
  </si>
  <si>
    <t>FRD Document</t>
  </si>
  <si>
    <t>All</t>
  </si>
  <si>
    <t>V1</t>
  </si>
  <si>
    <t>ERD</t>
  </si>
  <si>
    <t xml:space="preserve">UI/UX in Figma </t>
  </si>
  <si>
    <t>https://www.figma.com/design/3pmcZU3Ij3nFUYCdPLYSKN/PetVet-Veterinary-Clinic?node-id=54-4&amp;t=wl7lqOmYYPZwAIC3-1</t>
  </si>
  <si>
    <t xml:space="preserve">          USER POV</t>
  </si>
  <si>
    <t>Landing Page</t>
  </si>
  <si>
    <t>Ome</t>
  </si>
  <si>
    <t>ALL DONE</t>
  </si>
  <si>
    <t xml:space="preserve">   1.1.1</t>
  </si>
  <si>
    <t>Appointment Set Form</t>
  </si>
  <si>
    <t xml:space="preserve">   1.1.2</t>
  </si>
  <si>
    <t>Services Section</t>
  </si>
  <si>
    <t xml:space="preserve">   1.1.3</t>
  </si>
  <si>
    <t>How to Find us Section</t>
  </si>
  <si>
    <t>1.1.4</t>
  </si>
  <si>
    <t>Footer Section</t>
  </si>
  <si>
    <t>Sign up</t>
  </si>
  <si>
    <t>Sac</t>
  </si>
  <si>
    <t xml:space="preserve">  1.2.1</t>
  </si>
  <si>
    <t>Template HTML Figma as reference</t>
  </si>
  <si>
    <t xml:space="preserve">  1.2.2</t>
  </si>
  <si>
    <t>Functionality of each fields</t>
  </si>
  <si>
    <t xml:space="preserve">  1.2.3</t>
  </si>
  <si>
    <t>Integrated with the homepage</t>
  </si>
  <si>
    <t xml:space="preserve">  1.2.4</t>
  </si>
  <si>
    <t>Connected with Database</t>
  </si>
  <si>
    <t xml:space="preserve">  1.2.5</t>
  </si>
  <si>
    <t xml:space="preserve">Authentication is working </t>
  </si>
  <si>
    <t>Login</t>
  </si>
  <si>
    <t xml:space="preserve">   1.3.1</t>
  </si>
  <si>
    <t xml:space="preserve">   1.3.2</t>
  </si>
  <si>
    <t xml:space="preserve">   1.3.3</t>
  </si>
  <si>
    <t>Homepage</t>
  </si>
  <si>
    <t xml:space="preserve">Appointment </t>
  </si>
  <si>
    <t>Make an Appointment</t>
  </si>
  <si>
    <t>View Confirmation of Appointment</t>
  </si>
  <si>
    <t>Edit or Cancel Appointment</t>
  </si>
  <si>
    <t>Appointment History</t>
  </si>
  <si>
    <t xml:space="preserve">Profile </t>
  </si>
  <si>
    <t xml:space="preserve">User Profile </t>
  </si>
  <si>
    <t>Omen</t>
  </si>
  <si>
    <t xml:space="preserve">   3.1.1</t>
  </si>
  <si>
    <t xml:space="preserve">   3.1.2</t>
  </si>
  <si>
    <t>Editable Profile</t>
  </si>
  <si>
    <t>3.1.3</t>
  </si>
  <si>
    <t>Displays the details of the User</t>
  </si>
  <si>
    <t>Pet Registration</t>
  </si>
  <si>
    <t xml:space="preserve">   3.2.1</t>
  </si>
  <si>
    <t xml:space="preserve">Registration Form </t>
  </si>
  <si>
    <t xml:space="preserve">   3.2.2</t>
  </si>
  <si>
    <t xml:space="preserve">   3.2.3</t>
  </si>
  <si>
    <t xml:space="preserve">   3.2.4</t>
  </si>
  <si>
    <t>Pet Profile</t>
  </si>
  <si>
    <t xml:space="preserve">   3.3.1</t>
  </si>
  <si>
    <t xml:space="preserve">   3.3.2</t>
  </si>
  <si>
    <t xml:space="preserve">Displays the details of the Pet </t>
  </si>
  <si>
    <t xml:space="preserve">Editable Pet Profile </t>
  </si>
  <si>
    <t xml:space="preserve">Billing </t>
  </si>
  <si>
    <t>Dum</t>
  </si>
  <si>
    <t>Billing Section Overview</t>
  </si>
  <si>
    <t>Payment History</t>
  </si>
  <si>
    <t>Current Bill / Pending Bill</t>
  </si>
  <si>
    <t>Payment Methods</t>
  </si>
  <si>
    <t xml:space="preserve"> Medication &amp; Procedure Tracking </t>
  </si>
  <si>
    <t>Medication &amp; Procedure Tracking Section Overview</t>
  </si>
  <si>
    <t>Medication History</t>
  </si>
  <si>
    <t>Procedure History</t>
  </si>
  <si>
    <t>Upcoming Treatments/Procedures</t>
  </si>
  <si>
    <t>ADMIN/VETERINARIAN POV</t>
  </si>
  <si>
    <t>ADMIN PAGES</t>
  </si>
  <si>
    <t>Manage of Appointments</t>
  </si>
  <si>
    <t>1.2.1</t>
  </si>
  <si>
    <t>Approval of Appointments</t>
  </si>
  <si>
    <t>1.2.2</t>
  </si>
  <si>
    <t>Decline Appointments</t>
  </si>
  <si>
    <t>Pet Medication and Procedure Management</t>
  </si>
  <si>
    <t>1.3.1</t>
  </si>
  <si>
    <t>Add or Delete Medication for pet</t>
  </si>
  <si>
    <t>1.3.2</t>
  </si>
  <si>
    <t>Add or Delete Procedure for pet</t>
  </si>
  <si>
    <t>Billing Management</t>
  </si>
  <si>
    <t>1.4.1</t>
  </si>
  <si>
    <t>Connect to Database</t>
  </si>
  <si>
    <t>1.4.2</t>
  </si>
  <si>
    <t xml:space="preserve">Search Feature </t>
  </si>
  <si>
    <t>1.4.3</t>
  </si>
  <si>
    <t>Display the Billing Overview of Specific Owner</t>
  </si>
  <si>
    <t>1.4.4</t>
  </si>
  <si>
    <t>Able to Edit and Delete Per Billing</t>
  </si>
  <si>
    <t>Help</t>
  </si>
  <si>
    <t>© 2012-2018 Vertex42 LLC</t>
  </si>
  <si>
    <t>Introduction</t>
  </si>
  <si>
    <t>This Gantt Chart spreadsheet makes creating a project schedule very easy. You only need to know some basic spreadsheet operations to make this gantt chart work for you, such as how to insert, delete, copy and paste entire rows.</t>
  </si>
  <si>
    <t>Be sure to read the Getting Started Tips below.</t>
  </si>
  <si>
    <t>The Share settings for this spreadsheet must always be set to "Private"</t>
  </si>
  <si>
    <t>See the TermsOfUse worksheet for more information about how you may or may not share this template.</t>
  </si>
  <si>
    <t>Getting Started Tips</t>
  </si>
  <si>
    <t xml:space="preserve"> - </t>
  </si>
  <si>
    <t>Input cells for defining the task dates and durations have a light green background.</t>
  </si>
  <si>
    <t>Input Cell</t>
  </si>
  <si>
    <t>[ Bracketed Text ] is also meant to be edited, like the project title and task descriptions.</t>
  </si>
  <si>
    <t>Some of the labels include cell notes to provide extra help information.</t>
  </si>
  <si>
    <t>Label</t>
  </si>
  <si>
    <t>The Project Start Date determines the first week shown in the gantt chart.</t>
  </si>
  <si>
    <t>To adjust the range of dates shown in the gantt chart, change the Display Week.</t>
  </si>
  <si>
    <t>The red line in the gantt chart represents the date in the Today's Date cell. You can enter Today's Date manually or use the formula =TODAY()</t>
  </si>
  <si>
    <t>To insert a new task, insert a new row, then copy/paste an existing row from the selection of Template Rows at the bottom of the worksheet.</t>
  </si>
  <si>
    <t>Edit the Holidays worksheet to choose which dates you want to exclude from Work Days.</t>
  </si>
  <si>
    <t>Cell Color Key</t>
  </si>
  <si>
    <r>
      <rPr>
        <b/>
        <sz val="10"/>
        <color rgb="FF000000"/>
        <rFont val="arial,sans,sans-serif"/>
      </rPr>
      <t>Input Cell</t>
    </r>
    <r>
      <rPr>
        <sz val="10"/>
        <color rgb="FF000000"/>
        <rFont val="arial,sans,sans-serif"/>
      </rPr>
      <t xml:space="preserve"> :: Indicates which set of inputs to use</t>
    </r>
  </si>
  <si>
    <r>
      <rPr>
        <b/>
        <sz val="10"/>
        <color rgb="FF000000"/>
        <rFont val="arial,sans,sans-serif"/>
      </rPr>
      <t>Completed Task</t>
    </r>
    <r>
      <rPr>
        <sz val="10"/>
        <color rgb="FF000000"/>
        <rFont val="arial,sans,sans-serif"/>
      </rPr>
      <t xml:space="preserve"> :: In the Gantt chart, indicates the completed portion of the task</t>
    </r>
  </si>
  <si>
    <r>
      <rPr>
        <b/>
        <sz val="10"/>
        <color rgb="FF000000"/>
        <rFont val="arial,sans,sans-serif"/>
      </rPr>
      <t>Incomplete Task</t>
    </r>
    <r>
      <rPr>
        <sz val="10"/>
        <color rgb="FF000000"/>
        <rFont val="arial,sans,sans-serif"/>
      </rPr>
      <t xml:space="preserve"> :: In the Gantt chart, indicates the incomplete portion of the task</t>
    </r>
  </si>
  <si>
    <t>Using the Template Rows and Choosing a WBS Level</t>
  </si>
  <si>
    <t>Inserting New Tasks</t>
  </si>
  <si>
    <t>1. Insert a new blank row where you want the new task to be</t>
  </si>
  <si>
    <t>2. Copy the entire row you want to use from the set of template rows</t>
  </si>
  <si>
    <t>3. Paste the row you copied on top of the blank row you just inserted</t>
  </si>
  <si>
    <t>4. Copy and paste the WBS cell separately, based on the level (1,  2.1,  3.2.1,  4.3.2.1)</t>
  </si>
  <si>
    <t xml:space="preserve"> - When inserting new rows, you must copy and paste an entire row, because the cells of the Gantt chart area are formulas.</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</si>
  <si>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</si>
  <si>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</si>
  <si>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</si>
  <si>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 xml:space="preserve"> - You can indent the task description for sub-tasks by entering spaces (until Google decides to add an indent option).</t>
  </si>
  <si>
    <t>Category Tasks</t>
  </si>
  <si>
    <t xml:space="preserve"> - You can use tasks that are just labels, but it can be even more useful for a category task to display the minimum Start date and maximum End date of its sub tasks. This can be done using =MIN(range_of_startdates) and =MAX(range_of_enddates). An example template row is provided, but you will need to update the MIN() and MAX() formulas.</t>
  </si>
  <si>
    <t>Creating Task Dependencies</t>
  </si>
  <si>
    <t xml:space="preserve"> -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</si>
  <si>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</si>
  <si>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</si>
  <si>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</si>
  <si>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</si>
  <si>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</si>
  <si>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</si>
  <si>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Use the formula =WORKDAY(enddate,1) where enddate is the reference to the End date of a predecessor task.</t>
  </si>
  <si>
    <t xml:space="preserve"> - For multiple predecessors, the formula would be =MAX(WORKDAY(enddate1,1),WORKDAY(enddate2,1))</t>
  </si>
  <si>
    <t>D.</t>
  </si>
  <si>
    <t>Set the Start date to the next Calendar Day after another task's End date.</t>
  </si>
  <si>
    <t xml:space="preserve"> - This formula is very simple: =enddate+1</t>
  </si>
  <si>
    <t xml:space="preserve"> - For multiple predecessors, the formula would be =MAX(enddate1,enddate2,enddate3 )+1</t>
  </si>
  <si>
    <t>E.</t>
  </si>
  <si>
    <t>Set the Start date to a number of days before or after another date.</t>
  </si>
  <si>
    <t xml:space="preserve"> - This formula is just like the one in C or D, except that in place of the "1" you enter the number of days, such as =WORKDAY(enddate,5) or =WORKDAY(startdate,-5)</t>
  </si>
  <si>
    <t>FAQs</t>
  </si>
  <si>
    <t>Q:</t>
  </si>
  <si>
    <t>What is the best way to Print?</t>
  </si>
  <si>
    <t>A:</t>
  </si>
  <si>
    <t>First, select all of the rows you want to print. Then, in the Print Settings, choose "Selection" and check "No Gridlines". Fit to width and print in landscape.</t>
  </si>
  <si>
    <t>You also may want to hide the Days Done, Days Left, and Color columns prior to printing.</t>
  </si>
  <si>
    <t>How do I only show Monday-Friday in the chart area?</t>
  </si>
  <si>
    <t>You can hide the columns that show the weekends.</t>
  </si>
  <si>
    <t>How do I print the entire range of dates for my project?</t>
  </si>
  <si>
    <t>You would first need to add more columns to the displayed chart area. You can insert more columns to the right of the chart area and then copy and paste columns (7 at a time) to extend the display.</t>
  </si>
  <si>
    <t>Note: The more columns you add to the right of the Gantt chart, the slower the recalculation speed will be, because of the number of additional formulas.</t>
  </si>
  <si>
    <t>How do I calculate the %Complete for a Summary task?</t>
  </si>
  <si>
    <t>The %Complete for a summary task can be calculated from its sub tasks using the formula below, where "workdays" is a reference to the range of work days and "complete" is a reference to the %complete for each of the subtasks.</t>
  </si>
  <si>
    <t xml:space="preserve"> =ARRAYFORMULA( SUMPRODUCT( workdays, complete ) / SUM ( workdays ) )</t>
  </si>
  <si>
    <t>The Start date, End date, or %Complete for a Level 1 task is wrong. How do I fix it?</t>
  </si>
  <si>
    <t>When using =MIN(), =MAX(), and =SUMPRODUCT(), it is easy for the references to get messed up if you move rows around or insert new rows. You should verify and fix these formulas if they are not referencing the correct ranges.</t>
  </si>
  <si>
    <t>I've messed up the chart area somehow. How do I fix it?</t>
  </si>
  <si>
    <t>Find a row that works, then copy the cells that make up the gantt chart area from that row into the cells that are messed up.</t>
  </si>
  <si>
    <t>Gantt Chart Template Pro for Google Sheets</t>
  </si>
  <si>
    <t>Gantt Chart Template Pro, by Vertex42.com, is a spreadsheet template designed originally for Microsoft Excel that offers more features than the free version. When you purchase it, you will also get a link to download the Pro version for Google Sheets!!</t>
  </si>
  <si>
    <t xml:space="preserve"> - Visit the web page above to view screenshots and watch demo videos</t>
  </si>
  <si>
    <t>Features in the Pro version for Google Sheets</t>
  </si>
  <si>
    <t>Define task durations by specifying the number of Work Days</t>
  </si>
  <si>
    <t xml:space="preserve"> - In this free version, the inputs to define a task are the Start Date and the Calendar Day duration. In the Pro version, the default option is to enter the Start Date and the number of Work Days.</t>
  </si>
  <si>
    <t>Choose whether to define task durations using Calendar Days or Work Days or End Dates</t>
  </si>
  <si>
    <t xml:space="preserve"> - The Pro version includes a larger set of template rows that provide more options for defining the Start date, End date, duration, and dependency of tasks.</t>
  </si>
  <si>
    <t>Exclude holidays from work days</t>
  </si>
  <si>
    <t xml:space="preserve"> - List holidays and other non-working days in a separate sheet. When defining task durations using Work Days, these dates will be excluded.</t>
  </si>
  <si>
    <t>Define what you mean by "Weekend" when using Work Days</t>
  </si>
  <si>
    <t xml:space="preserve"> - The Pro version allows you to define exactly which day(s) of the week you want to use as your weekend. The default is Saturday and Sunday.</t>
  </si>
  <si>
    <t>Color-Code bars in the Gantt chart</t>
  </si>
  <si>
    <t xml:space="preserve"> - The Pro version includes a column for entering a color code like "k", "r", or "y" to change the color of the bars in the Gantt chart. The Help worksheet explains some advanced formulas that you could use in the Color column to automatically color a bar based on the name in the Lead column.</t>
  </si>
  <si>
    <t>Define tasks dependences by specifying the predecessor WBS</t>
  </si>
  <si>
    <t xml:space="preserve"> - The template rows include an option for entering a Predecessor WBS. The Start date will be calculated as the day following the End date of the predecessor.</t>
  </si>
  <si>
    <t>Terms of Use</t>
  </si>
  <si>
    <t>© 2012-2018 Vertex42 LLC. All rights reserved.</t>
  </si>
  <si>
    <t>This template is a copyrighted work under the Unites States and other copyright laws and is the property of Vertex42 LLC. The items listed below are additional points to help clarify how you may use this template.</t>
  </si>
  <si>
    <t>You may make archival copies and customize this template only for your personal use or use within your company or organization and not for resale or public sharing.</t>
  </si>
  <si>
    <t>You may not remove or alter any logo, trademark, copyright, disclaimer, brand, terms of use, attribution, or other proprietary notices or marks within this template.</t>
  </si>
  <si>
    <t>This template and any customized or modified version of this template may NOT be sold, distributed, published to an online gallery, hosted on a website, or placed on a public server.</t>
  </si>
  <si>
    <t>The Share Settings for this spreadsheet must always be set to "Private"</t>
  </si>
  <si>
    <t>Limited Private Sharing and Other Allowed Uses</t>
  </si>
  <si>
    <t>See the complete license agreement to learn more about how you may or may not use this template.</t>
  </si>
  <si>
    <t>View the Complete License Agreement</t>
  </si>
  <si>
    <t>Gantt Chart Template</t>
  </si>
  <si>
    <t>© 2012-2014 Vertex42 LLC</t>
  </si>
  <si>
    <t>Please note the Terms Of Use</t>
  </si>
  <si>
    <t>http://www.vertex42.com/licensing/EULA_privateuse.html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</si>
</sst>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5" formatCode="m/d/yyyy\ h:mm:ss"/>
    <numFmt numFmtId="166" formatCode="d\ mmm\ yyyy"/>
    <numFmt numFmtId="167" formatCode="d"/>
    <numFmt numFmtId="168" formatCode="ddd\ m/dd/yy"/>
  </numFmts>
  <fonts count="38">
    <font>
      <sz val="10"/>
      <color rgb="FF000000"/>
      <name val="Arial"/>
    </font>
    <font>
      <b/>
      <sz val="15"/>
      <color rgb="FF003366"/>
      <name val="Arial"/>
      <family val="2"/>
    </font>
    <font>
      <b/>
      <sz val="11"/>
      <color rgb="FF000000"/>
      <name val="Arial"/>
      <family val="2"/>
    </font>
    <font>
      <sz val="11"/>
      <color rgb="FF000000"/>
      <name val="Arial"/>
      <family val="2"/>
    </font>
    <font>
      <sz val="14"/>
      <color rgb="FF003366"/>
      <name val="Arial"/>
      <family val="2"/>
    </font>
    <font>
      <b/>
      <sz val="10"/>
      <name val="Arial"/>
      <family val="2"/>
    </font>
    <font>
      <sz val="10"/>
      <name val="Arial"/>
      <family val="2"/>
    </font>
    <font>
      <i/>
      <sz val="8"/>
      <color rgb="FF666666"/>
      <name val="Arial"/>
      <family val="2"/>
    </font>
    <font>
      <b/>
      <sz val="15"/>
      <name val="Arial"/>
      <family val="2"/>
    </font>
    <font>
      <b/>
      <sz val="15"/>
      <color rgb="FF000000"/>
      <name val="Arial"/>
      <family val="2"/>
    </font>
    <font>
      <sz val="11"/>
      <name val="Arial"/>
      <family val="2"/>
    </font>
    <font>
      <sz val="10"/>
      <name val="Arial"/>
      <family val="2"/>
    </font>
    <font>
      <sz val="11"/>
      <name val="Arial"/>
      <family val="2"/>
    </font>
    <font>
      <b/>
      <sz val="10"/>
      <color rgb="FF000000"/>
      <name val="Arial"/>
      <family val="2"/>
    </font>
    <font>
      <sz val="10"/>
      <color rgb="FF000000"/>
      <name val="Google Sans Mono"/>
    </font>
    <font>
      <u/>
      <sz val="10"/>
      <color rgb="FF000000"/>
      <name val="Arial"/>
      <family val="2"/>
    </font>
    <font>
      <b/>
      <sz val="12"/>
      <color rgb="FFFFFFFF"/>
      <name val="Arial"/>
      <family val="2"/>
    </font>
    <font>
      <b/>
      <sz val="10"/>
      <color rgb="FF000000"/>
      <name val="Google Sans Mono"/>
    </font>
    <font>
      <sz val="10"/>
      <color rgb="FF000000"/>
      <name val="Arial"/>
      <family val="2"/>
    </font>
    <font>
      <sz val="9"/>
      <color rgb="FF000000"/>
      <name val="Arial"/>
      <family val="2"/>
    </font>
    <font>
      <sz val="9"/>
      <color rgb="FF000000"/>
      <name val="Google Sans Mono"/>
    </font>
    <font>
      <b/>
      <sz val="18"/>
      <color rgb="FFFFFFFF"/>
      <name val="Arial"/>
      <family val="2"/>
    </font>
    <font>
      <b/>
      <sz val="8"/>
      <color rgb="FFFFFFFF"/>
      <name val="Arial"/>
      <family val="2"/>
    </font>
    <font>
      <u/>
      <sz val="10"/>
      <color rgb="FF0000FF"/>
      <name val="Arial"/>
      <family val="2"/>
    </font>
    <font>
      <b/>
      <sz val="14"/>
      <color rgb="FF1C4587"/>
      <name val="Arial"/>
      <family val="2"/>
    </font>
    <font>
      <sz val="8"/>
      <color rgb="FF000000"/>
      <name val="Arial"/>
      <family val="2"/>
    </font>
    <font>
      <b/>
      <sz val="18"/>
      <color rgb="FFFFFFFF"/>
      <name val="Arial"/>
      <family val="2"/>
    </font>
    <font>
      <u/>
      <sz val="14"/>
      <color rgb="FF0000FF"/>
      <name val="Arial"/>
      <family val="2"/>
    </font>
    <font>
      <b/>
      <sz val="10"/>
      <name val="Arial"/>
      <family val="2"/>
    </font>
    <font>
      <u/>
      <sz val="12"/>
      <color rgb="FF0000FF"/>
      <name val="Arial"/>
      <family val="2"/>
    </font>
    <font>
      <sz val="12"/>
      <color rgb="FF000000"/>
      <name val="Arial"/>
      <family val="2"/>
    </font>
    <font>
      <sz val="11"/>
      <color rgb="FF000000"/>
      <name val="Arial"/>
      <family val="2"/>
    </font>
    <font>
      <b/>
      <sz val="11"/>
      <color rgb="FF000000"/>
      <name val="Arial"/>
      <family val="2"/>
    </font>
    <font>
      <u/>
      <sz val="11"/>
      <color rgb="FF0000FF"/>
      <name val="Arial"/>
      <family val="2"/>
    </font>
    <font>
      <u/>
      <sz val="10"/>
      <color rgb="FF0000FF"/>
      <name val="Arial"/>
      <family val="2"/>
    </font>
    <font>
      <b/>
      <sz val="11"/>
      <name val="Arial"/>
      <family val="2"/>
    </font>
    <font>
      <b/>
      <sz val="10"/>
      <color rgb="FF000000"/>
      <name val="arial,sans,sans-serif"/>
    </font>
    <font>
      <sz val="10"/>
      <color rgb="FF000000"/>
      <name val="arial,sans,sans-serif"/>
    </font>
  </fonts>
  <fills count="21">
    <fill>
      <patternFill patternType="none"/>
    </fill>
    <fill>
      <patternFill patternType="gray125"/>
    </fill>
    <fill>
      <patternFill patternType="solid">
        <fgColor rgb="FFFFFFFF"/>
        <bgColor rgb="FFFFFFFF"/>
      </patternFill>
    </fill>
    <fill>
      <patternFill patternType="solid">
        <fgColor rgb="FFFFE599"/>
        <bgColor rgb="FFFFE599"/>
      </patternFill>
    </fill>
    <fill>
      <patternFill patternType="solid">
        <fgColor rgb="FFD9EAD3"/>
        <bgColor rgb="FFD9EAD3"/>
      </patternFill>
    </fill>
    <fill>
      <patternFill patternType="solid">
        <fgColor rgb="FFD9D2E9"/>
        <bgColor rgb="FFD9D2E9"/>
      </patternFill>
    </fill>
    <fill>
      <patternFill patternType="solid">
        <fgColor rgb="FFD6F4D9"/>
        <bgColor rgb="FFD6F4D9"/>
      </patternFill>
    </fill>
    <fill>
      <patternFill patternType="solid">
        <fgColor rgb="FF666666"/>
        <bgColor rgb="FF666666"/>
      </patternFill>
    </fill>
    <fill>
      <patternFill patternType="solid">
        <fgColor rgb="FFCCCCCC"/>
        <bgColor rgb="FFCCCCCC"/>
      </patternFill>
    </fill>
    <fill>
      <patternFill patternType="solid">
        <fgColor rgb="FFEFEFEF"/>
        <bgColor rgb="FFEFEFEF"/>
      </patternFill>
    </fill>
    <fill>
      <patternFill patternType="solid">
        <fgColor rgb="FFCFE2F3"/>
        <bgColor rgb="FFCFE2F3"/>
      </patternFill>
    </fill>
    <fill>
      <patternFill patternType="solid">
        <fgColor rgb="FFD0E0E3"/>
        <bgColor rgb="FFD0E0E3"/>
      </patternFill>
    </fill>
    <fill>
      <patternFill patternType="solid">
        <fgColor rgb="FFFFF2CC"/>
        <bgColor rgb="FFFFF2CC"/>
      </patternFill>
    </fill>
    <fill>
      <patternFill patternType="solid">
        <fgColor rgb="FFFCE5CD"/>
        <bgColor rgb="FFFCE5CD"/>
      </patternFill>
    </fill>
    <fill>
      <patternFill patternType="solid">
        <fgColor rgb="FFE6B8AF"/>
        <bgColor rgb="FFE6B8AF"/>
      </patternFill>
    </fill>
    <fill>
      <patternFill patternType="solid">
        <fgColor rgb="FF003366"/>
        <bgColor rgb="FF003366"/>
      </patternFill>
    </fill>
    <fill>
      <patternFill patternType="solid">
        <fgColor rgb="FFC9DAF8"/>
        <bgColor rgb="FFC9DAF8"/>
      </patternFill>
    </fill>
    <fill>
      <patternFill patternType="solid">
        <fgColor rgb="FF3C78D8"/>
        <bgColor rgb="FF3C78D8"/>
      </patternFill>
    </fill>
    <fill>
      <patternFill patternType="solid">
        <fgColor rgb="FFEAEAEA"/>
        <bgColor rgb="FFEAEAEA"/>
      </patternFill>
    </fill>
    <fill>
      <patternFill patternType="solid">
        <fgColor rgb="FFC0C0C0"/>
        <bgColor rgb="FFC0C0C0"/>
      </patternFill>
    </fill>
    <fill>
      <patternFill patternType="solid">
        <fgColor rgb="FF6699FF"/>
        <bgColor rgb="FF6699FF"/>
      </patternFill>
    </fill>
  </fills>
  <borders count="11">
    <border>
      <left/>
      <right/>
      <top/>
      <bottom/>
      <diagonal/>
    </border>
    <border>
      <left/>
      <right/>
      <top/>
      <bottom style="thin">
        <color rgb="FF999999"/>
      </bottom>
      <diagonal/>
    </border>
    <border>
      <left style="thin">
        <color rgb="FFB7B7B7"/>
      </left>
      <right/>
      <top/>
      <bottom/>
      <diagonal/>
    </border>
    <border>
      <left/>
      <right style="thin">
        <color rgb="FFB7B7B7"/>
      </right>
      <top/>
      <bottom/>
      <diagonal/>
    </border>
    <border>
      <left/>
      <right/>
      <top/>
      <bottom style="thin">
        <color rgb="FFEFEFEF"/>
      </bottom>
      <diagonal/>
    </border>
    <border>
      <left style="thin">
        <color rgb="FF000000"/>
      </left>
      <right/>
      <top/>
      <bottom style="thin">
        <color rgb="FFEFEFEF"/>
      </bottom>
      <diagonal/>
    </border>
    <border>
      <left/>
      <right style="thin">
        <color rgb="FFCCCCCC"/>
      </right>
      <top/>
      <bottom style="thin">
        <color rgb="FFEFEFEF"/>
      </bottom>
      <diagonal/>
    </border>
    <border>
      <left/>
      <right/>
      <top style="thin">
        <color rgb="FFEFEFEF"/>
      </top>
      <bottom style="thin">
        <color rgb="FFEFEFEF"/>
      </bottom>
      <diagonal/>
    </border>
    <border>
      <left style="thin">
        <color rgb="FF000000"/>
      </left>
      <right/>
      <top style="thin">
        <color rgb="FFEFEFEF"/>
      </top>
      <bottom style="thin">
        <color rgb="FFEFEFEF"/>
      </bottom>
      <diagonal/>
    </border>
    <border>
      <left/>
      <right style="thin">
        <color rgb="FF000000"/>
      </right>
      <top/>
      <bottom/>
      <diagonal/>
    </border>
    <border>
      <left/>
      <right/>
      <top/>
      <bottom/>
      <diagonal/>
    </border>
  </borders>
  <cellStyleXfs count="1">
    <xf numFmtId="0" fontId="0" fillId="0" borderId="0"/>
  </cellStyleXfs>
  <cellXfs count="179">
    <xf numFmtId="0" fontId="0" fillId="0" borderId="0" xfId="0"/>
    <xf numFmtId="0" fontId="1"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center" vertical="center"/>
    </xf>
    <xf numFmtId="0" fontId="7" fillId="0" borderId="0" xfId="0" applyFont="1" applyAlignment="1">
      <alignment vertical="center"/>
    </xf>
    <xf numFmtId="0" fontId="6" fillId="0" borderId="0" xfId="0" applyFont="1"/>
    <xf numFmtId="0" fontId="8" fillId="0" borderId="0" xfId="0" applyFont="1"/>
    <xf numFmtId="0" fontId="9" fillId="0" borderId="0" xfId="0" applyFont="1" applyAlignment="1">
      <alignment horizontal="left"/>
    </xf>
    <xf numFmtId="0" fontId="3" fillId="0" borderId="0" xfId="0" applyFont="1" applyAlignment="1">
      <alignment horizontal="left"/>
    </xf>
    <xf numFmtId="0" fontId="10" fillId="0" borderId="0" xfId="0" applyFont="1"/>
    <xf numFmtId="0" fontId="0" fillId="2" borderId="0" xfId="0" applyFill="1"/>
    <xf numFmtId="0" fontId="3" fillId="0" borderId="1" xfId="0" applyFont="1" applyBorder="1" applyAlignment="1">
      <alignment horizontal="center"/>
    </xf>
    <xf numFmtId="0" fontId="12" fillId="0" borderId="0" xfId="0" applyFont="1"/>
    <xf numFmtId="167" fontId="0" fillId="3" borderId="2" xfId="0" applyNumberFormat="1" applyFill="1" applyBorder="1" applyAlignment="1">
      <alignment horizontal="center" vertical="center"/>
    </xf>
    <xf numFmtId="167" fontId="0" fillId="3" borderId="0" xfId="0" applyNumberFormat="1" applyFill="1" applyAlignment="1">
      <alignment horizontal="center" vertical="center"/>
    </xf>
    <xf numFmtId="167" fontId="0" fillId="3" borderId="3" xfId="0" applyNumberFormat="1" applyFill="1" applyBorder="1" applyAlignment="1">
      <alignment horizontal="center" vertical="center"/>
    </xf>
    <xf numFmtId="0" fontId="13" fillId="4" borderId="4" xfId="0" applyFont="1" applyFill="1" applyBorder="1" applyAlignment="1">
      <alignment vertical="center"/>
    </xf>
    <xf numFmtId="0" fontId="13" fillId="4" borderId="4" xfId="0" applyFont="1" applyFill="1" applyBorder="1" applyAlignment="1">
      <alignment horizontal="left" vertical="center"/>
    </xf>
    <xf numFmtId="0" fontId="13" fillId="4" borderId="5" xfId="0" applyFont="1" applyFill="1" applyBorder="1" applyAlignment="1">
      <alignment horizontal="left" vertical="center"/>
    </xf>
    <xf numFmtId="0" fontId="13" fillId="4" borderId="4" xfId="0" applyFont="1" applyFill="1" applyBorder="1" applyAlignment="1">
      <alignment horizontal="center" vertical="center"/>
    </xf>
    <xf numFmtId="0" fontId="0" fillId="4" borderId="4" xfId="0" applyFill="1" applyBorder="1" applyAlignment="1">
      <alignment horizontal="center" vertical="center"/>
    </xf>
    <xf numFmtId="165" fontId="0" fillId="4" borderId="4" xfId="0" applyNumberFormat="1" applyFill="1" applyBorder="1" applyAlignment="1">
      <alignment horizontal="center" vertical="center"/>
    </xf>
    <xf numFmtId="165" fontId="0" fillId="4" borderId="6" xfId="0" applyNumberFormat="1" applyFill="1" applyBorder="1" applyAlignment="1">
      <alignment horizontal="center" vertical="center"/>
    </xf>
    <xf numFmtId="0" fontId="13" fillId="5" borderId="7" xfId="0" applyFont="1" applyFill="1" applyBorder="1" applyAlignment="1">
      <alignment horizontal="left" vertical="center"/>
    </xf>
    <xf numFmtId="0" fontId="2" fillId="5" borderId="4" xfId="0" applyFont="1" applyFill="1" applyBorder="1" applyAlignment="1">
      <alignment vertical="center"/>
    </xf>
    <xf numFmtId="0" fontId="0" fillId="5" borderId="8" xfId="0" applyFill="1" applyBorder="1" applyAlignment="1">
      <alignment vertical="center"/>
    </xf>
    <xf numFmtId="168" fontId="14" fillId="5" borderId="7" xfId="0" applyNumberFormat="1" applyFont="1" applyFill="1" applyBorder="1" applyAlignment="1">
      <alignment horizontal="right" vertical="center"/>
    </xf>
    <xf numFmtId="1" fontId="0" fillId="5" borderId="7" xfId="0" applyNumberFormat="1" applyFill="1" applyBorder="1" applyAlignment="1">
      <alignment horizontal="center" vertical="center"/>
    </xf>
    <xf numFmtId="9" fontId="0" fillId="5" borderId="7" xfId="0" applyNumberFormat="1" applyFill="1" applyBorder="1" applyAlignment="1">
      <alignment horizontal="center" vertical="center"/>
    </xf>
    <xf numFmtId="0" fontId="0" fillId="5" borderId="7" xfId="0" applyFill="1" applyBorder="1" applyAlignment="1">
      <alignment horizontal="center" vertical="center"/>
    </xf>
    <xf numFmtId="0" fontId="0" fillId="0" borderId="7" xfId="0" applyBorder="1" applyAlignment="1">
      <alignment horizontal="left" vertical="center"/>
    </xf>
    <xf numFmtId="0" fontId="0" fillId="0" borderId="7" xfId="0" applyBorder="1" applyAlignment="1">
      <alignment vertical="center"/>
    </xf>
    <xf numFmtId="0" fontId="0" fillId="0" borderId="8" xfId="0" applyBorder="1" applyAlignment="1">
      <alignment vertical="center"/>
    </xf>
    <xf numFmtId="168" fontId="14" fillId="6" borderId="7" xfId="0" applyNumberFormat="1" applyFont="1" applyFill="1" applyBorder="1" applyAlignment="1">
      <alignment horizontal="right" vertical="center"/>
    </xf>
    <xf numFmtId="168" fontId="14" fillId="0" borderId="7" xfId="0" applyNumberFormat="1" applyFont="1" applyBorder="1" applyAlignment="1">
      <alignment horizontal="right" vertical="center"/>
    </xf>
    <xf numFmtId="1" fontId="0" fillId="6" borderId="7" xfId="0" applyNumberFormat="1" applyFill="1" applyBorder="1" applyAlignment="1">
      <alignment horizontal="center" vertical="center"/>
    </xf>
    <xf numFmtId="9" fontId="0" fillId="6" borderId="7" xfId="0" applyNumberFormat="1" applyFill="1" applyBorder="1" applyAlignment="1">
      <alignment horizontal="center" vertical="center"/>
    </xf>
    <xf numFmtId="0" fontId="0" fillId="6" borderId="7" xfId="0" applyFill="1" applyBorder="1" applyAlignment="1">
      <alignment horizontal="center" vertical="center"/>
    </xf>
    <xf numFmtId="1" fontId="0" fillId="0" borderId="7" xfId="0" applyNumberForma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left" vertical="center"/>
    </xf>
    <xf numFmtId="0" fontId="15" fillId="6" borderId="7" xfId="0" applyFont="1" applyFill="1" applyBorder="1" applyAlignment="1">
      <alignment horizontal="right" vertical="center" wrapText="1"/>
    </xf>
    <xf numFmtId="1" fontId="0" fillId="0" borderId="7" xfId="0" applyNumberFormat="1" applyBorder="1" applyAlignment="1">
      <alignment horizontal="right" vertical="center"/>
    </xf>
    <xf numFmtId="0" fontId="0" fillId="0" borderId="7" xfId="0" applyBorder="1" applyAlignment="1">
      <alignment horizontal="right" vertical="center"/>
    </xf>
    <xf numFmtId="0" fontId="13" fillId="8" borderId="7" xfId="0" applyFont="1" applyFill="1" applyBorder="1" applyAlignment="1">
      <alignment horizontal="left" vertical="center"/>
    </xf>
    <xf numFmtId="0" fontId="2" fillId="8" borderId="7" xfId="0" applyFont="1" applyFill="1" applyBorder="1" applyAlignment="1">
      <alignment horizontal="left" vertical="center"/>
    </xf>
    <xf numFmtId="0" fontId="13" fillId="8" borderId="8" xfId="0" applyFont="1" applyFill="1" applyBorder="1" applyAlignment="1">
      <alignment horizontal="left" vertical="center"/>
    </xf>
    <xf numFmtId="168" fontId="17" fillId="8" borderId="7" xfId="0" applyNumberFormat="1" applyFont="1" applyFill="1" applyBorder="1" applyAlignment="1">
      <alignment horizontal="right" vertical="center"/>
    </xf>
    <xf numFmtId="1" fontId="13" fillId="8" borderId="7" xfId="0" applyNumberFormat="1" applyFont="1" applyFill="1" applyBorder="1" applyAlignment="1">
      <alignment horizontal="center" vertical="center"/>
    </xf>
    <xf numFmtId="9" fontId="13" fillId="8" borderId="7" xfId="0" applyNumberFormat="1" applyFont="1" applyFill="1" applyBorder="1" applyAlignment="1">
      <alignment horizontal="center" vertical="center"/>
    </xf>
    <xf numFmtId="1" fontId="13" fillId="8" borderId="7" xfId="0" applyNumberFormat="1" applyFont="1" applyFill="1" applyBorder="1" applyAlignment="1">
      <alignment horizontal="right" vertical="center"/>
    </xf>
    <xf numFmtId="0" fontId="13" fillId="8" borderId="7" xfId="0" applyFont="1" applyFill="1" applyBorder="1" applyAlignment="1">
      <alignment horizontal="right" vertical="center"/>
    </xf>
    <xf numFmtId="168" fontId="14" fillId="8" borderId="7" xfId="0" applyNumberFormat="1" applyFont="1" applyFill="1" applyBorder="1" applyAlignment="1">
      <alignment horizontal="right" vertical="center"/>
    </xf>
    <xf numFmtId="168" fontId="14" fillId="9" borderId="7" xfId="0" applyNumberFormat="1" applyFont="1" applyFill="1" applyBorder="1" applyAlignment="1">
      <alignment horizontal="right" vertical="center"/>
    </xf>
    <xf numFmtId="9" fontId="0" fillId="0" borderId="7" xfId="0" applyNumberFormat="1" applyBorder="1" applyAlignment="1">
      <alignment horizontal="center" vertical="center"/>
    </xf>
    <xf numFmtId="0" fontId="18" fillId="0" borderId="7" xfId="0" applyFont="1" applyBorder="1"/>
    <xf numFmtId="0" fontId="2" fillId="8" borderId="7" xfId="0" applyFont="1" applyFill="1" applyBorder="1" applyAlignment="1">
      <alignment vertical="center"/>
    </xf>
    <xf numFmtId="0" fontId="13" fillId="8" borderId="8" xfId="0" applyFont="1" applyFill="1" applyBorder="1" applyAlignment="1">
      <alignment vertical="center"/>
    </xf>
    <xf numFmtId="0" fontId="13" fillId="8" borderId="7" xfId="0" applyFont="1" applyFill="1" applyBorder="1" applyAlignment="1">
      <alignment horizontal="center" vertical="center"/>
    </xf>
    <xf numFmtId="1" fontId="0" fillId="8" borderId="7" xfId="0" applyNumberFormat="1" applyFill="1" applyBorder="1" applyAlignment="1">
      <alignment horizontal="center" vertical="center"/>
    </xf>
    <xf numFmtId="0" fontId="13" fillId="8" borderId="7" xfId="0" applyFont="1" applyFill="1" applyBorder="1" applyAlignment="1">
      <alignment horizontal="center" vertical="center" wrapText="1"/>
    </xf>
    <xf numFmtId="0" fontId="0" fillId="10" borderId="7" xfId="0" applyFill="1" applyBorder="1" applyAlignment="1">
      <alignment horizontal="center" vertical="center"/>
    </xf>
    <xf numFmtId="0" fontId="13" fillId="10" borderId="7" xfId="0" applyFont="1" applyFill="1" applyBorder="1" applyAlignment="1">
      <alignment horizontal="left" vertical="center"/>
    </xf>
    <xf numFmtId="0" fontId="2" fillId="10" borderId="4" xfId="0" applyFont="1" applyFill="1" applyBorder="1" applyAlignment="1">
      <alignment vertical="center"/>
    </xf>
    <xf numFmtId="0" fontId="0" fillId="10" borderId="8" xfId="0" applyFill="1" applyBorder="1" applyAlignment="1">
      <alignment vertical="center"/>
    </xf>
    <xf numFmtId="168" fontId="14" fillId="10" borderId="7" xfId="0" applyNumberFormat="1" applyFont="1" applyFill="1" applyBorder="1" applyAlignment="1">
      <alignment horizontal="right" vertical="center"/>
    </xf>
    <xf numFmtId="1" fontId="0" fillId="10" borderId="7" xfId="0" applyNumberFormat="1" applyFill="1" applyBorder="1" applyAlignment="1">
      <alignment horizontal="center" vertical="center"/>
    </xf>
    <xf numFmtId="9" fontId="0" fillId="10" borderId="7" xfId="0" applyNumberFormat="1" applyFill="1" applyBorder="1" applyAlignment="1">
      <alignment horizontal="center" vertical="center"/>
    </xf>
    <xf numFmtId="0" fontId="13" fillId="11" borderId="7" xfId="0" applyFont="1" applyFill="1" applyBorder="1" applyAlignment="1">
      <alignment horizontal="left" vertical="center"/>
    </xf>
    <xf numFmtId="0" fontId="2" fillId="11" borderId="4" xfId="0" applyFont="1" applyFill="1" applyBorder="1" applyAlignment="1">
      <alignment vertical="center"/>
    </xf>
    <xf numFmtId="0" fontId="0" fillId="11" borderId="8" xfId="0" applyFill="1" applyBorder="1" applyAlignment="1">
      <alignment vertical="center"/>
    </xf>
    <xf numFmtId="168" fontId="14" fillId="11" borderId="7" xfId="0" applyNumberFormat="1" applyFont="1" applyFill="1" applyBorder="1" applyAlignment="1">
      <alignment horizontal="right" vertical="center"/>
    </xf>
    <xf numFmtId="1" fontId="0" fillId="11" borderId="7" xfId="0" applyNumberFormat="1" applyFill="1" applyBorder="1" applyAlignment="1">
      <alignment horizontal="center" vertical="center"/>
    </xf>
    <xf numFmtId="9" fontId="0" fillId="11" borderId="7" xfId="0" applyNumberFormat="1" applyFill="1" applyBorder="1" applyAlignment="1">
      <alignment horizontal="center" vertical="center"/>
    </xf>
    <xf numFmtId="0" fontId="0" fillId="11" borderId="7" xfId="0" applyFill="1" applyBorder="1" applyAlignment="1">
      <alignment horizontal="center" vertical="center"/>
    </xf>
    <xf numFmtId="0" fontId="2" fillId="11" borderId="7" xfId="0" applyFont="1" applyFill="1" applyBorder="1" applyAlignment="1">
      <alignment vertical="center"/>
    </xf>
    <xf numFmtId="0" fontId="13" fillId="11" borderId="8" xfId="0" applyFont="1" applyFill="1" applyBorder="1" applyAlignment="1">
      <alignment vertical="center"/>
    </xf>
    <xf numFmtId="168" fontId="17" fillId="11" borderId="7" xfId="0" applyNumberFormat="1" applyFont="1" applyFill="1" applyBorder="1" applyAlignment="1">
      <alignment horizontal="right" vertical="center"/>
    </xf>
    <xf numFmtId="1" fontId="13" fillId="11" borderId="7" xfId="0" applyNumberFormat="1" applyFont="1" applyFill="1" applyBorder="1" applyAlignment="1">
      <alignment horizontal="center" vertical="center"/>
    </xf>
    <xf numFmtId="9" fontId="13" fillId="11" borderId="7" xfId="0" applyNumberFormat="1" applyFont="1" applyFill="1" applyBorder="1" applyAlignment="1">
      <alignment horizontal="center" vertical="center"/>
    </xf>
    <xf numFmtId="0" fontId="13" fillId="11" borderId="7" xfId="0" applyFont="1" applyFill="1" applyBorder="1" applyAlignment="1">
      <alignment horizontal="center" vertical="center"/>
    </xf>
    <xf numFmtId="0" fontId="13" fillId="12" borderId="7" xfId="0" applyFont="1" applyFill="1" applyBorder="1" applyAlignment="1">
      <alignment horizontal="left" vertical="center"/>
    </xf>
    <xf numFmtId="0" fontId="2" fillId="12" borderId="4" xfId="0" applyFont="1" applyFill="1" applyBorder="1" applyAlignment="1">
      <alignment vertical="center"/>
    </xf>
    <xf numFmtId="0" fontId="13" fillId="12" borderId="8" xfId="0" applyFont="1" applyFill="1" applyBorder="1" applyAlignment="1">
      <alignment vertical="center"/>
    </xf>
    <xf numFmtId="168" fontId="17" fillId="12" borderId="7" xfId="0" applyNumberFormat="1" applyFont="1" applyFill="1" applyBorder="1" applyAlignment="1">
      <alignment horizontal="right" vertical="center"/>
    </xf>
    <xf numFmtId="1" fontId="13" fillId="12" borderId="7" xfId="0" applyNumberFormat="1" applyFont="1" applyFill="1" applyBorder="1" applyAlignment="1">
      <alignment horizontal="center" vertical="center"/>
    </xf>
    <xf numFmtId="9" fontId="13" fillId="12" borderId="7" xfId="0" applyNumberFormat="1" applyFont="1" applyFill="1" applyBorder="1" applyAlignment="1">
      <alignment horizontal="center" vertical="center"/>
    </xf>
    <xf numFmtId="0" fontId="13" fillId="12" borderId="7" xfId="0" applyFont="1" applyFill="1" applyBorder="1" applyAlignment="1">
      <alignment horizontal="center" vertical="center" wrapText="1"/>
    </xf>
    <xf numFmtId="0" fontId="13" fillId="12" borderId="7" xfId="0" applyFont="1" applyFill="1" applyBorder="1" applyAlignment="1">
      <alignment horizontal="center" vertical="center"/>
    </xf>
    <xf numFmtId="0" fontId="0" fillId="6" borderId="7" xfId="0" applyFill="1" applyBorder="1" applyAlignment="1">
      <alignment horizontal="center" vertical="center" wrapText="1"/>
    </xf>
    <xf numFmtId="0" fontId="0" fillId="0" borderId="4" xfId="0" applyBorder="1" applyAlignment="1">
      <alignment vertical="center"/>
    </xf>
    <xf numFmtId="0" fontId="13" fillId="13" borderId="7" xfId="0" applyFont="1" applyFill="1" applyBorder="1" applyAlignment="1">
      <alignment horizontal="left" vertical="center"/>
    </xf>
    <xf numFmtId="0" fontId="2" fillId="13" borderId="4" xfId="0" applyFont="1" applyFill="1" applyBorder="1" applyAlignment="1">
      <alignment vertical="center" wrapText="1"/>
    </xf>
    <xf numFmtId="0" fontId="0" fillId="13" borderId="8" xfId="0" applyFill="1" applyBorder="1" applyAlignment="1">
      <alignment vertical="center"/>
    </xf>
    <xf numFmtId="168" fontId="14" fillId="13" borderId="7" xfId="0" applyNumberFormat="1" applyFont="1" applyFill="1" applyBorder="1" applyAlignment="1">
      <alignment horizontal="right" vertical="center"/>
    </xf>
    <xf numFmtId="1" fontId="0" fillId="13" borderId="7" xfId="0" applyNumberFormat="1" applyFill="1" applyBorder="1" applyAlignment="1">
      <alignment horizontal="center" vertical="center"/>
    </xf>
    <xf numFmtId="9" fontId="0" fillId="13" borderId="7" xfId="0" applyNumberFormat="1" applyFill="1" applyBorder="1" applyAlignment="1">
      <alignment horizontal="center" vertical="center"/>
    </xf>
    <xf numFmtId="0" fontId="0" fillId="13" borderId="7" xfId="0" applyFill="1" applyBorder="1" applyAlignment="1">
      <alignment horizontal="center" vertical="center"/>
    </xf>
    <xf numFmtId="0" fontId="19" fillId="7" borderId="0" xfId="0" applyFont="1" applyFill="1" applyAlignment="1">
      <alignment horizontal="left" vertical="center"/>
    </xf>
    <xf numFmtId="0" fontId="19" fillId="7" borderId="0" xfId="0" applyFont="1" applyFill="1" applyAlignment="1">
      <alignment vertical="center"/>
    </xf>
    <xf numFmtId="168" fontId="20" fillId="7" borderId="0" xfId="0" applyNumberFormat="1" applyFont="1" applyFill="1" applyAlignment="1">
      <alignment horizontal="right" vertical="center"/>
    </xf>
    <xf numFmtId="1" fontId="19" fillId="7" borderId="0" xfId="0" applyNumberFormat="1" applyFont="1" applyFill="1" applyAlignment="1">
      <alignment horizontal="center" vertical="center"/>
    </xf>
    <xf numFmtId="9" fontId="19" fillId="7" borderId="0" xfId="0" applyNumberFormat="1" applyFont="1" applyFill="1" applyAlignment="1">
      <alignment horizontal="center" vertical="center"/>
    </xf>
    <xf numFmtId="0" fontId="19" fillId="7" borderId="0" xfId="0" applyFont="1" applyFill="1" applyAlignment="1">
      <alignment horizontal="center" vertical="center"/>
    </xf>
    <xf numFmtId="0" fontId="16" fillId="7" borderId="0" xfId="0" applyFont="1" applyFill="1" applyAlignment="1">
      <alignment vertical="center"/>
    </xf>
    <xf numFmtId="0" fontId="13" fillId="14" borderId="7" xfId="0" applyFont="1" applyFill="1" applyBorder="1" applyAlignment="1">
      <alignment horizontal="left" vertical="center"/>
    </xf>
    <xf numFmtId="0" fontId="3" fillId="14" borderId="0" xfId="0" applyFont="1" applyFill="1"/>
    <xf numFmtId="0" fontId="0" fillId="14" borderId="8" xfId="0" applyFill="1" applyBorder="1" applyAlignment="1">
      <alignment vertical="center"/>
    </xf>
    <xf numFmtId="168" fontId="14" fillId="14" borderId="7" xfId="0" applyNumberFormat="1" applyFont="1" applyFill="1" applyBorder="1" applyAlignment="1">
      <alignment horizontal="right" vertical="center"/>
    </xf>
    <xf numFmtId="1" fontId="0" fillId="14" borderId="7" xfId="0" applyNumberFormat="1" applyFill="1" applyBorder="1" applyAlignment="1">
      <alignment horizontal="center" vertical="center"/>
    </xf>
    <xf numFmtId="9" fontId="0" fillId="14" borderId="7" xfId="0" applyNumberFormat="1" applyFill="1" applyBorder="1" applyAlignment="1">
      <alignment horizontal="center" vertical="center"/>
    </xf>
    <xf numFmtId="0" fontId="0" fillId="14" borderId="7" xfId="0" applyFill="1" applyBorder="1" applyAlignment="1">
      <alignment horizontal="center" vertical="center"/>
    </xf>
    <xf numFmtId="0" fontId="2" fillId="0" borderId="0" xfId="0" applyFont="1"/>
    <xf numFmtId="0" fontId="3" fillId="0" borderId="0" xfId="0" applyFont="1"/>
    <xf numFmtId="1" fontId="0" fillId="0" borderId="0" xfId="0" applyNumberFormat="1" applyAlignment="1">
      <alignment horizontal="center" vertical="center"/>
    </xf>
    <xf numFmtId="0" fontId="0" fillId="0" borderId="0" xfId="0" applyAlignment="1">
      <alignment horizontal="center" vertical="center"/>
    </xf>
    <xf numFmtId="0" fontId="2" fillId="0" borderId="9" xfId="0" applyFont="1" applyBorder="1"/>
    <xf numFmtId="1" fontId="19" fillId="0" borderId="0" xfId="0" applyNumberFormat="1" applyFont="1" applyAlignment="1">
      <alignment horizontal="center" vertical="center"/>
    </xf>
    <xf numFmtId="0" fontId="19" fillId="0" borderId="0" xfId="0" applyFont="1" applyAlignment="1">
      <alignment horizontal="center" vertical="center"/>
    </xf>
    <xf numFmtId="0" fontId="3" fillId="0" borderId="9" xfId="0" applyFont="1" applyBorder="1"/>
    <xf numFmtId="0" fontId="19" fillId="0" borderId="0" xfId="0" applyFont="1" applyAlignment="1">
      <alignment horizontal="left" vertical="center"/>
    </xf>
    <xf numFmtId="0" fontId="19" fillId="0" borderId="0" xfId="0" applyFont="1" applyAlignment="1">
      <alignment vertical="center"/>
    </xf>
    <xf numFmtId="168" fontId="20" fillId="6" borderId="0" xfId="0" applyNumberFormat="1" applyFont="1" applyFill="1" applyAlignment="1">
      <alignment horizontal="right" vertical="center"/>
    </xf>
    <xf numFmtId="168" fontId="20" fillId="0" borderId="0" xfId="0" applyNumberFormat="1" applyFont="1" applyAlignment="1">
      <alignment horizontal="right" vertical="center"/>
    </xf>
    <xf numFmtId="1" fontId="19" fillId="6" borderId="0" xfId="0" applyNumberFormat="1" applyFont="1" applyFill="1" applyAlignment="1">
      <alignment horizontal="center" vertical="center"/>
    </xf>
    <xf numFmtId="9" fontId="19" fillId="6" borderId="0" xfId="0" applyNumberFormat="1" applyFont="1" applyFill="1" applyAlignment="1">
      <alignment horizontal="center" vertical="center"/>
    </xf>
    <xf numFmtId="0" fontId="21" fillId="15" borderId="0" xfId="0" applyFont="1" applyFill="1" applyAlignment="1">
      <alignment vertical="center"/>
    </xf>
    <xf numFmtId="0" fontId="22" fillId="15" borderId="0" xfId="0" applyFont="1" applyFill="1" applyAlignment="1">
      <alignment horizontal="right" vertical="center"/>
    </xf>
    <xf numFmtId="0" fontId="19" fillId="0" borderId="0" xfId="0" applyFont="1" applyAlignment="1">
      <alignment horizontal="right"/>
    </xf>
    <xf numFmtId="0" fontId="23" fillId="0" borderId="0" xfId="0" applyFont="1" applyAlignment="1">
      <alignment horizontal="center"/>
    </xf>
    <xf numFmtId="0" fontId="10" fillId="0" borderId="0" xfId="0" applyFont="1" applyAlignment="1">
      <alignment vertical="center"/>
    </xf>
    <xf numFmtId="0" fontId="24" fillId="16" borderId="10" xfId="0" applyFont="1" applyFill="1" applyBorder="1" applyAlignment="1">
      <alignment vertical="center"/>
    </xf>
    <xf numFmtId="0" fontId="6" fillId="16" borderId="0" xfId="0" applyFont="1" applyFill="1" applyAlignment="1">
      <alignment vertical="center"/>
    </xf>
    <xf numFmtId="0" fontId="6" fillId="0" borderId="0" xfId="0" applyFont="1" applyAlignment="1">
      <alignment vertical="top"/>
    </xf>
    <xf numFmtId="0" fontId="0" fillId="0" borderId="0" xfId="0" applyAlignment="1">
      <alignment horizontal="left" vertical="top" wrapText="1"/>
    </xf>
    <xf numFmtId="0" fontId="0" fillId="0" borderId="0" xfId="0" applyAlignment="1">
      <alignment horizontal="left" vertical="top"/>
    </xf>
    <xf numFmtId="0" fontId="16" fillId="17" borderId="0" xfId="0" applyFont="1" applyFill="1" applyAlignment="1">
      <alignment vertical="top"/>
    </xf>
    <xf numFmtId="0" fontId="0" fillId="0" borderId="0" xfId="0" applyAlignment="1">
      <alignment vertical="top" wrapText="1"/>
    </xf>
    <xf numFmtId="0" fontId="0" fillId="0" borderId="0" xfId="0" applyAlignment="1">
      <alignment wrapText="1"/>
    </xf>
    <xf numFmtId="0" fontId="6" fillId="0" borderId="0" xfId="0" applyFont="1" applyAlignment="1">
      <alignment horizontal="right" vertical="top" wrapText="1"/>
    </xf>
    <xf numFmtId="0" fontId="0" fillId="6" borderId="0" xfId="0" applyFill="1" applyAlignment="1">
      <alignment horizontal="center"/>
    </xf>
    <xf numFmtId="0" fontId="0" fillId="18" borderId="0" xfId="0" applyFill="1" applyAlignment="1">
      <alignment horizontal="center"/>
    </xf>
    <xf numFmtId="0" fontId="0" fillId="6" borderId="0" xfId="0" applyFill="1"/>
    <xf numFmtId="0" fontId="25" fillId="19" borderId="0" xfId="0" applyFont="1" applyFill="1"/>
    <xf numFmtId="0" fontId="25" fillId="20" borderId="0" xfId="0" applyFont="1" applyFill="1"/>
    <xf numFmtId="0" fontId="13" fillId="0" borderId="0" xfId="0" applyFont="1"/>
    <xf numFmtId="0" fontId="5" fillId="0" borderId="0" xfId="0" applyFont="1"/>
    <xf numFmtId="0" fontId="13" fillId="0" borderId="0" xfId="0" applyFont="1" applyAlignment="1">
      <alignment horizontal="right"/>
    </xf>
    <xf numFmtId="0" fontId="0" fillId="0" borderId="0" xfId="0" applyAlignment="1">
      <alignment horizontal="left" wrapText="1"/>
    </xf>
    <xf numFmtId="0" fontId="0" fillId="0" borderId="0" xfId="0" applyAlignment="1">
      <alignment horizontal="left"/>
    </xf>
    <xf numFmtId="0" fontId="6" fillId="0" borderId="0" xfId="0" applyFont="1" applyAlignment="1">
      <alignment horizontal="right" vertical="top"/>
    </xf>
    <xf numFmtId="0" fontId="6" fillId="0" borderId="0" xfId="0" applyFont="1" applyAlignment="1">
      <alignment wrapText="1"/>
    </xf>
    <xf numFmtId="0" fontId="26" fillId="17" borderId="0" xfId="0" applyFont="1" applyFill="1" applyAlignment="1">
      <alignment vertical="center"/>
    </xf>
    <xf numFmtId="0" fontId="11" fillId="0" borderId="0" xfId="0" applyFont="1" applyAlignment="1">
      <alignment wrapText="1"/>
    </xf>
    <xf numFmtId="0" fontId="27" fillId="0" borderId="0" xfId="0" applyFont="1"/>
    <xf numFmtId="0" fontId="28" fillId="0" borderId="0" xfId="0" applyFont="1"/>
    <xf numFmtId="0" fontId="29" fillId="0" borderId="0" xfId="0" applyFont="1" applyAlignment="1">
      <alignment wrapText="1"/>
    </xf>
    <xf numFmtId="0" fontId="30" fillId="0" borderId="0" xfId="0" applyFont="1" applyAlignment="1">
      <alignment vertical="top" wrapText="1"/>
    </xf>
    <xf numFmtId="0" fontId="31" fillId="0" borderId="0" xfId="0" applyFont="1" applyAlignment="1">
      <alignment vertical="top" wrapText="1"/>
    </xf>
    <xf numFmtId="0" fontId="12" fillId="0" borderId="0" xfId="0" applyFont="1" applyAlignment="1">
      <alignment wrapText="1"/>
    </xf>
    <xf numFmtId="0" fontId="32" fillId="0" borderId="0" xfId="0" applyFont="1" applyAlignment="1">
      <alignment vertical="top" wrapText="1"/>
    </xf>
    <xf numFmtId="0" fontId="11" fillId="0" borderId="0" xfId="0" applyFont="1" applyAlignment="1">
      <alignment horizontal="left" vertical="center"/>
    </xf>
    <xf numFmtId="0" fontId="32" fillId="16" borderId="0" xfId="0" applyFont="1" applyFill="1" applyAlignment="1">
      <alignment horizontal="left" vertical="center" wrapText="1"/>
    </xf>
    <xf numFmtId="0" fontId="33" fillId="0" borderId="0" xfId="0" applyFont="1" applyAlignment="1">
      <alignment vertical="top" wrapText="1"/>
    </xf>
    <xf numFmtId="0" fontId="11" fillId="0" borderId="0" xfId="0" applyFont="1"/>
    <xf numFmtId="0" fontId="34" fillId="0" borderId="0" xfId="0" applyFont="1"/>
    <xf numFmtId="165" fontId="3" fillId="3" borderId="2" xfId="0" applyNumberFormat="1" applyFont="1" applyFill="1" applyBorder="1" applyAlignment="1">
      <alignment horizontal="center" vertical="center"/>
    </xf>
    <xf numFmtId="0" fontId="0" fillId="0" borderId="0" xfId="0"/>
    <xf numFmtId="0" fontId="11" fillId="0" borderId="3" xfId="0" applyFont="1" applyBorder="1"/>
    <xf numFmtId="0" fontId="2" fillId="0" borderId="0" xfId="0" applyFont="1" applyAlignment="1">
      <alignment horizontal="right" vertical="center"/>
    </xf>
    <xf numFmtId="0" fontId="3" fillId="0" borderId="0" xfId="0" applyFont="1" applyAlignment="1">
      <alignment horizontal="left" vertical="center"/>
    </xf>
    <xf numFmtId="0" fontId="6" fillId="0" borderId="0" xfId="0" applyFont="1" applyAlignment="1">
      <alignment horizontal="center" vertical="center"/>
    </xf>
    <xf numFmtId="0" fontId="10" fillId="0" borderId="0" xfId="0" applyFont="1"/>
    <xf numFmtId="0" fontId="2" fillId="0" borderId="0" xfId="0" applyFont="1" applyAlignment="1">
      <alignment horizontal="right"/>
    </xf>
    <xf numFmtId="164" fontId="3" fillId="0" borderId="1" xfId="0" applyNumberFormat="1" applyFont="1" applyBorder="1" applyAlignment="1">
      <alignment horizontal="left"/>
    </xf>
    <xf numFmtId="0" fontId="11" fillId="0" borderId="1" xfId="0" applyFont="1" applyBorder="1"/>
    <xf numFmtId="166" fontId="3" fillId="3" borderId="2" xfId="0" applyNumberFormat="1" applyFont="1" applyFill="1" applyBorder="1" applyAlignment="1">
      <alignment horizontal="center" vertical="center"/>
    </xf>
    <xf numFmtId="0" fontId="16" fillId="7" borderId="0" xfId="0" applyFont="1" applyFill="1" applyAlignment="1">
      <alignment horizontal="left" vertical="center"/>
    </xf>
    <xf numFmtId="0" fontId="11" fillId="0" borderId="4" xfId="0" applyFont="1" applyBorder="1"/>
  </cellXfs>
  <cellStyles count="1">
    <cellStyle name="Normal" xfId="0" builtinId="0"/>
  </cellStyles>
  <dxfs count="4">
    <dxf>
      <font>
        <color rgb="FF6699FF"/>
      </font>
      <fill>
        <patternFill patternType="solid">
          <fgColor rgb="FF3C78D8"/>
          <bgColor rgb="FF3C78D8"/>
        </patternFill>
      </fill>
    </dxf>
    <dxf>
      <font>
        <color rgb="FF999999"/>
      </font>
      <fill>
        <patternFill patternType="solid">
          <fgColor rgb="FF999999"/>
          <bgColor rgb="FF999999"/>
        </patternFill>
      </fill>
    </dxf>
    <dxf>
      <font>
        <color rgb="FFFFFFFF"/>
      </font>
      <fill>
        <patternFill patternType="solid">
          <fgColor rgb="FFFF0000"/>
          <bgColor rgb="FFFF0000"/>
        </patternFill>
      </fill>
    </dxf>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38100</xdr:colOff>
      <xdr:row>83</xdr:row>
      <xdr:rowOff>190500</xdr:rowOff>
    </xdr:from>
    <xdr:ext cx="3505200" cy="1781175"/>
    <xdr:pic>
      <xdr:nvPicPr>
        <xdr:cNvPr id="2" name="image4.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xdr:colOff>
      <xdr:row>24</xdr:row>
      <xdr:rowOff>161925</xdr:rowOff>
    </xdr:from>
    <xdr:ext cx="3067050" cy="2247900"/>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28575</xdr:colOff>
      <xdr:row>39</xdr:row>
      <xdr:rowOff>161925</xdr:rowOff>
    </xdr:from>
    <xdr:ext cx="3067050" cy="1619250"/>
    <xdr:pic>
      <xdr:nvPicPr>
        <xdr:cNvPr id="3" name="image3.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0</xdr:row>
      <xdr:rowOff>0</xdr:rowOff>
    </xdr:from>
    <xdr:ext cx="1190625" cy="333375"/>
    <xdr:pic>
      <xdr:nvPicPr>
        <xdr:cNvPr id="4" name="image2.pn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0</xdr:colOff>
      <xdr:row>0</xdr:row>
      <xdr:rowOff>0</xdr:rowOff>
    </xdr:from>
    <xdr:ext cx="1352550" cy="381000"/>
    <xdr:pic>
      <xdr:nvPicPr>
        <xdr:cNvPr id="2" name="image2.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figma.com/design/3pmcZU3Ij3nFUYCdPLYSKN/PetVet-Veterinary-Clinic?node-id=54-4&amp;t=wl7lqOmYYPZwAIC3-1"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M77"/>
  <sheetViews>
    <sheetView showGridLines="0" tabSelected="1" workbookViewId="0">
      <pane ySplit="8" topLeftCell="A9" activePane="bottomLeft" state="frozen"/>
      <selection pane="bottomLeft" activeCell="B10" sqref="B10"/>
    </sheetView>
  </sheetViews>
  <sheetFormatPr defaultColWidth="12.5703125" defaultRowHeight="15.75" customHeight="1"/>
  <cols>
    <col min="1" max="1" width="6" customWidth="1"/>
    <col min="2" max="2" width="39" customWidth="1"/>
    <col min="3" max="3" width="8.85546875" customWidth="1"/>
    <col min="4" max="4" width="13.28515625" customWidth="1"/>
    <col min="5" max="5" width="13.42578125" customWidth="1"/>
    <col min="6" max="6" width="10.5703125" customWidth="1"/>
    <col min="7" max="7" width="8.5703125" customWidth="1"/>
    <col min="8" max="8" width="23.140625" customWidth="1"/>
    <col min="9" max="9" width="3.28515625" customWidth="1"/>
    <col min="10" max="65" width="2" customWidth="1"/>
  </cols>
  <sheetData>
    <row r="1" spans="1:65" ht="24" customHeight="1">
      <c r="A1" s="1" t="s">
        <v>0</v>
      </c>
      <c r="B1" s="1"/>
      <c r="C1" s="169" t="s">
        <v>1</v>
      </c>
      <c r="D1" s="167"/>
      <c r="E1" s="170" t="s">
        <v>2</v>
      </c>
      <c r="F1" s="167"/>
      <c r="G1" s="2"/>
      <c r="H1" s="2"/>
      <c r="I1" s="3"/>
      <c r="J1" s="171"/>
      <c r="K1" s="167"/>
      <c r="L1" s="167"/>
      <c r="M1" s="167"/>
      <c r="N1" s="167"/>
      <c r="O1" s="167"/>
      <c r="P1" s="167"/>
      <c r="Q1" s="4"/>
      <c r="R1" s="4"/>
      <c r="S1" s="4"/>
      <c r="T1" s="4"/>
      <c r="U1" s="4"/>
      <c r="V1" s="4"/>
      <c r="W1" s="4"/>
      <c r="X1" s="4"/>
      <c r="Y1" s="4"/>
      <c r="Z1" s="4"/>
      <c r="AA1" s="4"/>
      <c r="AB1" s="4"/>
      <c r="AC1" s="4"/>
      <c r="AD1" s="4"/>
      <c r="AE1" s="4"/>
      <c r="AF1" s="4"/>
      <c r="AG1" s="4"/>
      <c r="AH1" s="4"/>
      <c r="AI1" s="4"/>
      <c r="AJ1" s="4"/>
      <c r="AK1" s="4"/>
      <c r="AL1" s="4"/>
      <c r="AM1" s="4"/>
      <c r="AN1" s="4"/>
      <c r="AO1" s="4"/>
      <c r="AP1" s="4"/>
      <c r="AQ1" s="5"/>
      <c r="AR1" s="5"/>
      <c r="AS1" s="5"/>
      <c r="AT1" s="5"/>
      <c r="AU1" s="5"/>
      <c r="AV1" s="5"/>
      <c r="AW1" s="5"/>
      <c r="AX1" s="5"/>
      <c r="AY1" s="5"/>
      <c r="AZ1" s="5"/>
      <c r="BA1" s="5"/>
      <c r="BB1" s="5"/>
      <c r="BC1" s="5"/>
      <c r="BD1" s="5"/>
      <c r="BE1" s="5"/>
      <c r="BF1" s="5"/>
      <c r="BG1" s="5"/>
      <c r="BH1" s="5"/>
      <c r="BI1" s="5"/>
      <c r="BJ1" s="5"/>
      <c r="BK1" s="5"/>
      <c r="BL1" s="5"/>
      <c r="BM1" s="5"/>
    </row>
    <row r="2" spans="1:65" ht="19.5">
      <c r="A2" s="6" t="s">
        <v>3</v>
      </c>
      <c r="B2" s="7"/>
      <c r="C2" s="8"/>
      <c r="D2" s="9"/>
      <c r="E2" s="172" t="s">
        <v>4</v>
      </c>
      <c r="F2" s="167"/>
      <c r="G2" s="10"/>
      <c r="H2" s="10"/>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row>
    <row r="3" spans="1:65" ht="15">
      <c r="A3" s="5"/>
      <c r="B3" s="5"/>
      <c r="C3" s="9"/>
      <c r="D3" s="9"/>
      <c r="E3" s="172" t="s">
        <v>5</v>
      </c>
      <c r="F3" s="167"/>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row>
    <row r="4" spans="1:65" ht="12.75">
      <c r="A4" s="5"/>
      <c r="B4" s="5"/>
      <c r="C4" s="5"/>
      <c r="D4" s="5"/>
      <c r="E4" s="5" t="s">
        <v>6</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row>
    <row r="5" spans="1:65" ht="15">
      <c r="A5" s="9"/>
      <c r="B5" s="173" t="s">
        <v>7</v>
      </c>
      <c r="C5" s="167"/>
      <c r="D5" s="174">
        <v>45528</v>
      </c>
      <c r="E5" s="175"/>
      <c r="I5" s="9"/>
      <c r="J5" s="166" t="str">
        <f>"Week "&amp;(J7-($D$5-WEEKDAY($D$5,1)+2))/7+1</f>
        <v>Week 11</v>
      </c>
      <c r="K5" s="167"/>
      <c r="L5" s="167"/>
      <c r="M5" s="167"/>
      <c r="N5" s="167"/>
      <c r="O5" s="167"/>
      <c r="P5" s="168"/>
      <c r="Q5" s="166" t="str">
        <f>"Week "&amp;(Q7-($D$5-WEEKDAY($D$5,1)+2))/7+1</f>
        <v>Week 12</v>
      </c>
      <c r="R5" s="167"/>
      <c r="S5" s="167"/>
      <c r="T5" s="167"/>
      <c r="U5" s="167"/>
      <c r="V5" s="167"/>
      <c r="W5" s="168"/>
      <c r="X5" s="166" t="str">
        <f>"Week "&amp;(X7-($D$5-WEEKDAY($D$5,1)+2))/7+1</f>
        <v>Week 13</v>
      </c>
      <c r="Y5" s="167"/>
      <c r="Z5" s="167"/>
      <c r="AA5" s="167"/>
      <c r="AB5" s="167"/>
      <c r="AC5" s="167"/>
      <c r="AD5" s="168"/>
      <c r="AE5" s="166" t="str">
        <f>"Week "&amp;(AE7-($D$5-WEEKDAY($D$5,1)+2))/7+1</f>
        <v>Week 14</v>
      </c>
      <c r="AF5" s="167"/>
      <c r="AG5" s="167"/>
      <c r="AH5" s="167"/>
      <c r="AI5" s="167"/>
      <c r="AJ5" s="167"/>
      <c r="AK5" s="168"/>
      <c r="AL5" s="166" t="str">
        <f>"Week "&amp;(AL7-($D$5-WEEKDAY($D$5,1)+2))/7+1</f>
        <v>Week 15</v>
      </c>
      <c r="AM5" s="167"/>
      <c r="AN5" s="167"/>
      <c r="AO5" s="167"/>
      <c r="AP5" s="167"/>
      <c r="AQ5" s="167"/>
      <c r="AR5" s="168"/>
      <c r="AS5" s="166" t="str">
        <f>"Week "&amp;(AS7-($D$5-WEEKDAY($D$5,1)+2))/7+1</f>
        <v>Week 16</v>
      </c>
      <c r="AT5" s="167"/>
      <c r="AU5" s="167"/>
      <c r="AV5" s="167"/>
      <c r="AW5" s="167"/>
      <c r="AX5" s="167"/>
      <c r="AY5" s="168"/>
      <c r="AZ5" s="166" t="str">
        <f>"Week "&amp;(AZ7-($D$5-WEEKDAY($D$5,1)+2))/7+1</f>
        <v>Week 17</v>
      </c>
      <c r="BA5" s="167"/>
      <c r="BB5" s="167"/>
      <c r="BC5" s="167"/>
      <c r="BD5" s="167"/>
      <c r="BE5" s="167"/>
      <c r="BF5" s="168"/>
      <c r="BG5" s="166" t="str">
        <f>"Week "&amp;(BG7-($D$5-WEEKDAY($D$5,1)+2))/7+1</f>
        <v>Week 18</v>
      </c>
      <c r="BH5" s="167"/>
      <c r="BI5" s="167"/>
      <c r="BJ5" s="167"/>
      <c r="BK5" s="167"/>
      <c r="BL5" s="167"/>
      <c r="BM5" s="168"/>
    </row>
    <row r="6" spans="1:65" ht="15">
      <c r="A6" s="9"/>
      <c r="B6" s="173" t="s">
        <v>8</v>
      </c>
      <c r="C6" s="167"/>
      <c r="D6" s="11">
        <v>11</v>
      </c>
      <c r="E6" s="12"/>
      <c r="F6" s="9"/>
      <c r="G6" s="9"/>
      <c r="H6" s="9"/>
      <c r="I6" s="9"/>
      <c r="J6" s="176">
        <f>J7</f>
        <v>45593</v>
      </c>
      <c r="K6" s="167"/>
      <c r="L6" s="167"/>
      <c r="M6" s="167"/>
      <c r="N6" s="167"/>
      <c r="O6" s="167"/>
      <c r="P6" s="168"/>
      <c r="Q6" s="176">
        <f>Q7</f>
        <v>45600</v>
      </c>
      <c r="R6" s="167"/>
      <c r="S6" s="167"/>
      <c r="T6" s="167"/>
      <c r="U6" s="167"/>
      <c r="V6" s="167"/>
      <c r="W6" s="168"/>
      <c r="X6" s="176">
        <f>X7</f>
        <v>45607</v>
      </c>
      <c r="Y6" s="167"/>
      <c r="Z6" s="167"/>
      <c r="AA6" s="167"/>
      <c r="AB6" s="167"/>
      <c r="AC6" s="167"/>
      <c r="AD6" s="168"/>
      <c r="AE6" s="176">
        <f>AE7</f>
        <v>45614</v>
      </c>
      <c r="AF6" s="167"/>
      <c r="AG6" s="167"/>
      <c r="AH6" s="167"/>
      <c r="AI6" s="167"/>
      <c r="AJ6" s="167"/>
      <c r="AK6" s="168"/>
      <c r="AL6" s="176">
        <f>AL7</f>
        <v>45621</v>
      </c>
      <c r="AM6" s="167"/>
      <c r="AN6" s="167"/>
      <c r="AO6" s="167"/>
      <c r="AP6" s="167"/>
      <c r="AQ6" s="167"/>
      <c r="AR6" s="168"/>
      <c r="AS6" s="176">
        <f>AS7</f>
        <v>45628</v>
      </c>
      <c r="AT6" s="167"/>
      <c r="AU6" s="167"/>
      <c r="AV6" s="167"/>
      <c r="AW6" s="167"/>
      <c r="AX6" s="167"/>
      <c r="AY6" s="168"/>
      <c r="AZ6" s="176">
        <f>AZ7</f>
        <v>45635</v>
      </c>
      <c r="BA6" s="167"/>
      <c r="BB6" s="167"/>
      <c r="BC6" s="167"/>
      <c r="BD6" s="167"/>
      <c r="BE6" s="167"/>
      <c r="BF6" s="168"/>
      <c r="BG6" s="176">
        <f>BG7</f>
        <v>45642</v>
      </c>
      <c r="BH6" s="167"/>
      <c r="BI6" s="167"/>
      <c r="BJ6" s="167"/>
      <c r="BK6" s="167"/>
      <c r="BL6" s="167"/>
      <c r="BM6" s="168"/>
    </row>
    <row r="7" spans="1:65" ht="16.5" customHeight="1">
      <c r="A7" s="9"/>
      <c r="B7" s="9"/>
      <c r="C7" s="9"/>
      <c r="D7" s="9"/>
      <c r="E7" s="9"/>
      <c r="F7" s="9"/>
      <c r="G7" s="9"/>
      <c r="H7" s="9"/>
      <c r="I7" s="9"/>
      <c r="J7" s="13">
        <f>D5-WEEKDAY(D5,1)+2+7*(D6-1)</f>
        <v>45593</v>
      </c>
      <c r="K7" s="14">
        <f t="shared" ref="K7:BM7" si="0">J7+1</f>
        <v>45594</v>
      </c>
      <c r="L7" s="14">
        <f t="shared" si="0"/>
        <v>45595</v>
      </c>
      <c r="M7" s="14">
        <f t="shared" si="0"/>
        <v>45596</v>
      </c>
      <c r="N7" s="14">
        <f t="shared" si="0"/>
        <v>45597</v>
      </c>
      <c r="O7" s="14">
        <f t="shared" si="0"/>
        <v>45598</v>
      </c>
      <c r="P7" s="15">
        <f t="shared" si="0"/>
        <v>45599</v>
      </c>
      <c r="Q7" s="13">
        <f t="shared" si="0"/>
        <v>45600</v>
      </c>
      <c r="R7" s="14">
        <f t="shared" si="0"/>
        <v>45601</v>
      </c>
      <c r="S7" s="14">
        <f t="shared" si="0"/>
        <v>45602</v>
      </c>
      <c r="T7" s="14">
        <f t="shared" si="0"/>
        <v>45603</v>
      </c>
      <c r="U7" s="14">
        <f t="shared" si="0"/>
        <v>45604</v>
      </c>
      <c r="V7" s="14">
        <f t="shared" si="0"/>
        <v>45605</v>
      </c>
      <c r="W7" s="15">
        <f t="shared" si="0"/>
        <v>45606</v>
      </c>
      <c r="X7" s="13">
        <f t="shared" si="0"/>
        <v>45607</v>
      </c>
      <c r="Y7" s="14">
        <f t="shared" si="0"/>
        <v>45608</v>
      </c>
      <c r="Z7" s="14">
        <f t="shared" si="0"/>
        <v>45609</v>
      </c>
      <c r="AA7" s="14">
        <f t="shared" si="0"/>
        <v>45610</v>
      </c>
      <c r="AB7" s="14">
        <f t="shared" si="0"/>
        <v>45611</v>
      </c>
      <c r="AC7" s="14">
        <f t="shared" si="0"/>
        <v>45612</v>
      </c>
      <c r="AD7" s="15">
        <f t="shared" si="0"/>
        <v>45613</v>
      </c>
      <c r="AE7" s="13">
        <f t="shared" si="0"/>
        <v>45614</v>
      </c>
      <c r="AF7" s="14">
        <f t="shared" si="0"/>
        <v>45615</v>
      </c>
      <c r="AG7" s="14">
        <f t="shared" si="0"/>
        <v>45616</v>
      </c>
      <c r="AH7" s="14">
        <f t="shared" si="0"/>
        <v>45617</v>
      </c>
      <c r="AI7" s="14">
        <f t="shared" si="0"/>
        <v>45618</v>
      </c>
      <c r="AJ7" s="14">
        <f t="shared" si="0"/>
        <v>45619</v>
      </c>
      <c r="AK7" s="15">
        <f t="shared" si="0"/>
        <v>45620</v>
      </c>
      <c r="AL7" s="13">
        <f t="shared" si="0"/>
        <v>45621</v>
      </c>
      <c r="AM7" s="14">
        <f t="shared" si="0"/>
        <v>45622</v>
      </c>
      <c r="AN7" s="14">
        <f t="shared" si="0"/>
        <v>45623</v>
      </c>
      <c r="AO7" s="14">
        <f t="shared" si="0"/>
        <v>45624</v>
      </c>
      <c r="AP7" s="14">
        <f t="shared" si="0"/>
        <v>45625</v>
      </c>
      <c r="AQ7" s="14">
        <f t="shared" si="0"/>
        <v>45626</v>
      </c>
      <c r="AR7" s="15">
        <f t="shared" si="0"/>
        <v>45627</v>
      </c>
      <c r="AS7" s="13">
        <f t="shared" si="0"/>
        <v>45628</v>
      </c>
      <c r="AT7" s="14">
        <f t="shared" si="0"/>
        <v>45629</v>
      </c>
      <c r="AU7" s="14">
        <f t="shared" si="0"/>
        <v>45630</v>
      </c>
      <c r="AV7" s="14">
        <f t="shared" si="0"/>
        <v>45631</v>
      </c>
      <c r="AW7" s="14">
        <f t="shared" si="0"/>
        <v>45632</v>
      </c>
      <c r="AX7" s="14">
        <f t="shared" si="0"/>
        <v>45633</v>
      </c>
      <c r="AY7" s="15">
        <f t="shared" si="0"/>
        <v>45634</v>
      </c>
      <c r="AZ7" s="13">
        <f t="shared" si="0"/>
        <v>45635</v>
      </c>
      <c r="BA7" s="14">
        <f t="shared" si="0"/>
        <v>45636</v>
      </c>
      <c r="BB7" s="14">
        <f t="shared" si="0"/>
        <v>45637</v>
      </c>
      <c r="BC7" s="14">
        <f t="shared" si="0"/>
        <v>45638</v>
      </c>
      <c r="BD7" s="14">
        <f t="shared" si="0"/>
        <v>45639</v>
      </c>
      <c r="BE7" s="14">
        <f t="shared" si="0"/>
        <v>45640</v>
      </c>
      <c r="BF7" s="15">
        <f t="shared" si="0"/>
        <v>45641</v>
      </c>
      <c r="BG7" s="13">
        <f t="shared" si="0"/>
        <v>45642</v>
      </c>
      <c r="BH7" s="14">
        <f t="shared" si="0"/>
        <v>45643</v>
      </c>
      <c r="BI7" s="14">
        <f t="shared" si="0"/>
        <v>45644</v>
      </c>
      <c r="BJ7" s="14">
        <f t="shared" si="0"/>
        <v>45645</v>
      </c>
      <c r="BK7" s="14">
        <f t="shared" si="0"/>
        <v>45646</v>
      </c>
      <c r="BL7" s="14">
        <f t="shared" si="0"/>
        <v>45647</v>
      </c>
      <c r="BM7" s="15">
        <f t="shared" si="0"/>
        <v>45648</v>
      </c>
    </row>
    <row r="8" spans="1:65" ht="22.5" customHeight="1">
      <c r="A8" s="16" t="s">
        <v>9</v>
      </c>
      <c r="B8" s="17" t="s">
        <v>10</v>
      </c>
      <c r="C8" s="18" t="s">
        <v>11</v>
      </c>
      <c r="D8" s="19" t="s">
        <v>12</v>
      </c>
      <c r="E8" s="19" t="s">
        <v>13</v>
      </c>
      <c r="F8" s="19" t="s">
        <v>14</v>
      </c>
      <c r="G8" s="19" t="s">
        <v>15</v>
      </c>
      <c r="H8" s="19" t="s">
        <v>16</v>
      </c>
      <c r="I8" s="20"/>
      <c r="J8" s="21" t="str">
        <f t="shared" ref="J8:BM8" si="1">INDEX({"Su";"M";"T";"W";"Th";"F";"Sa"},WEEKDAY(J7,1))</f>
        <v>M</v>
      </c>
      <c r="K8" s="21" t="str">
        <f t="shared" si="1"/>
        <v>T</v>
      </c>
      <c r="L8" s="21" t="str">
        <f t="shared" si="1"/>
        <v>W</v>
      </c>
      <c r="M8" s="21" t="str">
        <f t="shared" si="1"/>
        <v>Th</v>
      </c>
      <c r="N8" s="21" t="str">
        <f t="shared" si="1"/>
        <v>F</v>
      </c>
      <c r="O8" s="21" t="str">
        <f t="shared" si="1"/>
        <v>Sa</v>
      </c>
      <c r="P8" s="21" t="str">
        <f t="shared" si="1"/>
        <v>Su</v>
      </c>
      <c r="Q8" s="21" t="str">
        <f t="shared" si="1"/>
        <v>M</v>
      </c>
      <c r="R8" s="21" t="str">
        <f t="shared" si="1"/>
        <v>T</v>
      </c>
      <c r="S8" s="21" t="str">
        <f t="shared" si="1"/>
        <v>W</v>
      </c>
      <c r="T8" s="21" t="str">
        <f t="shared" si="1"/>
        <v>Th</v>
      </c>
      <c r="U8" s="21" t="str">
        <f t="shared" si="1"/>
        <v>F</v>
      </c>
      <c r="V8" s="21" t="str">
        <f t="shared" si="1"/>
        <v>Sa</v>
      </c>
      <c r="W8" s="21" t="str">
        <f t="shared" si="1"/>
        <v>Su</v>
      </c>
      <c r="X8" s="21" t="str">
        <f t="shared" si="1"/>
        <v>M</v>
      </c>
      <c r="Y8" s="21" t="str">
        <f t="shared" si="1"/>
        <v>T</v>
      </c>
      <c r="Z8" s="21" t="str">
        <f t="shared" si="1"/>
        <v>W</v>
      </c>
      <c r="AA8" s="21" t="str">
        <f t="shared" si="1"/>
        <v>Th</v>
      </c>
      <c r="AB8" s="21" t="str">
        <f t="shared" si="1"/>
        <v>F</v>
      </c>
      <c r="AC8" s="21" t="str">
        <f t="shared" si="1"/>
        <v>Sa</v>
      </c>
      <c r="AD8" s="21" t="str">
        <f t="shared" si="1"/>
        <v>Su</v>
      </c>
      <c r="AE8" s="21" t="str">
        <f t="shared" si="1"/>
        <v>M</v>
      </c>
      <c r="AF8" s="21" t="str">
        <f t="shared" si="1"/>
        <v>T</v>
      </c>
      <c r="AG8" s="21" t="str">
        <f t="shared" si="1"/>
        <v>W</v>
      </c>
      <c r="AH8" s="21" t="str">
        <f t="shared" si="1"/>
        <v>Th</v>
      </c>
      <c r="AI8" s="21" t="str">
        <f t="shared" si="1"/>
        <v>F</v>
      </c>
      <c r="AJ8" s="21" t="str">
        <f t="shared" si="1"/>
        <v>Sa</v>
      </c>
      <c r="AK8" s="21" t="str">
        <f t="shared" si="1"/>
        <v>Su</v>
      </c>
      <c r="AL8" s="21" t="str">
        <f t="shared" si="1"/>
        <v>M</v>
      </c>
      <c r="AM8" s="21" t="str">
        <f t="shared" si="1"/>
        <v>T</v>
      </c>
      <c r="AN8" s="21" t="str">
        <f t="shared" si="1"/>
        <v>W</v>
      </c>
      <c r="AO8" s="21" t="str">
        <f t="shared" si="1"/>
        <v>Th</v>
      </c>
      <c r="AP8" s="21" t="str">
        <f t="shared" si="1"/>
        <v>F</v>
      </c>
      <c r="AQ8" s="21" t="str">
        <f t="shared" si="1"/>
        <v>Sa</v>
      </c>
      <c r="AR8" s="21" t="str">
        <f t="shared" si="1"/>
        <v>Su</v>
      </c>
      <c r="AS8" s="21" t="str">
        <f t="shared" si="1"/>
        <v>M</v>
      </c>
      <c r="AT8" s="21" t="str">
        <f t="shared" si="1"/>
        <v>T</v>
      </c>
      <c r="AU8" s="21" t="str">
        <f t="shared" si="1"/>
        <v>W</v>
      </c>
      <c r="AV8" s="21" t="str">
        <f t="shared" si="1"/>
        <v>Th</v>
      </c>
      <c r="AW8" s="21" t="str">
        <f t="shared" si="1"/>
        <v>F</v>
      </c>
      <c r="AX8" s="21" t="str">
        <f t="shared" si="1"/>
        <v>Sa</v>
      </c>
      <c r="AY8" s="21" t="str">
        <f t="shared" si="1"/>
        <v>Su</v>
      </c>
      <c r="AZ8" s="21" t="str">
        <f t="shared" si="1"/>
        <v>M</v>
      </c>
      <c r="BA8" s="21" t="str">
        <f t="shared" si="1"/>
        <v>T</v>
      </c>
      <c r="BB8" s="21" t="str">
        <f t="shared" si="1"/>
        <v>W</v>
      </c>
      <c r="BC8" s="21" t="str">
        <f t="shared" si="1"/>
        <v>Th</v>
      </c>
      <c r="BD8" s="21" t="str">
        <f t="shared" si="1"/>
        <v>F</v>
      </c>
      <c r="BE8" s="21" t="str">
        <f t="shared" si="1"/>
        <v>Sa</v>
      </c>
      <c r="BF8" s="21" t="str">
        <f t="shared" si="1"/>
        <v>Su</v>
      </c>
      <c r="BG8" s="21" t="str">
        <f t="shared" si="1"/>
        <v>M</v>
      </c>
      <c r="BH8" s="21" t="str">
        <f t="shared" si="1"/>
        <v>T</v>
      </c>
      <c r="BI8" s="21" t="str">
        <f t="shared" si="1"/>
        <v>W</v>
      </c>
      <c r="BJ8" s="21" t="str">
        <f t="shared" si="1"/>
        <v>Th</v>
      </c>
      <c r="BK8" s="21" t="str">
        <f t="shared" si="1"/>
        <v>F</v>
      </c>
      <c r="BL8" s="21" t="str">
        <f t="shared" si="1"/>
        <v>Sa</v>
      </c>
      <c r="BM8" s="22" t="str">
        <f t="shared" si="1"/>
        <v>Su</v>
      </c>
    </row>
    <row r="9" spans="1:65" ht="15">
      <c r="A9" s="23" t="str">
        <f ca="1">IF(ISERROR(VALUE(SUBSTITUTE(OFFSET(A9,-1,0,1,1),".",""))),"1",IF(ISERROR(FIND("`",SUBSTITUTE(OFFSET(A9,-1,0,1,1),".","`",1))),TEXT(VALUE(OFFSET(A9,-1,0,1,1))+1,"#"),TEXT(VALUE(LEFT(OFFSET(A9,-1,0,1,1),FIND("`",SUBSTITUTE(OFFSET(A9,-1,0,1,1),".","`",1))-1))+1,"#")))</f>
        <v>1</v>
      </c>
      <c r="B9" s="24" t="s">
        <v>17</v>
      </c>
      <c r="C9" s="25"/>
      <c r="D9" s="26">
        <v>45528</v>
      </c>
      <c r="E9" s="26">
        <v>45537</v>
      </c>
      <c r="F9" s="27">
        <f>E9-D9+1</f>
        <v>10</v>
      </c>
      <c r="G9" s="28"/>
      <c r="H9" s="28"/>
      <c r="I9" s="27"/>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row>
    <row r="10" spans="1:65" ht="12.75">
      <c r="A10" s="30" t="str">
        <f t="shared" ref="A10:A11" ca="1" si="2">IF(ISERROR(VALUE(SUBSTITUTE(OFFSET(A10,-1,0,1,1),".",""))),"0.1",IF(ISERROR(FIND("`",SUBSTITUTE(OFFSET(A10,-1,0,1,1),".","`",1))),OFFSET(A10,-1,0,1,1)&amp;".1",LEFT(OFFSET(A10,-1,0,1,1),FIND("`",SUBSTITUTE(OFFSET(A10,-1,0,1,1),".","`",1)))&amp;IF(ISERROR(FIND("`",SUBSTITUTE(OFFSET(A10,-1,0,1,1),".","`",2))),VALUE(RIGHT(OFFSET(A10,-1,0,1,1),LEN(OFFSET(A10,-1,0,1,1))-FIND("`",SUBSTITUTE(OFFSET(A10,-1,0,1,1),".","`",1))))+1,VALUE(MID(OFFSET(A10,-1,0,1,1),FIND("`",SUBSTITUTE(OFFSET(A10,-1,0,1,1),".","`",1))+1,(FIND("`",SUBSTITUTE(OFFSET(A10,-1,0,1,1),".","`",2))-FIND("`",SUBSTITUTE(OFFSET(A10,-1,0,1,1),".","`",1))-1)))+1)))</f>
        <v>1.1</v>
      </c>
      <c r="B10" s="31" t="s">
        <v>18</v>
      </c>
      <c r="C10" s="32" t="s">
        <v>19</v>
      </c>
      <c r="D10" s="33">
        <v>45534</v>
      </c>
      <c r="E10" s="34">
        <v>45535</v>
      </c>
      <c r="F10" s="35">
        <v>1</v>
      </c>
      <c r="G10" s="36">
        <v>1</v>
      </c>
      <c r="H10" s="37" t="s">
        <v>20</v>
      </c>
      <c r="I10" s="38"/>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row>
    <row r="11" spans="1:65" ht="12.75">
      <c r="A11" s="30" t="str">
        <f t="shared" ca="1" si="2"/>
        <v>1.2</v>
      </c>
      <c r="B11" s="31" t="s">
        <v>21</v>
      </c>
      <c r="C11" s="32" t="s">
        <v>19</v>
      </c>
      <c r="D11" s="33">
        <v>45564</v>
      </c>
      <c r="E11" s="34">
        <v>45565</v>
      </c>
      <c r="F11" s="35">
        <v>1</v>
      </c>
      <c r="G11" s="36">
        <v>1</v>
      </c>
      <c r="H11" s="37" t="s">
        <v>20</v>
      </c>
      <c r="I11" s="38"/>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row>
    <row r="12" spans="1:65" ht="1.5" customHeight="1"/>
    <row r="13" spans="1:65" ht="89.25">
      <c r="A13" s="30">
        <v>1.3</v>
      </c>
      <c r="B13" s="30" t="s">
        <v>22</v>
      </c>
      <c r="C13" s="40" t="s">
        <v>19</v>
      </c>
      <c r="D13" s="33">
        <v>45534</v>
      </c>
      <c r="E13" s="34">
        <v>45575</v>
      </c>
      <c r="F13" s="35">
        <f>E13-D13+1</f>
        <v>42</v>
      </c>
      <c r="G13" s="36">
        <v>1</v>
      </c>
      <c r="H13" s="41" t="s">
        <v>23</v>
      </c>
      <c r="I13" s="42"/>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row>
    <row r="14" spans="1:65" ht="12.75">
      <c r="A14" s="177" t="s">
        <v>24</v>
      </c>
      <c r="B14" s="167"/>
      <c r="C14" s="167"/>
      <c r="D14" s="167"/>
      <c r="E14" s="167"/>
      <c r="F14" s="167"/>
      <c r="G14" s="167"/>
      <c r="H14" s="167"/>
      <c r="I14" s="167"/>
      <c r="J14" s="167"/>
      <c r="K14" s="167"/>
      <c r="L14" s="167"/>
      <c r="M14" s="167"/>
      <c r="N14" s="167"/>
      <c r="O14" s="167"/>
      <c r="P14" s="167"/>
      <c r="Q14" s="167"/>
      <c r="R14" s="167"/>
      <c r="S14" s="167"/>
      <c r="T14" s="167"/>
      <c r="U14" s="167"/>
      <c r="V14" s="167"/>
      <c r="W14" s="167"/>
      <c r="X14" s="167"/>
      <c r="Y14" s="167"/>
      <c r="Z14" s="167"/>
      <c r="AA14" s="167"/>
      <c r="AB14" s="167"/>
      <c r="AC14" s="167"/>
      <c r="AD14" s="167"/>
      <c r="AE14" s="167"/>
      <c r="AF14" s="167"/>
      <c r="AG14" s="167"/>
      <c r="AH14" s="167"/>
      <c r="AI14" s="167"/>
      <c r="AJ14" s="167"/>
      <c r="AK14" s="167"/>
      <c r="AL14" s="167"/>
      <c r="AM14" s="167"/>
      <c r="AN14" s="167"/>
      <c r="AO14" s="167"/>
      <c r="AP14" s="167"/>
      <c r="AQ14" s="167"/>
      <c r="AR14" s="167"/>
      <c r="AS14" s="167"/>
      <c r="AT14" s="167"/>
      <c r="AU14" s="167"/>
      <c r="AV14" s="167"/>
      <c r="AW14" s="167"/>
      <c r="AX14" s="167"/>
      <c r="AY14" s="167"/>
      <c r="AZ14" s="167"/>
      <c r="BA14" s="167"/>
      <c r="BB14" s="167"/>
      <c r="BC14" s="167"/>
      <c r="BD14" s="167"/>
      <c r="BE14" s="167"/>
      <c r="BF14" s="167"/>
      <c r="BG14" s="167"/>
      <c r="BH14" s="167"/>
      <c r="BI14" s="167"/>
      <c r="BJ14" s="167"/>
      <c r="BK14" s="167"/>
      <c r="BL14" s="167"/>
      <c r="BM14" s="167"/>
    </row>
    <row r="15" spans="1:65" ht="12.75">
      <c r="A15" s="178"/>
      <c r="B15" s="178"/>
      <c r="C15" s="178"/>
      <c r="D15" s="178"/>
      <c r="E15" s="178"/>
      <c r="F15" s="178"/>
      <c r="G15" s="178"/>
      <c r="H15" s="178"/>
      <c r="I15" s="178"/>
      <c r="J15" s="178"/>
      <c r="K15" s="178"/>
      <c r="L15" s="178"/>
      <c r="M15" s="178"/>
      <c r="N15" s="178"/>
      <c r="O15" s="178"/>
      <c r="P15" s="178"/>
      <c r="Q15" s="178"/>
      <c r="R15" s="178"/>
      <c r="S15" s="178"/>
      <c r="T15" s="178"/>
      <c r="U15" s="178"/>
      <c r="V15" s="178"/>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78"/>
      <c r="BF15" s="178"/>
      <c r="BG15" s="178"/>
      <c r="BH15" s="178"/>
      <c r="BI15" s="178"/>
      <c r="BJ15" s="178"/>
      <c r="BK15" s="178"/>
      <c r="BL15" s="178"/>
      <c r="BM15" s="178"/>
    </row>
    <row r="16" spans="1:65" ht="15">
      <c r="A16" s="44">
        <v>1.1000000000000001</v>
      </c>
      <c r="B16" s="45" t="s">
        <v>25</v>
      </c>
      <c r="C16" s="46" t="s">
        <v>26</v>
      </c>
      <c r="D16" s="47">
        <v>45590</v>
      </c>
      <c r="E16" s="47">
        <v>45599</v>
      </c>
      <c r="F16" s="48">
        <f t="shared" ref="F16:F17" si="3">E16-D16+1</f>
        <v>10</v>
      </c>
      <c r="G16" s="49">
        <v>1</v>
      </c>
      <c r="H16" s="37" t="s">
        <v>27</v>
      </c>
      <c r="I16" s="50"/>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row>
    <row r="17" spans="1:65" ht="12.75">
      <c r="A17" s="30" t="s">
        <v>28</v>
      </c>
      <c r="B17" s="30" t="s">
        <v>29</v>
      </c>
      <c r="C17" s="40" t="s">
        <v>26</v>
      </c>
      <c r="D17" s="52">
        <v>45590</v>
      </c>
      <c r="E17" s="53">
        <v>45601</v>
      </c>
      <c r="F17" s="38">
        <f t="shared" si="3"/>
        <v>12</v>
      </c>
      <c r="G17" s="54">
        <v>1</v>
      </c>
      <c r="H17" s="37" t="s">
        <v>27</v>
      </c>
      <c r="I17" s="42"/>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row>
    <row r="18" spans="1:65" ht="12.75">
      <c r="A18" s="30" t="s">
        <v>30</v>
      </c>
      <c r="B18" s="30" t="s">
        <v>31</v>
      </c>
      <c r="C18" s="40" t="s">
        <v>26</v>
      </c>
      <c r="D18" s="52">
        <v>45590</v>
      </c>
      <c r="E18" s="53">
        <v>45600</v>
      </c>
      <c r="F18" s="38">
        <f t="shared" ref="F18:F20" si="4">E18-D18</f>
        <v>10</v>
      </c>
      <c r="G18" s="54">
        <v>1</v>
      </c>
      <c r="H18" s="37" t="s">
        <v>27</v>
      </c>
      <c r="I18" s="42"/>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row>
    <row r="19" spans="1:65" ht="12.75">
      <c r="A19" s="55" t="s">
        <v>32</v>
      </c>
      <c r="B19" s="55" t="s">
        <v>33</v>
      </c>
      <c r="C19" s="40" t="s">
        <v>26</v>
      </c>
      <c r="D19" s="52">
        <v>45590</v>
      </c>
      <c r="E19" s="53">
        <v>45602</v>
      </c>
      <c r="F19" s="38">
        <f t="shared" si="4"/>
        <v>12</v>
      </c>
      <c r="G19" s="54">
        <v>1</v>
      </c>
      <c r="H19" s="37" t="s">
        <v>27</v>
      </c>
      <c r="I19" s="42"/>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row>
    <row r="20" spans="1:65" ht="12.75">
      <c r="A20" s="43" t="s">
        <v>34</v>
      </c>
      <c r="B20" s="30" t="s">
        <v>35</v>
      </c>
      <c r="C20" s="40" t="s">
        <v>26</v>
      </c>
      <c r="D20" s="52">
        <v>45590</v>
      </c>
      <c r="E20" s="53">
        <v>45607</v>
      </c>
      <c r="F20" s="38">
        <f t="shared" si="4"/>
        <v>17</v>
      </c>
      <c r="G20" s="54">
        <v>1</v>
      </c>
      <c r="H20" s="37" t="s">
        <v>27</v>
      </c>
      <c r="I20" s="42"/>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row>
    <row r="21" spans="1:65" ht="15">
      <c r="A21" s="44">
        <v>1.2</v>
      </c>
      <c r="B21" s="56" t="s">
        <v>36</v>
      </c>
      <c r="C21" s="57" t="s">
        <v>37</v>
      </c>
      <c r="D21" s="47">
        <v>45587</v>
      </c>
      <c r="E21" s="47">
        <v>45597</v>
      </c>
      <c r="F21" s="48">
        <f t="shared" ref="F21:F29" si="5">E21-D21+1</f>
        <v>11</v>
      </c>
      <c r="G21" s="49">
        <v>1</v>
      </c>
      <c r="H21" s="58" t="s">
        <v>27</v>
      </c>
      <c r="I21" s="4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58"/>
      <c r="BF21" s="58"/>
      <c r="BG21" s="58"/>
      <c r="BH21" s="58"/>
      <c r="BI21" s="58"/>
      <c r="BJ21" s="58"/>
      <c r="BK21" s="58"/>
      <c r="BL21" s="58"/>
      <c r="BM21" s="58"/>
    </row>
    <row r="22" spans="1:65" ht="12.75">
      <c r="A22" s="30" t="s">
        <v>38</v>
      </c>
      <c r="B22" s="31" t="s">
        <v>39</v>
      </c>
      <c r="C22" s="32" t="s">
        <v>37</v>
      </c>
      <c r="D22" s="33">
        <v>45591</v>
      </c>
      <c r="E22" s="34">
        <v>45597</v>
      </c>
      <c r="F22" s="59">
        <f t="shared" si="5"/>
        <v>7</v>
      </c>
      <c r="G22" s="36">
        <v>1</v>
      </c>
      <c r="H22" s="37" t="s">
        <v>27</v>
      </c>
      <c r="I22" s="38"/>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row>
    <row r="23" spans="1:65" ht="12.75">
      <c r="A23" s="30" t="s">
        <v>40</v>
      </c>
      <c r="B23" s="31" t="s">
        <v>41</v>
      </c>
      <c r="C23" s="32" t="s">
        <v>37</v>
      </c>
      <c r="D23" s="33">
        <v>45591</v>
      </c>
      <c r="E23" s="34">
        <v>45597</v>
      </c>
      <c r="F23" s="59">
        <f t="shared" si="5"/>
        <v>7</v>
      </c>
      <c r="G23" s="36">
        <v>1</v>
      </c>
      <c r="H23" s="37" t="s">
        <v>27</v>
      </c>
      <c r="I23" s="38"/>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row>
    <row r="24" spans="1:65" ht="12.75">
      <c r="A24" s="30" t="s">
        <v>42</v>
      </c>
      <c r="B24" s="31" t="s">
        <v>43</v>
      </c>
      <c r="C24" s="32" t="s">
        <v>37</v>
      </c>
      <c r="D24" s="33">
        <v>45591</v>
      </c>
      <c r="E24" s="34">
        <v>45597</v>
      </c>
      <c r="F24" s="59">
        <f t="shared" si="5"/>
        <v>7</v>
      </c>
      <c r="G24" s="36">
        <v>1</v>
      </c>
      <c r="H24" s="37" t="s">
        <v>27</v>
      </c>
      <c r="I24" s="38"/>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row>
    <row r="25" spans="1:65" ht="12.75">
      <c r="A25" s="30" t="s">
        <v>44</v>
      </c>
      <c r="B25" s="31" t="s">
        <v>45</v>
      </c>
      <c r="C25" s="32" t="s">
        <v>37</v>
      </c>
      <c r="D25" s="33">
        <v>45591</v>
      </c>
      <c r="E25" s="34">
        <v>45597</v>
      </c>
      <c r="F25" s="59">
        <f t="shared" si="5"/>
        <v>7</v>
      </c>
      <c r="G25" s="36">
        <v>1</v>
      </c>
      <c r="H25" s="37" t="s">
        <v>27</v>
      </c>
      <c r="I25" s="38"/>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row>
    <row r="26" spans="1:65" ht="12.75">
      <c r="A26" s="30" t="s">
        <v>46</v>
      </c>
      <c r="B26" s="31" t="s">
        <v>47</v>
      </c>
      <c r="C26" s="32" t="s">
        <v>37</v>
      </c>
      <c r="D26" s="33">
        <v>45591</v>
      </c>
      <c r="E26" s="34">
        <v>45597</v>
      </c>
      <c r="F26" s="59">
        <f t="shared" si="5"/>
        <v>7</v>
      </c>
      <c r="G26" s="36">
        <v>1</v>
      </c>
      <c r="H26" s="37" t="s">
        <v>27</v>
      </c>
      <c r="I26" s="38"/>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row>
    <row r="27" spans="1:65" ht="15">
      <c r="A27" s="44">
        <v>1.3</v>
      </c>
      <c r="B27" s="56" t="s">
        <v>48</v>
      </c>
      <c r="C27" s="57" t="s">
        <v>37</v>
      </c>
      <c r="D27" s="47">
        <v>45588</v>
      </c>
      <c r="E27" s="47">
        <v>45597</v>
      </c>
      <c r="F27" s="48">
        <f t="shared" si="5"/>
        <v>10</v>
      </c>
      <c r="G27" s="49">
        <v>1</v>
      </c>
      <c r="H27" s="60" t="s">
        <v>27</v>
      </c>
      <c r="I27" s="4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8"/>
      <c r="BL27" s="58"/>
      <c r="BM27" s="58"/>
    </row>
    <row r="28" spans="1:65" ht="12.75">
      <c r="A28" s="30" t="s">
        <v>49</v>
      </c>
      <c r="B28" s="31" t="s">
        <v>41</v>
      </c>
      <c r="C28" s="32" t="s">
        <v>37</v>
      </c>
      <c r="D28" s="33">
        <v>45591</v>
      </c>
      <c r="E28" s="34">
        <v>45597</v>
      </c>
      <c r="F28" s="59">
        <f t="shared" si="5"/>
        <v>7</v>
      </c>
      <c r="G28" s="36">
        <v>1</v>
      </c>
      <c r="H28" s="37" t="s">
        <v>27</v>
      </c>
      <c r="I28" s="38"/>
      <c r="J28" s="61"/>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row>
    <row r="29" spans="1:65" ht="12.75">
      <c r="A29" s="30" t="s">
        <v>50</v>
      </c>
      <c r="B29" s="31" t="s">
        <v>45</v>
      </c>
      <c r="C29" s="32" t="s">
        <v>37</v>
      </c>
      <c r="D29" s="33">
        <v>45591</v>
      </c>
      <c r="E29" s="34">
        <v>45597</v>
      </c>
      <c r="F29" s="59">
        <f t="shared" si="5"/>
        <v>7</v>
      </c>
      <c r="G29" s="36">
        <v>1</v>
      </c>
      <c r="H29" s="37" t="s">
        <v>27</v>
      </c>
      <c r="I29" s="38"/>
      <c r="J29" s="61"/>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row>
    <row r="30" spans="1:65" ht="12.75">
      <c r="A30" s="30" t="s">
        <v>51</v>
      </c>
      <c r="B30" s="31" t="s">
        <v>52</v>
      </c>
      <c r="C30" s="32" t="s">
        <v>26</v>
      </c>
      <c r="D30" s="33">
        <v>45564</v>
      </c>
      <c r="E30" s="34">
        <v>45580</v>
      </c>
      <c r="F30" s="35">
        <f>E30-D30</f>
        <v>16</v>
      </c>
      <c r="G30" s="36">
        <v>1</v>
      </c>
      <c r="H30" s="37" t="s">
        <v>27</v>
      </c>
      <c r="I30" s="38"/>
      <c r="J30" s="61"/>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row>
    <row r="31" spans="1:65" ht="15">
      <c r="A31" s="62" t="str">
        <f ca="1">IF(ISERROR(VALUE(SUBSTITUTE(OFFSET(A31,-1,0,1,1),".",""))),"1",IF(ISERROR(FIND("`",SUBSTITUTE(OFFSET(A31,-1,0,1,1),".","`",1))),TEXT(VALUE(OFFSET(A31,-1,0,1,1))+1,"#"),TEXT(VALUE(LEFT(OFFSET(A31,-1,0,1,1),FIND("`",SUBSTITUTE(OFFSET(A31,-1,0,1,1),".","`",1))-1))+1,"#")))</f>
        <v>2</v>
      </c>
      <c r="B31" s="63" t="s">
        <v>53</v>
      </c>
      <c r="C31" s="64" t="s">
        <v>26</v>
      </c>
      <c r="D31" s="65">
        <v>45591</v>
      </c>
      <c r="E31" s="65">
        <v>45599</v>
      </c>
      <c r="F31" s="66">
        <f t="shared" ref="F31:F36" si="6">E31-D31+1</f>
        <v>9</v>
      </c>
      <c r="G31" s="67">
        <v>1</v>
      </c>
      <c r="H31" s="37" t="s">
        <v>27</v>
      </c>
      <c r="I31" s="66"/>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c r="AV31" s="61"/>
      <c r="AW31" s="61"/>
      <c r="AX31" s="61"/>
      <c r="AY31" s="61"/>
      <c r="AZ31" s="61"/>
      <c r="BA31" s="61"/>
      <c r="BB31" s="61"/>
      <c r="BC31" s="61"/>
      <c r="BD31" s="61"/>
      <c r="BE31" s="61"/>
      <c r="BF31" s="61"/>
      <c r="BG31" s="61"/>
      <c r="BH31" s="61"/>
      <c r="BI31" s="61"/>
      <c r="BJ31" s="61"/>
      <c r="BK31" s="61"/>
      <c r="BL31" s="61"/>
      <c r="BM31" s="61"/>
    </row>
    <row r="32" spans="1:65" ht="12.75">
      <c r="A32" s="30" t="str">
        <f t="shared" ref="A32:A35" ca="1" si="7">IF(ISERROR(VALUE(SUBSTITUTE(OFFSET(A32,-1,0,1,1),".",""))),"0.1",IF(ISERROR(FIND("`",SUBSTITUTE(OFFSET(A32,-1,0,1,1),".","`",1))),OFFSET(A32,-1,0,1,1)&amp;".1",LEFT(OFFSET(A32,-1,0,1,1),FIND("`",SUBSTITUTE(OFFSET(A32,-1,0,1,1),".","`",1)))&amp;IF(ISERROR(FIND("`",SUBSTITUTE(OFFSET(A32,-1,0,1,1),".","`",2))),VALUE(RIGHT(OFFSET(A32,-1,0,1,1),LEN(OFFSET(A32,-1,0,1,1))-FIND("`",SUBSTITUTE(OFFSET(A32,-1,0,1,1),".","`",1))))+1,VALUE(MID(OFFSET(A32,-1,0,1,1),FIND("`",SUBSTITUTE(OFFSET(A32,-1,0,1,1),".","`",1))+1,(FIND("`",SUBSTITUTE(OFFSET(A32,-1,0,1,1),".","`",2))-FIND("`",SUBSTITUTE(OFFSET(A32,-1,0,1,1),".","`",1))-1)))+1)))</f>
        <v>2.1</v>
      </c>
      <c r="B32" s="31" t="s">
        <v>54</v>
      </c>
      <c r="C32" s="32" t="s">
        <v>26</v>
      </c>
      <c r="D32" s="33">
        <v>45591</v>
      </c>
      <c r="E32" s="34">
        <v>45599</v>
      </c>
      <c r="F32" s="66">
        <f t="shared" si="6"/>
        <v>9</v>
      </c>
      <c r="G32" s="36">
        <v>1</v>
      </c>
      <c r="H32" s="37" t="s">
        <v>27</v>
      </c>
      <c r="I32" s="38"/>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row>
    <row r="33" spans="1:65" ht="12.75">
      <c r="A33" s="30" t="str">
        <f t="shared" ca="1" si="7"/>
        <v>2.2</v>
      </c>
      <c r="B33" s="31" t="s">
        <v>55</v>
      </c>
      <c r="C33" s="32" t="s">
        <v>26</v>
      </c>
      <c r="D33" s="33">
        <v>45616</v>
      </c>
      <c r="E33" s="34">
        <v>45626</v>
      </c>
      <c r="F33" s="66">
        <f t="shared" si="6"/>
        <v>11</v>
      </c>
      <c r="G33" s="36">
        <v>1</v>
      </c>
      <c r="H33" s="37" t="s">
        <v>27</v>
      </c>
      <c r="I33" s="38"/>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row>
    <row r="34" spans="1:65" ht="12.75">
      <c r="A34" s="30" t="str">
        <f t="shared" ca="1" si="7"/>
        <v>2.3</v>
      </c>
      <c r="B34" s="31" t="s">
        <v>56</v>
      </c>
      <c r="C34" s="32" t="s">
        <v>26</v>
      </c>
      <c r="D34" s="33">
        <v>45617</v>
      </c>
      <c r="E34" s="34">
        <v>45626</v>
      </c>
      <c r="F34" s="66">
        <f t="shared" si="6"/>
        <v>10</v>
      </c>
      <c r="G34" s="36">
        <v>1</v>
      </c>
      <c r="H34" s="37" t="s">
        <v>27</v>
      </c>
      <c r="I34" s="38"/>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row>
    <row r="35" spans="1:65" ht="12.75">
      <c r="A35" s="30" t="str">
        <f t="shared" ca="1" si="7"/>
        <v>2.4</v>
      </c>
      <c r="B35" s="31" t="s">
        <v>57</v>
      </c>
      <c r="C35" s="32" t="s">
        <v>26</v>
      </c>
      <c r="D35" s="33">
        <v>45618</v>
      </c>
      <c r="E35" s="34">
        <v>45627</v>
      </c>
      <c r="F35" s="66">
        <f t="shared" si="6"/>
        <v>10</v>
      </c>
      <c r="G35" s="36">
        <v>1</v>
      </c>
      <c r="H35" s="37" t="s">
        <v>27</v>
      </c>
      <c r="I35" s="38"/>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row>
    <row r="36" spans="1:65" ht="15">
      <c r="A36" s="68" t="str">
        <f ca="1">IF(ISERROR(VALUE(SUBSTITUTE(OFFSET(A36,-1,0,1,1),".",""))),"1",IF(ISERROR(FIND("`",SUBSTITUTE(OFFSET(A36,-1,0,1,1),".","`",1))),TEXT(VALUE(OFFSET(A36,-1,0,1,1))+1,"#"),TEXT(VALUE(LEFT(OFFSET(A36,-1,0,1,1),FIND("`",SUBSTITUTE(OFFSET(A36,-1,0,1,1),".","`",1))-1))+1,"#")))</f>
        <v>3</v>
      </c>
      <c r="B36" s="69" t="s">
        <v>58</v>
      </c>
      <c r="C36" s="70" t="s">
        <v>26</v>
      </c>
      <c r="D36" s="71">
        <v>45603</v>
      </c>
      <c r="E36" s="71">
        <v>45626</v>
      </c>
      <c r="F36" s="72">
        <f t="shared" si="6"/>
        <v>24</v>
      </c>
      <c r="G36" s="73">
        <v>1</v>
      </c>
      <c r="H36" s="74" t="s">
        <v>27</v>
      </c>
      <c r="I36" s="72"/>
      <c r="J36" s="74"/>
      <c r="K36" s="74"/>
      <c r="L36" s="74"/>
      <c r="M36" s="74"/>
      <c r="N36" s="74"/>
      <c r="O36" s="74"/>
      <c r="P36" s="74"/>
      <c r="Q36" s="74"/>
      <c r="R36" s="74"/>
      <c r="S36" s="74"/>
      <c r="T36" s="74"/>
      <c r="U36" s="74"/>
      <c r="V36" s="74"/>
      <c r="W36" s="74"/>
      <c r="X36" s="74"/>
      <c r="Y36" s="74"/>
      <c r="Z36" s="74"/>
      <c r="AA36" s="74"/>
      <c r="AB36" s="74"/>
      <c r="AC36" s="74"/>
      <c r="AD36" s="74"/>
      <c r="AE36" s="74"/>
      <c r="AF36" s="74"/>
      <c r="AG36" s="74"/>
      <c r="AH36" s="74"/>
      <c r="AI36" s="74"/>
      <c r="AJ36" s="74"/>
      <c r="AK36" s="74"/>
      <c r="AL36" s="74"/>
      <c r="AM36" s="74"/>
      <c r="AN36" s="74"/>
      <c r="AO36" s="74"/>
      <c r="AP36" s="74"/>
      <c r="AQ36" s="74"/>
      <c r="AR36" s="74"/>
      <c r="AS36" s="74"/>
      <c r="AT36" s="74"/>
      <c r="AU36" s="74"/>
      <c r="AV36" s="74"/>
      <c r="AW36" s="74"/>
      <c r="AX36" s="74"/>
      <c r="AY36" s="74"/>
      <c r="AZ36" s="74"/>
      <c r="BA36" s="74"/>
      <c r="BB36" s="74"/>
      <c r="BC36" s="74"/>
      <c r="BD36" s="74"/>
      <c r="BE36" s="74"/>
      <c r="BF36" s="74"/>
      <c r="BG36" s="74"/>
      <c r="BH36" s="74"/>
      <c r="BI36" s="74"/>
      <c r="BJ36" s="74"/>
      <c r="BK36" s="74"/>
      <c r="BL36" s="74"/>
      <c r="BM36" s="74"/>
    </row>
    <row r="37" spans="1:65" ht="15">
      <c r="A37" s="68">
        <v>3.1</v>
      </c>
      <c r="B37" s="75" t="s">
        <v>59</v>
      </c>
      <c r="C37" s="76" t="s">
        <v>60</v>
      </c>
      <c r="D37" s="77">
        <v>45578</v>
      </c>
      <c r="E37" s="77">
        <v>45603</v>
      </c>
      <c r="F37" s="78">
        <f>E37-D37</f>
        <v>25</v>
      </c>
      <c r="G37" s="79">
        <v>1</v>
      </c>
      <c r="H37" s="80" t="s">
        <v>27</v>
      </c>
      <c r="I37" s="78"/>
      <c r="J37" s="80"/>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c r="AP37" s="80"/>
      <c r="AQ37" s="80"/>
      <c r="AR37" s="80"/>
      <c r="AS37" s="80"/>
      <c r="AT37" s="80"/>
      <c r="AU37" s="80"/>
      <c r="AV37" s="80"/>
      <c r="AW37" s="80"/>
      <c r="AX37" s="80"/>
      <c r="AY37" s="80"/>
      <c r="AZ37" s="80"/>
      <c r="BA37" s="80"/>
      <c r="BB37" s="80"/>
      <c r="BC37" s="80"/>
      <c r="BD37" s="80"/>
      <c r="BE37" s="80"/>
      <c r="BF37" s="80"/>
      <c r="BG37" s="80"/>
      <c r="BH37" s="80"/>
      <c r="BI37" s="80"/>
      <c r="BJ37" s="80"/>
      <c r="BK37" s="80"/>
      <c r="BL37" s="80"/>
      <c r="BM37" s="80"/>
    </row>
    <row r="38" spans="1:65" ht="12.75">
      <c r="A38" s="30" t="s">
        <v>61</v>
      </c>
      <c r="B38" s="31" t="s">
        <v>39</v>
      </c>
      <c r="C38" s="32" t="s">
        <v>26</v>
      </c>
      <c r="D38" s="71">
        <v>45621</v>
      </c>
      <c r="E38" s="34">
        <v>45626</v>
      </c>
      <c r="F38" s="35">
        <v>5</v>
      </c>
      <c r="G38" s="36">
        <v>1</v>
      </c>
      <c r="H38" s="37" t="s">
        <v>27</v>
      </c>
      <c r="I38" s="38"/>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row>
    <row r="39" spans="1:65" ht="12.75">
      <c r="A39" s="30" t="s">
        <v>62</v>
      </c>
      <c r="B39" s="31" t="s">
        <v>63</v>
      </c>
      <c r="C39" s="32" t="s">
        <v>26</v>
      </c>
      <c r="D39" s="71">
        <v>45621</v>
      </c>
      <c r="E39" s="34">
        <v>45626</v>
      </c>
      <c r="F39" s="35">
        <v>5</v>
      </c>
      <c r="G39" s="36">
        <v>1</v>
      </c>
      <c r="H39" s="37" t="s">
        <v>27</v>
      </c>
      <c r="I39" s="38"/>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row>
    <row r="40" spans="1:65" ht="12.75">
      <c r="A40" s="43" t="s">
        <v>64</v>
      </c>
      <c r="B40" s="31" t="s">
        <v>65</v>
      </c>
      <c r="C40" s="32" t="s">
        <v>26</v>
      </c>
      <c r="D40" s="71">
        <v>45621</v>
      </c>
      <c r="E40" s="34">
        <v>45626</v>
      </c>
      <c r="F40" s="35">
        <v>5</v>
      </c>
      <c r="G40" s="36">
        <v>1</v>
      </c>
      <c r="H40" s="37" t="s">
        <v>27</v>
      </c>
      <c r="I40" s="38"/>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row>
    <row r="41" spans="1:65" ht="15">
      <c r="A41" s="68">
        <v>3.2</v>
      </c>
      <c r="B41" s="75" t="s">
        <v>66</v>
      </c>
      <c r="C41" s="76" t="s">
        <v>37</v>
      </c>
      <c r="D41" s="77">
        <v>45595</v>
      </c>
      <c r="E41" s="77">
        <v>45606</v>
      </c>
      <c r="F41" s="78">
        <f t="shared" ref="F41:F48" si="8">E41-D41+1</f>
        <v>12</v>
      </c>
      <c r="G41" s="79">
        <v>1</v>
      </c>
      <c r="H41" s="80" t="s">
        <v>27</v>
      </c>
      <c r="I41" s="78"/>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c r="AN41" s="80"/>
      <c r="AO41" s="80"/>
      <c r="AP41" s="80"/>
      <c r="AQ41" s="80"/>
      <c r="AR41" s="80"/>
      <c r="AS41" s="80"/>
      <c r="AT41" s="80"/>
      <c r="AU41" s="80"/>
      <c r="AV41" s="80"/>
      <c r="AW41" s="80"/>
      <c r="AX41" s="80"/>
      <c r="AY41" s="80"/>
      <c r="AZ41" s="80"/>
      <c r="BA41" s="80"/>
      <c r="BB41" s="80"/>
      <c r="BC41" s="80"/>
      <c r="BD41" s="80"/>
      <c r="BE41" s="80"/>
      <c r="BF41" s="80"/>
      <c r="BG41" s="80"/>
      <c r="BH41" s="80"/>
      <c r="BI41" s="80"/>
      <c r="BJ41" s="80"/>
      <c r="BK41" s="80"/>
      <c r="BL41" s="80"/>
      <c r="BM41" s="80"/>
    </row>
    <row r="42" spans="1:65" ht="12.75">
      <c r="A42" s="30" t="s">
        <v>67</v>
      </c>
      <c r="B42" s="31" t="s">
        <v>68</v>
      </c>
      <c r="C42" s="32" t="s">
        <v>37</v>
      </c>
      <c r="D42" s="33">
        <v>45595</v>
      </c>
      <c r="E42" s="34">
        <v>45605</v>
      </c>
      <c r="F42" s="35">
        <f t="shared" si="8"/>
        <v>11</v>
      </c>
      <c r="G42" s="36">
        <v>1</v>
      </c>
      <c r="H42" s="37" t="s">
        <v>27</v>
      </c>
      <c r="I42" s="38"/>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row>
    <row r="43" spans="1:65" ht="12.75">
      <c r="A43" s="30" t="s">
        <v>69</v>
      </c>
      <c r="B43" s="31" t="s">
        <v>41</v>
      </c>
      <c r="C43" s="32" t="s">
        <v>37</v>
      </c>
      <c r="D43" s="33">
        <v>45595</v>
      </c>
      <c r="E43" s="34">
        <v>45606</v>
      </c>
      <c r="F43" s="35">
        <f t="shared" si="8"/>
        <v>12</v>
      </c>
      <c r="G43" s="36">
        <v>1</v>
      </c>
      <c r="H43" s="37" t="s">
        <v>27</v>
      </c>
      <c r="I43" s="38"/>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row>
    <row r="44" spans="1:65" ht="12.75">
      <c r="A44" s="30" t="s">
        <v>70</v>
      </c>
      <c r="B44" s="31" t="s">
        <v>45</v>
      </c>
      <c r="C44" s="32" t="s">
        <v>37</v>
      </c>
      <c r="D44" s="33">
        <v>45595</v>
      </c>
      <c r="E44" s="34">
        <v>45607</v>
      </c>
      <c r="F44" s="35">
        <f t="shared" si="8"/>
        <v>13</v>
      </c>
      <c r="G44" s="36">
        <v>1</v>
      </c>
      <c r="H44" s="37" t="s">
        <v>27</v>
      </c>
      <c r="I44" s="38"/>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row>
    <row r="45" spans="1:65" ht="12.75">
      <c r="A45" s="30" t="s">
        <v>71</v>
      </c>
      <c r="B45" s="31" t="s">
        <v>43</v>
      </c>
      <c r="C45" s="32" t="s">
        <v>37</v>
      </c>
      <c r="D45" s="33">
        <v>45595</v>
      </c>
      <c r="E45" s="34">
        <v>45608</v>
      </c>
      <c r="F45" s="35">
        <f t="shared" si="8"/>
        <v>14</v>
      </c>
      <c r="G45" s="36">
        <v>1</v>
      </c>
      <c r="H45" s="37" t="s">
        <v>27</v>
      </c>
      <c r="I45" s="38"/>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row>
    <row r="46" spans="1:65" ht="15">
      <c r="A46" s="68">
        <v>3.3</v>
      </c>
      <c r="B46" s="75" t="s">
        <v>72</v>
      </c>
      <c r="C46" s="76" t="s">
        <v>37</v>
      </c>
      <c r="D46" s="77">
        <v>45595</v>
      </c>
      <c r="E46" s="77">
        <v>45606</v>
      </c>
      <c r="F46" s="78">
        <f t="shared" si="8"/>
        <v>12</v>
      </c>
      <c r="G46" s="79">
        <v>1</v>
      </c>
      <c r="H46" s="80" t="s">
        <v>27</v>
      </c>
      <c r="I46" s="78"/>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c r="AM46" s="80"/>
      <c r="AN46" s="80"/>
      <c r="AO46" s="80"/>
      <c r="AP46" s="80"/>
      <c r="AQ46" s="80"/>
      <c r="AR46" s="80"/>
      <c r="AS46" s="80"/>
      <c r="AT46" s="80"/>
      <c r="AU46" s="80"/>
      <c r="AV46" s="80"/>
      <c r="AW46" s="80"/>
      <c r="AX46" s="80"/>
      <c r="AY46" s="80"/>
      <c r="AZ46" s="80"/>
      <c r="BA46" s="80"/>
      <c r="BB46" s="80"/>
      <c r="BC46" s="80"/>
      <c r="BD46" s="80"/>
      <c r="BE46" s="80"/>
      <c r="BF46" s="80"/>
      <c r="BG46" s="80"/>
      <c r="BH46" s="80"/>
      <c r="BI46" s="80"/>
      <c r="BJ46" s="80"/>
      <c r="BK46" s="80"/>
      <c r="BL46" s="80"/>
      <c r="BM46" s="80"/>
    </row>
    <row r="47" spans="1:65" ht="12.75">
      <c r="A47" s="30" t="s">
        <v>73</v>
      </c>
      <c r="B47" s="31" t="s">
        <v>39</v>
      </c>
      <c r="C47" s="32" t="s">
        <v>37</v>
      </c>
      <c r="D47" s="33">
        <v>45595</v>
      </c>
      <c r="E47" s="34">
        <v>45599</v>
      </c>
      <c r="F47" s="35">
        <f t="shared" si="8"/>
        <v>5</v>
      </c>
      <c r="G47" s="36">
        <v>1</v>
      </c>
      <c r="H47" s="37" t="s">
        <v>27</v>
      </c>
      <c r="I47" s="38"/>
      <c r="J47" s="39"/>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row>
    <row r="48" spans="1:65" ht="12.75">
      <c r="A48" s="30" t="s">
        <v>74</v>
      </c>
      <c r="B48" s="31" t="s">
        <v>75</v>
      </c>
      <c r="C48" s="32" t="s">
        <v>37</v>
      </c>
      <c r="D48" s="33">
        <v>45595</v>
      </c>
      <c r="E48" s="34">
        <v>45599</v>
      </c>
      <c r="F48" s="35">
        <f t="shared" si="8"/>
        <v>5</v>
      </c>
      <c r="G48" s="36">
        <v>1</v>
      </c>
      <c r="H48" s="37" t="s">
        <v>27</v>
      </c>
      <c r="I48" s="38"/>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row>
    <row r="49" spans="1:65" ht="12.75">
      <c r="A49" s="30" t="s">
        <v>70</v>
      </c>
      <c r="B49" s="31" t="s">
        <v>76</v>
      </c>
      <c r="C49" s="32" t="s">
        <v>37</v>
      </c>
      <c r="D49" s="33">
        <v>45595</v>
      </c>
      <c r="E49" s="34">
        <v>45599</v>
      </c>
      <c r="F49" s="35">
        <f>E49-D48+1</f>
        <v>5</v>
      </c>
      <c r="G49" s="36">
        <v>1</v>
      </c>
      <c r="H49" s="37" t="s">
        <v>27</v>
      </c>
      <c r="I49" s="38"/>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row>
    <row r="50" spans="1:65" ht="15">
      <c r="A50" s="81" t="str">
        <f ca="1">IF(ISERROR(VALUE(SUBSTITUTE(OFFSET(A50,-1,0,1,1),".",""))),"1",IF(ISERROR(FIND("`",SUBSTITUTE(OFFSET(A50,-1,0,1,1),".","`",1))),TEXT(VALUE(OFFSET(A50,-1,0,1,1))+1,"#"),TEXT(VALUE(LEFT(OFFSET(A50,-1,0,1,1),FIND("`",SUBSTITUTE(OFFSET(A50,-1,0,1,1),".","`",1))-1))+1,"#")))</f>
        <v>4</v>
      </c>
      <c r="B50" s="82" t="s">
        <v>77</v>
      </c>
      <c r="C50" s="83" t="s">
        <v>78</v>
      </c>
      <c r="D50" s="84">
        <v>45575</v>
      </c>
      <c r="E50" s="84">
        <v>45582</v>
      </c>
      <c r="F50" s="85">
        <f>E50-D50+1</f>
        <v>8</v>
      </c>
      <c r="G50" s="86">
        <v>1</v>
      </c>
      <c r="H50" s="87" t="s">
        <v>27</v>
      </c>
      <c r="I50" s="85"/>
      <c r="J50" s="88"/>
      <c r="K50" s="88"/>
      <c r="L50" s="88"/>
      <c r="M50" s="88"/>
      <c r="N50" s="88"/>
      <c r="O50" s="88"/>
      <c r="P50" s="88"/>
      <c r="Q50" s="88"/>
      <c r="R50" s="88"/>
      <c r="S50" s="88"/>
      <c r="T50" s="88"/>
      <c r="U50" s="88"/>
      <c r="V50" s="88"/>
      <c r="W50" s="88"/>
      <c r="X50" s="88"/>
      <c r="Y50" s="88"/>
      <c r="Z50" s="88"/>
      <c r="AA50" s="88"/>
      <c r="AB50" s="88"/>
      <c r="AC50" s="88"/>
      <c r="AD50" s="88"/>
      <c r="AE50" s="88"/>
      <c r="AF50" s="88"/>
      <c r="AG50" s="88"/>
      <c r="AH50" s="88"/>
      <c r="AI50" s="88"/>
      <c r="AJ50" s="88"/>
      <c r="AK50" s="88"/>
      <c r="AL50" s="88"/>
      <c r="AM50" s="88"/>
      <c r="AN50" s="88"/>
      <c r="AO50" s="88"/>
      <c r="AP50" s="88"/>
      <c r="AQ50" s="88"/>
      <c r="AR50" s="88"/>
      <c r="AS50" s="88"/>
      <c r="AT50" s="88"/>
      <c r="AU50" s="88"/>
      <c r="AV50" s="88"/>
      <c r="AW50" s="88"/>
      <c r="AX50" s="88"/>
      <c r="AY50" s="88"/>
      <c r="AZ50" s="88"/>
      <c r="BA50" s="88"/>
      <c r="BB50" s="88"/>
      <c r="BC50" s="88"/>
      <c r="BD50" s="88"/>
      <c r="BE50" s="88"/>
      <c r="BF50" s="88"/>
      <c r="BG50" s="88"/>
      <c r="BH50" s="88"/>
      <c r="BI50" s="88"/>
      <c r="BJ50" s="88"/>
      <c r="BK50" s="88"/>
      <c r="BL50" s="88"/>
      <c r="BM50" s="88"/>
    </row>
    <row r="51" spans="1:65" ht="12.75">
      <c r="A51" s="30" t="str">
        <f t="shared" ref="A51:A54" ca="1" si="9">IF(ISERROR(VALUE(SUBSTITUTE(OFFSET(A51,-1,0,1,1),".",""))),"0.1",IF(ISERROR(FIND("`",SUBSTITUTE(OFFSET(A51,-1,0,1,1),".","`",1))),OFFSET(A51,-1,0,1,1)&amp;".1",LEFT(OFFSET(A51,-1,0,1,1),FIND("`",SUBSTITUTE(OFFSET(A51,-1,0,1,1),".","`",1)))&amp;IF(ISERROR(FIND("`",SUBSTITUTE(OFFSET(A51,-1,0,1,1),".","`",2))),VALUE(RIGHT(OFFSET(A51,-1,0,1,1),LEN(OFFSET(A51,-1,0,1,1))-FIND("`",SUBSTITUTE(OFFSET(A51,-1,0,1,1),".","`",1))))+1,VALUE(MID(OFFSET(A51,-1,0,1,1),FIND("`",SUBSTITUTE(OFFSET(A51,-1,0,1,1),".","`",1))+1,(FIND("`",SUBSTITUTE(OFFSET(A51,-1,0,1,1),".","`",2))-FIND("`",SUBSTITUTE(OFFSET(A51,-1,0,1,1),".","`",1))-1)))+1)))</f>
        <v>4.1</v>
      </c>
      <c r="B51" s="31" t="s">
        <v>79</v>
      </c>
      <c r="C51" s="32" t="s">
        <v>78</v>
      </c>
      <c r="D51" s="33">
        <v>45591</v>
      </c>
      <c r="E51" s="34">
        <v>45599</v>
      </c>
      <c r="F51" s="35">
        <f t="shared" ref="F51:F55" si="10">E51-D51+1</f>
        <v>9</v>
      </c>
      <c r="G51" s="36">
        <v>1</v>
      </c>
      <c r="H51" s="89" t="s">
        <v>27</v>
      </c>
      <c r="I51" s="38"/>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row>
    <row r="52" spans="1:65" ht="12.75">
      <c r="A52" s="30" t="str">
        <f t="shared" ca="1" si="9"/>
        <v>4.2</v>
      </c>
      <c r="B52" s="31" t="s">
        <v>80</v>
      </c>
      <c r="C52" s="32" t="s">
        <v>78</v>
      </c>
      <c r="D52" s="33">
        <v>45591</v>
      </c>
      <c r="E52" s="34">
        <v>45599</v>
      </c>
      <c r="F52" s="35">
        <f t="shared" si="10"/>
        <v>9</v>
      </c>
      <c r="G52" s="36">
        <v>1</v>
      </c>
      <c r="H52" s="89" t="s">
        <v>27</v>
      </c>
      <c r="I52" s="38"/>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row>
    <row r="53" spans="1:65" ht="12.75">
      <c r="A53" s="30" t="str">
        <f t="shared" ca="1" si="9"/>
        <v>4.3</v>
      </c>
      <c r="B53" s="31" t="s">
        <v>81</v>
      </c>
      <c r="C53" s="32" t="s">
        <v>78</v>
      </c>
      <c r="D53" s="33">
        <v>45591</v>
      </c>
      <c r="E53" s="34">
        <v>45599</v>
      </c>
      <c r="F53" s="35">
        <f t="shared" si="10"/>
        <v>9</v>
      </c>
      <c r="G53" s="36">
        <v>1</v>
      </c>
      <c r="H53" s="89" t="s">
        <v>27</v>
      </c>
      <c r="I53" s="38"/>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row>
    <row r="54" spans="1:65" ht="12.75">
      <c r="A54" s="30" t="str">
        <f t="shared" ca="1" si="9"/>
        <v>4.4</v>
      </c>
      <c r="B54" s="31" t="s">
        <v>82</v>
      </c>
      <c r="C54" s="32" t="s">
        <v>78</v>
      </c>
      <c r="D54" s="33">
        <v>45591</v>
      </c>
      <c r="E54" s="34">
        <v>45599</v>
      </c>
      <c r="F54" s="35">
        <f t="shared" si="10"/>
        <v>9</v>
      </c>
      <c r="G54" s="36">
        <v>1</v>
      </c>
      <c r="H54" s="89" t="s">
        <v>27</v>
      </c>
      <c r="I54" s="38"/>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row>
    <row r="55" spans="1:65" ht="12.75">
      <c r="A55" s="30">
        <v>4.5</v>
      </c>
      <c r="B55" s="90" t="s">
        <v>45</v>
      </c>
      <c r="C55" s="32" t="s">
        <v>78</v>
      </c>
      <c r="D55" s="33">
        <v>45591</v>
      </c>
      <c r="E55" s="34">
        <v>45599</v>
      </c>
      <c r="F55" s="35">
        <f t="shared" si="10"/>
        <v>9</v>
      </c>
      <c r="G55" s="36">
        <v>1</v>
      </c>
      <c r="H55" s="89" t="s">
        <v>27</v>
      </c>
      <c r="I55" s="38"/>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row>
    <row r="56" spans="1:65" ht="15">
      <c r="A56" s="91" t="str">
        <f ca="1">IF(ISERROR(VALUE(SUBSTITUTE(OFFSET(A56,-1,0,1,1),".",""))),"1",IF(ISERROR(FIND("`",SUBSTITUTE(OFFSET(A56,-1,0,1,1),".","`",1))),TEXT(VALUE(OFFSET(A56,-1,0,1,1))+1,"#"),TEXT(VALUE(LEFT(OFFSET(A56,-1,0,1,1),FIND("`",SUBSTITUTE(OFFSET(A56,-1,0,1,1),".","`",1))-1))+1,"#")))</f>
        <v>5</v>
      </c>
      <c r="B56" s="92" t="s">
        <v>83</v>
      </c>
      <c r="C56" s="93" t="s">
        <v>78</v>
      </c>
      <c r="D56" s="94">
        <v>45626</v>
      </c>
      <c r="E56" s="94">
        <v>45629</v>
      </c>
      <c r="F56" s="95">
        <f>E56-D56+1</f>
        <v>4</v>
      </c>
      <c r="G56" s="96">
        <v>1</v>
      </c>
      <c r="H56" s="97" t="s">
        <v>27</v>
      </c>
      <c r="I56" s="95"/>
      <c r="J56" s="97"/>
      <c r="K56" s="97"/>
      <c r="L56" s="97"/>
      <c r="M56" s="97"/>
      <c r="N56" s="97"/>
      <c r="O56" s="97"/>
      <c r="P56" s="97"/>
      <c r="Q56" s="97"/>
      <c r="R56" s="97"/>
      <c r="S56" s="97"/>
      <c r="T56" s="97"/>
      <c r="U56" s="97"/>
      <c r="V56" s="97"/>
      <c r="W56" s="97"/>
      <c r="X56" s="97"/>
      <c r="Y56" s="97"/>
      <c r="Z56" s="97"/>
      <c r="AA56" s="97"/>
      <c r="AB56" s="97"/>
      <c r="AC56" s="97"/>
      <c r="AD56" s="97"/>
      <c r="AE56" s="97"/>
      <c r="AF56" s="97"/>
      <c r="AG56" s="97"/>
      <c r="AH56" s="97"/>
      <c r="AI56" s="97"/>
      <c r="AJ56" s="97"/>
      <c r="AK56" s="97"/>
      <c r="AL56" s="97"/>
      <c r="AM56" s="97"/>
      <c r="AN56" s="97"/>
      <c r="AO56" s="97"/>
      <c r="AP56" s="97"/>
      <c r="AQ56" s="97"/>
      <c r="AR56" s="97"/>
      <c r="AS56" s="97"/>
      <c r="AT56" s="97"/>
      <c r="AU56" s="97"/>
      <c r="AV56" s="97"/>
      <c r="AW56" s="97"/>
      <c r="AX56" s="97"/>
      <c r="AY56" s="97"/>
      <c r="AZ56" s="97"/>
      <c r="BA56" s="97"/>
      <c r="BB56" s="97"/>
      <c r="BC56" s="97"/>
      <c r="BD56" s="97"/>
      <c r="BE56" s="97"/>
      <c r="BF56" s="97"/>
      <c r="BG56" s="97"/>
      <c r="BH56" s="97"/>
      <c r="BI56" s="97"/>
      <c r="BJ56" s="97"/>
      <c r="BK56" s="97"/>
      <c r="BL56" s="97"/>
      <c r="BM56" s="97"/>
    </row>
    <row r="57" spans="1:65" ht="12.75">
      <c r="A57" s="30" t="str">
        <f t="shared" ref="A57:A60" ca="1" si="11">IF(ISERROR(VALUE(SUBSTITUTE(OFFSET(A57,-1,0,1,1),".",""))),"0.1",IF(ISERROR(FIND("`",SUBSTITUTE(OFFSET(A57,-1,0,1,1),".","`",1))),OFFSET(A57,-1,0,1,1)&amp;".1",LEFT(OFFSET(A57,-1,0,1,1),FIND("`",SUBSTITUTE(OFFSET(A57,-1,0,1,1),".","`",1)))&amp;IF(ISERROR(FIND("`",SUBSTITUTE(OFFSET(A57,-1,0,1,1),".","`",2))),VALUE(RIGHT(OFFSET(A57,-1,0,1,1),LEN(OFFSET(A57,-1,0,1,1))-FIND("`",SUBSTITUTE(OFFSET(A57,-1,0,1,1),".","`",1))))+1,VALUE(MID(OFFSET(A57,-1,0,1,1),FIND("`",SUBSTITUTE(OFFSET(A57,-1,0,1,1),".","`",1))+1,(FIND("`",SUBSTITUTE(OFFSET(A57,-1,0,1,1),".","`",2))-FIND("`",SUBSTITUTE(OFFSET(A57,-1,0,1,1),".","`",1))-1)))+1)))</f>
        <v>5.1</v>
      </c>
      <c r="B57" s="31" t="s">
        <v>84</v>
      </c>
      <c r="C57" s="32" t="s">
        <v>78</v>
      </c>
      <c r="D57" s="33">
        <v>45626</v>
      </c>
      <c r="E57" s="34">
        <v>45633</v>
      </c>
      <c r="F57" s="35">
        <f t="shared" ref="F57:F60" si="12">E57-D57+1</f>
        <v>8</v>
      </c>
      <c r="G57" s="36">
        <v>1</v>
      </c>
      <c r="H57" s="37" t="s">
        <v>27</v>
      </c>
      <c r="I57" s="38"/>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row>
    <row r="58" spans="1:65" ht="12.75">
      <c r="A58" s="30" t="str">
        <f t="shared" ca="1" si="11"/>
        <v>5.2</v>
      </c>
      <c r="B58" s="31" t="s">
        <v>85</v>
      </c>
      <c r="C58" s="32" t="s">
        <v>78</v>
      </c>
      <c r="D58" s="33">
        <v>45627</v>
      </c>
      <c r="E58" s="34">
        <v>45634</v>
      </c>
      <c r="F58" s="35">
        <f t="shared" si="12"/>
        <v>8</v>
      </c>
      <c r="G58" s="36">
        <v>1</v>
      </c>
      <c r="H58" s="37" t="s">
        <v>27</v>
      </c>
      <c r="I58" s="38"/>
      <c r="J58" s="39"/>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c r="BE58" s="39"/>
      <c r="BF58" s="39"/>
      <c r="BG58" s="39"/>
      <c r="BH58" s="39"/>
      <c r="BI58" s="39"/>
      <c r="BJ58" s="39"/>
      <c r="BK58" s="39"/>
      <c r="BL58" s="39"/>
      <c r="BM58" s="39"/>
    </row>
    <row r="59" spans="1:65" ht="12.75">
      <c r="A59" s="30" t="str">
        <f t="shared" ca="1" si="11"/>
        <v>5.3</v>
      </c>
      <c r="B59" s="31" t="s">
        <v>86</v>
      </c>
      <c r="C59" s="32" t="s">
        <v>78</v>
      </c>
      <c r="D59" s="33">
        <v>45628</v>
      </c>
      <c r="E59" s="34">
        <v>45635</v>
      </c>
      <c r="F59" s="35">
        <f t="shared" si="12"/>
        <v>8</v>
      </c>
      <c r="G59" s="36">
        <v>1</v>
      </c>
      <c r="H59" s="37" t="s">
        <v>27</v>
      </c>
      <c r="I59" s="38"/>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c r="BE59" s="39"/>
      <c r="BF59" s="39"/>
      <c r="BG59" s="39"/>
      <c r="BH59" s="39"/>
      <c r="BI59" s="39"/>
      <c r="BJ59" s="39"/>
      <c r="BK59" s="39"/>
      <c r="BL59" s="39"/>
      <c r="BM59" s="39"/>
    </row>
    <row r="60" spans="1:65" ht="12.75">
      <c r="A60" s="30" t="str">
        <f t="shared" ca="1" si="11"/>
        <v>5.4</v>
      </c>
      <c r="B60" s="31" t="s">
        <v>87</v>
      </c>
      <c r="C60" s="32" t="s">
        <v>78</v>
      </c>
      <c r="D60" s="33">
        <v>45629</v>
      </c>
      <c r="E60" s="34">
        <v>45636</v>
      </c>
      <c r="F60" s="35">
        <f t="shared" si="12"/>
        <v>8</v>
      </c>
      <c r="G60" s="36">
        <v>1</v>
      </c>
      <c r="H60" s="37" t="s">
        <v>27</v>
      </c>
      <c r="I60" s="38"/>
      <c r="J60" s="39"/>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c r="BC60" s="39"/>
      <c r="BD60" s="39"/>
      <c r="BE60" s="39"/>
      <c r="BF60" s="39"/>
      <c r="BG60" s="39"/>
      <c r="BH60" s="39"/>
      <c r="BI60" s="39"/>
      <c r="BJ60" s="39"/>
      <c r="BK60" s="39"/>
      <c r="BL60" s="39"/>
      <c r="BM60" s="39"/>
    </row>
    <row r="61" spans="1:65" ht="12.75">
      <c r="A61" s="98"/>
      <c r="B61" s="99"/>
      <c r="C61" s="99"/>
      <c r="D61" s="100"/>
      <c r="E61" s="100"/>
      <c r="F61" s="101"/>
      <c r="G61" s="102"/>
      <c r="H61" s="102"/>
      <c r="I61" s="101"/>
      <c r="J61" s="103"/>
      <c r="K61" s="103"/>
      <c r="L61" s="103"/>
      <c r="M61" s="103"/>
      <c r="N61" s="103"/>
      <c r="O61" s="103"/>
      <c r="P61" s="103"/>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c r="AU61" s="103"/>
      <c r="AV61" s="103"/>
      <c r="AW61" s="103"/>
      <c r="AX61" s="103"/>
      <c r="AY61" s="103"/>
      <c r="AZ61" s="103"/>
      <c r="BA61" s="103"/>
      <c r="BB61" s="103"/>
      <c r="BC61" s="103"/>
      <c r="BD61" s="103"/>
      <c r="BE61" s="103"/>
      <c r="BF61" s="103"/>
      <c r="BG61" s="103"/>
      <c r="BH61" s="103"/>
      <c r="BI61" s="103"/>
      <c r="BJ61" s="103"/>
      <c r="BK61" s="103"/>
      <c r="BL61" s="103"/>
      <c r="BM61" s="103"/>
    </row>
    <row r="62" spans="1:65">
      <c r="A62" s="98"/>
      <c r="B62" s="104" t="s">
        <v>88</v>
      </c>
      <c r="C62" s="99"/>
      <c r="D62" s="100"/>
      <c r="E62" s="100"/>
      <c r="F62" s="101"/>
      <c r="G62" s="102"/>
      <c r="H62" s="102"/>
      <c r="I62" s="101"/>
      <c r="J62" s="103"/>
      <c r="K62" s="103"/>
      <c r="L62" s="103"/>
      <c r="M62" s="103"/>
      <c r="N62" s="103"/>
      <c r="O62" s="103"/>
      <c r="P62" s="103"/>
      <c r="Q62" s="103"/>
      <c r="R62" s="103"/>
      <c r="S62" s="103"/>
      <c r="T62" s="103"/>
      <c r="U62" s="103"/>
      <c r="V62" s="103"/>
      <c r="W62" s="103"/>
      <c r="X62" s="103"/>
      <c r="Y62" s="103"/>
      <c r="Z62" s="103"/>
      <c r="AA62" s="103"/>
      <c r="AB62" s="103"/>
      <c r="AC62" s="103"/>
      <c r="AD62" s="103"/>
      <c r="AE62" s="103"/>
      <c r="AF62" s="103"/>
      <c r="AG62" s="103"/>
      <c r="AH62" s="103"/>
      <c r="AI62" s="103"/>
      <c r="AJ62" s="103"/>
      <c r="AK62" s="103"/>
      <c r="AL62" s="103"/>
      <c r="AM62" s="103"/>
      <c r="AN62" s="103"/>
      <c r="AO62" s="103"/>
      <c r="AP62" s="103"/>
      <c r="AQ62" s="103"/>
      <c r="AR62" s="103"/>
      <c r="AS62" s="103"/>
      <c r="AT62" s="103"/>
      <c r="AU62" s="103"/>
      <c r="AV62" s="103"/>
      <c r="AW62" s="103"/>
      <c r="AX62" s="103"/>
      <c r="AY62" s="103"/>
      <c r="AZ62" s="103"/>
      <c r="BA62" s="103"/>
      <c r="BB62" s="103"/>
      <c r="BC62" s="103"/>
      <c r="BD62" s="103"/>
      <c r="BE62" s="103"/>
      <c r="BF62" s="103"/>
      <c r="BG62" s="103"/>
      <c r="BH62" s="103"/>
      <c r="BI62" s="103"/>
      <c r="BJ62" s="103"/>
      <c r="BK62" s="103"/>
      <c r="BL62" s="103"/>
      <c r="BM62" s="103"/>
    </row>
    <row r="63" spans="1:65" ht="14.25">
      <c r="A63" s="105" t="str">
        <f ca="1">IF(ISERROR(VALUE(SUBSTITUTE(OFFSET(A63,-1,0,1,1),".",""))),"1",IF(ISERROR(FIND("`",SUBSTITUTE(OFFSET(A63,-1,0,1,1),".","`",1))),TEXT(VALUE(OFFSET(A63,-1,0,1,1))+1,"#"),TEXT(VALUE(LEFT(OFFSET(A63,-1,0,1,1),FIND("`",SUBSTITUTE(OFFSET(A63,-1,0,1,1),".","`",1))-1))+1,"#")))</f>
        <v>1</v>
      </c>
      <c r="B63" s="106" t="s">
        <v>89</v>
      </c>
      <c r="C63" s="107" t="s">
        <v>26</v>
      </c>
      <c r="D63" s="108">
        <v>45595</v>
      </c>
      <c r="E63" s="108">
        <v>45635</v>
      </c>
      <c r="F63" s="109">
        <f>E63-D63+1</f>
        <v>41</v>
      </c>
      <c r="G63" s="110">
        <v>1</v>
      </c>
      <c r="H63" s="111" t="s">
        <v>27</v>
      </c>
      <c r="I63" s="109"/>
      <c r="J63" s="111"/>
      <c r="K63" s="111"/>
      <c r="L63" s="111"/>
      <c r="M63" s="111"/>
      <c r="N63" s="111"/>
      <c r="O63" s="111"/>
      <c r="P63" s="111"/>
      <c r="Q63" s="111"/>
      <c r="R63" s="111"/>
      <c r="S63" s="111"/>
      <c r="T63" s="111"/>
      <c r="U63" s="111"/>
      <c r="V63" s="111"/>
      <c r="W63" s="111"/>
      <c r="X63" s="111"/>
      <c r="Y63" s="111"/>
      <c r="Z63" s="111"/>
      <c r="AA63" s="111"/>
      <c r="AB63" s="111"/>
      <c r="AC63" s="111"/>
      <c r="AD63" s="111"/>
      <c r="AE63" s="111"/>
      <c r="AF63" s="111"/>
      <c r="AG63" s="111"/>
      <c r="AH63" s="111"/>
      <c r="AI63" s="111"/>
      <c r="AJ63" s="111"/>
      <c r="AK63" s="111"/>
      <c r="AL63" s="111"/>
      <c r="AM63" s="111"/>
      <c r="AN63" s="111"/>
      <c r="AO63" s="111"/>
      <c r="AP63" s="111"/>
      <c r="AQ63" s="111"/>
      <c r="AR63" s="111"/>
      <c r="AS63" s="111"/>
      <c r="AT63" s="111"/>
      <c r="AU63" s="111"/>
      <c r="AV63" s="111"/>
      <c r="AW63" s="111"/>
      <c r="AX63" s="111"/>
      <c r="AY63" s="111"/>
      <c r="AZ63" s="111"/>
      <c r="BA63" s="111"/>
      <c r="BB63" s="111"/>
      <c r="BC63" s="111"/>
      <c r="BD63" s="111"/>
      <c r="BE63" s="111"/>
      <c r="BF63" s="111"/>
      <c r="BG63" s="111"/>
      <c r="BH63" s="111"/>
      <c r="BI63" s="111"/>
      <c r="BJ63" s="111"/>
      <c r="BK63" s="111"/>
      <c r="BL63" s="111"/>
      <c r="BM63" s="111"/>
    </row>
    <row r="64" spans="1:65" ht="15">
      <c r="A64" s="30" t="str">
        <f ca="1">IF(ISERROR(VALUE(SUBSTITUTE(OFFSET(A64,-1,0,1,1),".",""))),"0.1",IF(ISERROR(FIND("`",SUBSTITUTE(OFFSET(A64,-1,0,1,1),".","`",1))),OFFSET(A64,-1,0,1,1)&amp;".1",LEFT(OFFSET(A64,-1,0,1,1),FIND("`",SUBSTITUTE(OFFSET(A64,-1,0,1,1),".","`",1)))&amp;IF(ISERROR(FIND("`",SUBSTITUTE(OFFSET(A64,-1,0,1,1),".","`",2))),VALUE(RIGHT(OFFSET(A64,-1,0,1,1),LEN(OFFSET(A64,-1,0,1,1))-FIND("`",SUBSTITUTE(OFFSET(A64,-1,0,1,1),".","`",1))))+1,VALUE(MID(OFFSET(A64,-1,0,1,1),FIND("`",SUBSTITUTE(OFFSET(A64,-1,0,1,1),".","`",1))+1,(FIND("`",SUBSTITUTE(OFFSET(A64,-1,0,1,1),".","`",2))-FIND("`",SUBSTITUTE(OFFSET(A64,-1,0,1,1),".","`",1))-1)))+1)))</f>
        <v>1.1</v>
      </c>
      <c r="B64" s="112" t="s">
        <v>90</v>
      </c>
      <c r="C64" s="32" t="s">
        <v>26</v>
      </c>
      <c r="D64" s="33">
        <v>45597</v>
      </c>
      <c r="E64" s="34">
        <v>45627</v>
      </c>
      <c r="F64" s="35">
        <f t="shared" ref="F64:F74" si="13">E64-D64+1</f>
        <v>31</v>
      </c>
      <c r="G64" s="36">
        <v>1</v>
      </c>
      <c r="H64" s="37" t="s">
        <v>27</v>
      </c>
      <c r="I64" s="38"/>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row>
    <row r="65" spans="1:65" ht="14.25">
      <c r="A65" s="43" t="s">
        <v>91</v>
      </c>
      <c r="B65" s="113" t="s">
        <v>92</v>
      </c>
      <c r="C65" s="32" t="s">
        <v>26</v>
      </c>
      <c r="D65" s="33">
        <v>45597</v>
      </c>
      <c r="E65" s="34">
        <v>45627</v>
      </c>
      <c r="F65" s="35">
        <f t="shared" si="13"/>
        <v>31</v>
      </c>
      <c r="G65" s="36">
        <v>1</v>
      </c>
      <c r="H65" s="37" t="s">
        <v>27</v>
      </c>
      <c r="I65" s="38"/>
      <c r="J65" s="39"/>
      <c r="K65" s="39"/>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row>
    <row r="66" spans="1:65" ht="14.25">
      <c r="A66" s="43" t="s">
        <v>93</v>
      </c>
      <c r="B66" s="113" t="s">
        <v>94</v>
      </c>
      <c r="C66" s="32" t="s">
        <v>26</v>
      </c>
      <c r="D66" s="33">
        <v>45597</v>
      </c>
      <c r="E66" s="34">
        <v>45627</v>
      </c>
      <c r="F66" s="35">
        <f t="shared" si="13"/>
        <v>31</v>
      </c>
      <c r="G66" s="36">
        <v>1</v>
      </c>
      <c r="H66" s="37" t="s">
        <v>27</v>
      </c>
      <c r="I66" s="38"/>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row>
    <row r="67" spans="1:65" ht="15">
      <c r="A67" s="30" t="str">
        <f ca="1">IF(ISERROR(VALUE(SUBSTITUTE(OFFSET(A67,-1,0,1,1),".",""))),"0.1",IF(ISERROR(FIND("`",SUBSTITUTE(OFFSET(A67,-1,0,1,1),".","`",1))),OFFSET(A67,-1,0,1,1)&amp;".1",LEFT(OFFSET(A67,-1,0,1,1),FIND("`",SUBSTITUTE(OFFSET(A67,-1,0,1,1),".","`",1)))&amp;IF(ISERROR(FIND("`",SUBSTITUTE(OFFSET(A67,-1,0,1,1),".","`",2))),VALUE(RIGHT(OFFSET(A67,-1,0,1,1),LEN(OFFSET(A67,-1,0,1,1))-FIND("`",SUBSTITUTE(OFFSET(A67,-1,0,1,1),".","`",1))))+1,VALUE(MID(OFFSET(A67,-1,0,1,1),FIND("`",SUBSTITUTE(OFFSET(A67,-1,0,1,1),".","`",1))+1,(FIND("`",SUBSTITUTE(OFFSET(A67,-1,0,1,1),".","`",2))-FIND("`",SUBSTITUTE(OFFSET(A67,-1,0,1,1),".","`",1))-1)))+1)))</f>
        <v>1.3</v>
      </c>
      <c r="B67" s="112" t="s">
        <v>95</v>
      </c>
      <c r="C67" s="32" t="s">
        <v>37</v>
      </c>
      <c r="D67" s="33">
        <v>45607</v>
      </c>
      <c r="E67" s="34">
        <v>45617</v>
      </c>
      <c r="F67" s="35">
        <f t="shared" si="13"/>
        <v>11</v>
      </c>
      <c r="G67" s="36">
        <v>1</v>
      </c>
      <c r="H67" s="37" t="s">
        <v>27</v>
      </c>
      <c r="I67" s="38"/>
      <c r="J67" s="39"/>
      <c r="K67" s="39"/>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row>
    <row r="68" spans="1:65" ht="14.25">
      <c r="A68" s="43" t="s">
        <v>96</v>
      </c>
      <c r="B68" s="113" t="s">
        <v>97</v>
      </c>
      <c r="C68" s="32" t="s">
        <v>37</v>
      </c>
      <c r="D68" s="33">
        <v>45608</v>
      </c>
      <c r="E68" s="34">
        <v>45618</v>
      </c>
      <c r="F68" s="35">
        <f t="shared" si="13"/>
        <v>11</v>
      </c>
      <c r="G68" s="36">
        <v>1</v>
      </c>
      <c r="H68" s="37" t="s">
        <v>27</v>
      </c>
      <c r="I68" s="38"/>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c r="BC68" s="39"/>
      <c r="BD68" s="39"/>
      <c r="BE68" s="39"/>
      <c r="BF68" s="39"/>
      <c r="BG68" s="39"/>
      <c r="BH68" s="39"/>
      <c r="BI68" s="39"/>
      <c r="BJ68" s="39"/>
      <c r="BK68" s="39"/>
      <c r="BL68" s="39"/>
      <c r="BM68" s="39"/>
    </row>
    <row r="69" spans="1:65" ht="14.25">
      <c r="A69" s="43" t="s">
        <v>98</v>
      </c>
      <c r="B69" s="113" t="s">
        <v>99</v>
      </c>
      <c r="C69" s="32" t="s">
        <v>37</v>
      </c>
      <c r="D69" s="33">
        <v>45609</v>
      </c>
      <c r="E69" s="34">
        <v>45619</v>
      </c>
      <c r="F69" s="35">
        <f t="shared" si="13"/>
        <v>11</v>
      </c>
      <c r="G69" s="36">
        <v>1</v>
      </c>
      <c r="H69" s="37" t="s">
        <v>27</v>
      </c>
      <c r="I69" s="114"/>
      <c r="J69" s="115"/>
      <c r="K69" s="115"/>
      <c r="L69" s="115"/>
      <c r="M69" s="115"/>
      <c r="N69" s="115"/>
      <c r="O69" s="115"/>
      <c r="P69" s="115"/>
      <c r="Q69" s="115"/>
      <c r="R69" s="115"/>
      <c r="S69" s="115"/>
      <c r="T69" s="115"/>
      <c r="U69" s="115"/>
      <c r="V69" s="115"/>
      <c r="W69" s="115"/>
      <c r="X69" s="115"/>
      <c r="Y69" s="115"/>
      <c r="Z69" s="115"/>
      <c r="AA69" s="115"/>
      <c r="AB69" s="115"/>
      <c r="AC69" s="115"/>
      <c r="AD69" s="115"/>
      <c r="AE69" s="115"/>
      <c r="AF69" s="115"/>
      <c r="AG69" s="115"/>
      <c r="AH69" s="115"/>
      <c r="AI69" s="115"/>
      <c r="AJ69" s="115"/>
      <c r="AK69" s="115"/>
      <c r="AL69" s="115"/>
      <c r="AM69" s="115"/>
      <c r="AN69" s="115"/>
      <c r="AO69" s="115"/>
      <c r="AP69" s="115"/>
      <c r="AQ69" s="115"/>
      <c r="AR69" s="115"/>
      <c r="AS69" s="115"/>
      <c r="AT69" s="115"/>
      <c r="AU69" s="115"/>
      <c r="AV69" s="115"/>
      <c r="AW69" s="115"/>
      <c r="AX69" s="115"/>
      <c r="AY69" s="115"/>
      <c r="AZ69" s="115"/>
      <c r="BA69" s="115"/>
      <c r="BB69" s="115"/>
      <c r="BC69" s="115"/>
      <c r="BD69" s="115"/>
      <c r="BE69" s="115"/>
      <c r="BF69" s="115"/>
      <c r="BG69" s="115"/>
      <c r="BH69" s="115"/>
      <c r="BI69" s="115"/>
      <c r="BJ69" s="115"/>
      <c r="BK69" s="115"/>
      <c r="BL69" s="115"/>
      <c r="BM69" s="115"/>
    </row>
    <row r="70" spans="1:65" ht="15">
      <c r="A70" s="30" t="str">
        <f ca="1">IF(ISERROR(VALUE(SUBSTITUTE(OFFSET(A70,-1,0,1,1),".",""))),"0.1",IF(ISERROR(FIND("`",SUBSTITUTE(OFFSET(A70,-1,0,1,1),".","`",1))),OFFSET(A70,-1,0,1,1)&amp;".1",LEFT(OFFSET(A70,-1,0,1,1),FIND("`",SUBSTITUTE(OFFSET(A70,-1,0,1,1),".","`",1)))&amp;IF(ISERROR(FIND("`",SUBSTITUTE(OFFSET(A70,-1,0,1,1),".","`",2))),VALUE(RIGHT(OFFSET(A70,-1,0,1,1),LEN(OFFSET(A70,-1,0,1,1))-FIND("`",SUBSTITUTE(OFFSET(A70,-1,0,1,1),".","`",1))))+1,VALUE(MID(OFFSET(A70,-1,0,1,1),FIND("`",SUBSTITUTE(OFFSET(A70,-1,0,1,1),".","`",1))+1,(FIND("`",SUBSTITUTE(OFFSET(A70,-1,0,1,1),".","`",2))-FIND("`",SUBSTITUTE(OFFSET(A70,-1,0,1,1),".","`",1))-1)))+1)))</f>
        <v>1.4</v>
      </c>
      <c r="B70" s="116" t="s">
        <v>100</v>
      </c>
      <c r="C70" s="32" t="s">
        <v>78</v>
      </c>
      <c r="D70" s="33">
        <v>45591</v>
      </c>
      <c r="E70" s="34">
        <v>45599</v>
      </c>
      <c r="F70" s="35">
        <f t="shared" si="13"/>
        <v>9</v>
      </c>
      <c r="G70" s="36">
        <v>1</v>
      </c>
      <c r="H70" s="37" t="s">
        <v>27</v>
      </c>
      <c r="I70" s="117"/>
      <c r="J70" s="118"/>
      <c r="K70" s="118"/>
      <c r="L70" s="118"/>
      <c r="M70" s="118"/>
      <c r="N70" s="118"/>
      <c r="O70" s="118"/>
      <c r="P70" s="118"/>
      <c r="Q70" s="118"/>
      <c r="R70" s="118"/>
      <c r="S70" s="118"/>
      <c r="T70" s="118"/>
      <c r="U70" s="118"/>
      <c r="V70" s="118"/>
      <c r="W70" s="118"/>
      <c r="X70" s="118"/>
      <c r="Y70" s="118"/>
      <c r="Z70" s="118"/>
      <c r="AA70" s="118"/>
      <c r="AB70" s="118"/>
      <c r="AC70" s="118"/>
      <c r="AD70" s="118"/>
      <c r="AE70" s="118"/>
      <c r="AF70" s="118"/>
      <c r="AG70" s="118"/>
      <c r="AH70" s="118"/>
      <c r="AI70" s="118"/>
      <c r="AJ70" s="118"/>
      <c r="AK70" s="118"/>
      <c r="AL70" s="118"/>
      <c r="AM70" s="118"/>
      <c r="AN70" s="118"/>
      <c r="AO70" s="118"/>
      <c r="AP70" s="118"/>
      <c r="AQ70" s="118"/>
      <c r="AR70" s="118"/>
      <c r="AS70" s="118"/>
      <c r="AT70" s="118"/>
      <c r="AU70" s="118"/>
      <c r="AV70" s="118"/>
      <c r="AW70" s="118"/>
      <c r="AX70" s="118"/>
      <c r="AY70" s="118"/>
      <c r="AZ70" s="118"/>
      <c r="BA70" s="118"/>
      <c r="BB70" s="118"/>
      <c r="BC70" s="118"/>
      <c r="BD70" s="118"/>
      <c r="BE70" s="118"/>
      <c r="BF70" s="118"/>
      <c r="BG70" s="118"/>
      <c r="BH70" s="118"/>
      <c r="BI70" s="118"/>
      <c r="BJ70" s="118"/>
      <c r="BK70" s="118"/>
      <c r="BL70" s="118"/>
      <c r="BM70" s="118"/>
    </row>
    <row r="71" spans="1:65" ht="14.25">
      <c r="A71" s="43" t="s">
        <v>101</v>
      </c>
      <c r="B71" s="119" t="s">
        <v>102</v>
      </c>
      <c r="C71" s="32" t="s">
        <v>78</v>
      </c>
      <c r="D71" s="33">
        <v>45592</v>
      </c>
      <c r="E71" s="34">
        <v>45599</v>
      </c>
      <c r="F71" s="35">
        <f t="shared" si="13"/>
        <v>8</v>
      </c>
      <c r="G71" s="36">
        <v>1</v>
      </c>
      <c r="H71" s="37" t="s">
        <v>27</v>
      </c>
      <c r="I71" s="117"/>
      <c r="J71" s="118"/>
      <c r="K71" s="118"/>
      <c r="L71" s="118"/>
      <c r="M71" s="118"/>
      <c r="N71" s="118"/>
      <c r="O71" s="118"/>
      <c r="P71" s="118"/>
      <c r="Q71" s="118"/>
      <c r="R71" s="118"/>
      <c r="S71" s="118"/>
      <c r="T71" s="118"/>
      <c r="U71" s="118"/>
      <c r="V71" s="118"/>
      <c r="W71" s="118"/>
      <c r="X71" s="118"/>
      <c r="Y71" s="118"/>
      <c r="Z71" s="118"/>
      <c r="AA71" s="118"/>
      <c r="AB71" s="118"/>
      <c r="AC71" s="118"/>
      <c r="AD71" s="118"/>
      <c r="AE71" s="118"/>
      <c r="AF71" s="118"/>
      <c r="AG71" s="118"/>
      <c r="AH71" s="118"/>
      <c r="AI71" s="118"/>
      <c r="AJ71" s="118"/>
      <c r="AK71" s="118"/>
      <c r="AL71" s="118"/>
      <c r="AM71" s="118"/>
      <c r="AN71" s="118"/>
      <c r="AO71" s="118"/>
      <c r="AP71" s="118"/>
      <c r="AQ71" s="118"/>
      <c r="AR71" s="118"/>
      <c r="AS71" s="118"/>
      <c r="AT71" s="118"/>
      <c r="AU71" s="118"/>
      <c r="AV71" s="118"/>
      <c r="AW71" s="118"/>
      <c r="AX71" s="118"/>
      <c r="AY71" s="118"/>
      <c r="AZ71" s="118"/>
      <c r="BA71" s="118"/>
      <c r="BB71" s="118"/>
      <c r="BC71" s="118"/>
      <c r="BD71" s="118"/>
      <c r="BE71" s="118"/>
      <c r="BF71" s="118"/>
      <c r="BG71" s="118"/>
      <c r="BH71" s="118"/>
      <c r="BI71" s="118"/>
      <c r="BJ71" s="118"/>
      <c r="BK71" s="118"/>
      <c r="BL71" s="118"/>
      <c r="BM71" s="118"/>
    </row>
    <row r="72" spans="1:65" ht="14.25">
      <c r="A72" s="43" t="s">
        <v>103</v>
      </c>
      <c r="B72" s="119" t="s">
        <v>104</v>
      </c>
      <c r="C72" s="32" t="s">
        <v>78</v>
      </c>
      <c r="D72" s="33">
        <v>45593</v>
      </c>
      <c r="E72" s="34">
        <v>45599</v>
      </c>
      <c r="F72" s="35">
        <f t="shared" si="13"/>
        <v>7</v>
      </c>
      <c r="G72" s="36">
        <v>1</v>
      </c>
      <c r="H72" s="37" t="s">
        <v>27</v>
      </c>
      <c r="I72" s="117"/>
      <c r="J72" s="118"/>
      <c r="K72" s="118"/>
      <c r="L72" s="118"/>
      <c r="M72" s="118"/>
      <c r="N72" s="118"/>
      <c r="O72" s="118"/>
      <c r="P72" s="118"/>
      <c r="Q72" s="118"/>
      <c r="R72" s="118"/>
      <c r="S72" s="118"/>
      <c r="T72" s="118"/>
      <c r="U72" s="118"/>
      <c r="V72" s="118"/>
      <c r="W72" s="118"/>
      <c r="X72" s="118"/>
      <c r="Y72" s="118"/>
      <c r="Z72" s="118"/>
      <c r="AA72" s="118"/>
      <c r="AB72" s="118"/>
      <c r="AC72" s="118"/>
      <c r="AD72" s="118"/>
      <c r="AE72" s="118"/>
      <c r="AF72" s="118"/>
      <c r="AG72" s="118"/>
      <c r="AH72" s="118"/>
      <c r="AI72" s="118"/>
      <c r="AJ72" s="118"/>
      <c r="AK72" s="118"/>
      <c r="AL72" s="118"/>
      <c r="AM72" s="118"/>
      <c r="AN72" s="118"/>
      <c r="AO72" s="118"/>
      <c r="AP72" s="118"/>
      <c r="AQ72" s="118"/>
      <c r="AR72" s="118"/>
      <c r="AS72" s="118"/>
      <c r="AT72" s="118"/>
      <c r="AU72" s="118"/>
      <c r="AV72" s="118"/>
      <c r="AW72" s="118"/>
      <c r="AX72" s="118"/>
      <c r="AY72" s="118"/>
      <c r="AZ72" s="118"/>
      <c r="BA72" s="118"/>
      <c r="BB72" s="118"/>
      <c r="BC72" s="118"/>
      <c r="BD72" s="118"/>
      <c r="BE72" s="118"/>
      <c r="BF72" s="118"/>
      <c r="BG72" s="118"/>
      <c r="BH72" s="118"/>
      <c r="BI72" s="118"/>
      <c r="BJ72" s="118"/>
      <c r="BK72" s="118"/>
      <c r="BL72" s="118"/>
      <c r="BM72" s="118"/>
    </row>
    <row r="73" spans="1:65" ht="14.25">
      <c r="A73" s="43" t="s">
        <v>105</v>
      </c>
      <c r="B73" s="119" t="s">
        <v>106</v>
      </c>
      <c r="C73" s="32" t="s">
        <v>78</v>
      </c>
      <c r="D73" s="33">
        <v>45594</v>
      </c>
      <c r="E73" s="34">
        <v>45599</v>
      </c>
      <c r="F73" s="35">
        <f t="shared" si="13"/>
        <v>6</v>
      </c>
      <c r="G73" s="36">
        <v>1</v>
      </c>
      <c r="H73" s="37" t="s">
        <v>27</v>
      </c>
      <c r="I73" s="117"/>
      <c r="J73" s="118"/>
      <c r="K73" s="118"/>
      <c r="L73" s="118"/>
      <c r="M73" s="118"/>
      <c r="N73" s="118"/>
      <c r="O73" s="118"/>
      <c r="P73" s="118"/>
      <c r="Q73" s="118"/>
      <c r="R73" s="118"/>
      <c r="S73" s="118"/>
      <c r="T73" s="118"/>
      <c r="U73" s="118"/>
      <c r="V73" s="118"/>
      <c r="W73" s="118"/>
      <c r="X73" s="118"/>
      <c r="Y73" s="118"/>
      <c r="Z73" s="118"/>
      <c r="AA73" s="118"/>
      <c r="AB73" s="118"/>
      <c r="AC73" s="118"/>
      <c r="AD73" s="118"/>
      <c r="AE73" s="118"/>
      <c r="AF73" s="118"/>
      <c r="AG73" s="118"/>
      <c r="AH73" s="118"/>
      <c r="AI73" s="118"/>
      <c r="AJ73" s="118"/>
      <c r="AK73" s="118"/>
      <c r="AL73" s="118"/>
      <c r="AM73" s="118"/>
      <c r="AN73" s="118"/>
      <c r="AO73" s="118"/>
      <c r="AP73" s="118"/>
      <c r="AQ73" s="118"/>
      <c r="AR73" s="118"/>
      <c r="AS73" s="118"/>
      <c r="AT73" s="118"/>
      <c r="AU73" s="118"/>
      <c r="AV73" s="118"/>
      <c r="AW73" s="118"/>
      <c r="AX73" s="118"/>
      <c r="AY73" s="118"/>
      <c r="AZ73" s="118"/>
      <c r="BA73" s="118"/>
      <c r="BB73" s="118"/>
      <c r="BC73" s="118"/>
      <c r="BD73" s="118"/>
      <c r="BE73" s="118"/>
      <c r="BF73" s="118"/>
      <c r="BG73" s="118"/>
      <c r="BH73" s="118"/>
      <c r="BI73" s="118"/>
      <c r="BJ73" s="118"/>
      <c r="BK73" s="118"/>
      <c r="BL73" s="118"/>
      <c r="BM73" s="118"/>
    </row>
    <row r="74" spans="1:65" ht="14.25">
      <c r="A74" s="43" t="s">
        <v>107</v>
      </c>
      <c r="B74" s="119" t="s">
        <v>108</v>
      </c>
      <c r="C74" s="32" t="s">
        <v>78</v>
      </c>
      <c r="D74" s="33">
        <v>45595</v>
      </c>
      <c r="E74" s="34">
        <v>45599</v>
      </c>
      <c r="F74" s="35">
        <f t="shared" si="13"/>
        <v>5</v>
      </c>
      <c r="G74" s="36">
        <v>1</v>
      </c>
      <c r="H74" s="37" t="s">
        <v>27</v>
      </c>
      <c r="I74" s="117"/>
      <c r="J74" s="118"/>
      <c r="K74" s="118"/>
      <c r="L74" s="118"/>
      <c r="M74" s="118"/>
      <c r="N74" s="118"/>
      <c r="O74" s="118"/>
      <c r="P74" s="118"/>
      <c r="Q74" s="118"/>
      <c r="R74" s="118"/>
      <c r="S74" s="118"/>
      <c r="T74" s="118"/>
      <c r="U74" s="118"/>
      <c r="V74" s="118"/>
      <c r="W74" s="118"/>
      <c r="X74" s="118"/>
      <c r="Y74" s="118"/>
      <c r="Z74" s="118"/>
      <c r="AA74" s="118"/>
      <c r="AB74" s="118"/>
      <c r="AC74" s="118"/>
      <c r="AD74" s="118"/>
      <c r="AE74" s="118"/>
      <c r="AF74" s="118"/>
      <c r="AG74" s="118"/>
      <c r="AH74" s="118"/>
      <c r="AI74" s="118"/>
      <c r="AJ74" s="118"/>
      <c r="AK74" s="118"/>
      <c r="AL74" s="118"/>
      <c r="AM74" s="118"/>
      <c r="AN74" s="118"/>
      <c r="AO74" s="118"/>
      <c r="AP74" s="118"/>
      <c r="AQ74" s="118"/>
      <c r="AR74" s="118"/>
      <c r="AS74" s="118"/>
      <c r="AT74" s="118"/>
      <c r="AU74" s="118"/>
      <c r="AV74" s="118"/>
      <c r="AW74" s="118"/>
      <c r="AX74" s="118"/>
      <c r="AY74" s="118"/>
      <c r="AZ74" s="118"/>
      <c r="BA74" s="118"/>
      <c r="BB74" s="118"/>
      <c r="BC74" s="118"/>
      <c r="BD74" s="118"/>
      <c r="BE74" s="118"/>
      <c r="BF74" s="118"/>
      <c r="BG74" s="118"/>
      <c r="BH74" s="118"/>
      <c r="BI74" s="118"/>
      <c r="BJ74" s="118"/>
      <c r="BK74" s="118"/>
      <c r="BL74" s="118"/>
      <c r="BM74" s="118"/>
    </row>
    <row r="75" spans="1:65" ht="12.75">
      <c r="A75" s="120"/>
      <c r="B75" s="121"/>
      <c r="C75" s="121"/>
      <c r="D75" s="122"/>
      <c r="E75" s="123"/>
      <c r="F75" s="124"/>
      <c r="G75" s="125"/>
      <c r="H75" s="125"/>
      <c r="I75" s="117"/>
      <c r="J75" s="118"/>
      <c r="K75" s="118"/>
      <c r="L75" s="118"/>
      <c r="M75" s="118"/>
      <c r="N75" s="118"/>
      <c r="O75" s="118"/>
      <c r="P75" s="118"/>
      <c r="Q75" s="118"/>
      <c r="R75" s="118"/>
      <c r="S75" s="118"/>
      <c r="T75" s="118"/>
      <c r="U75" s="118"/>
      <c r="V75" s="118"/>
      <c r="W75" s="118"/>
      <c r="X75" s="118"/>
      <c r="Y75" s="118"/>
      <c r="Z75" s="118"/>
      <c r="AA75" s="118"/>
      <c r="AB75" s="118"/>
      <c r="AC75" s="118"/>
      <c r="AD75" s="118"/>
      <c r="AE75" s="118"/>
      <c r="AF75" s="118"/>
      <c r="AG75" s="118"/>
      <c r="AH75" s="118"/>
      <c r="AI75" s="118"/>
      <c r="AJ75" s="118"/>
      <c r="AK75" s="118"/>
      <c r="AL75" s="118"/>
      <c r="AM75" s="118"/>
      <c r="AN75" s="118"/>
      <c r="AO75" s="118"/>
      <c r="AP75" s="118"/>
      <c r="AQ75" s="118"/>
      <c r="AR75" s="118"/>
      <c r="AS75" s="118"/>
      <c r="AT75" s="118"/>
      <c r="AU75" s="118"/>
      <c r="AV75" s="118"/>
      <c r="AW75" s="118"/>
      <c r="AX75" s="118"/>
      <c r="AY75" s="118"/>
      <c r="AZ75" s="118"/>
      <c r="BA75" s="118"/>
      <c r="BB75" s="118"/>
      <c r="BC75" s="118"/>
      <c r="BD75" s="118"/>
      <c r="BE75" s="118"/>
      <c r="BF75" s="118"/>
      <c r="BG75" s="118"/>
      <c r="BH75" s="118"/>
      <c r="BI75" s="118"/>
      <c r="BJ75" s="118"/>
      <c r="BK75" s="118"/>
      <c r="BL75" s="118"/>
      <c r="BM75" s="118"/>
    </row>
    <row r="76" spans="1:65" ht="12.75">
      <c r="A76" s="120"/>
      <c r="B76" s="121"/>
      <c r="C76" s="121"/>
      <c r="D76" s="122"/>
      <c r="E76" s="123"/>
      <c r="F76" s="124"/>
      <c r="G76" s="125"/>
      <c r="H76" s="125"/>
      <c r="I76" s="117"/>
      <c r="J76" s="118"/>
      <c r="K76" s="118"/>
      <c r="L76" s="118"/>
      <c r="M76" s="118"/>
      <c r="N76" s="118"/>
      <c r="O76" s="118"/>
      <c r="P76" s="118"/>
      <c r="Q76" s="118"/>
      <c r="R76" s="118"/>
      <c r="S76" s="118"/>
      <c r="T76" s="118"/>
      <c r="U76" s="118"/>
      <c r="V76" s="118"/>
      <c r="W76" s="118"/>
      <c r="X76" s="118"/>
      <c r="Y76" s="118"/>
      <c r="Z76" s="118"/>
      <c r="AA76" s="118"/>
      <c r="AB76" s="118"/>
      <c r="AC76" s="118"/>
      <c r="AD76" s="118"/>
      <c r="AE76" s="118"/>
      <c r="AF76" s="118"/>
      <c r="AG76" s="118"/>
      <c r="AH76" s="118"/>
      <c r="AI76" s="118"/>
      <c r="AJ76" s="118"/>
      <c r="AK76" s="118"/>
      <c r="AL76" s="118"/>
      <c r="AM76" s="118"/>
      <c r="AN76" s="118"/>
      <c r="AO76" s="118"/>
      <c r="AP76" s="118"/>
      <c r="AQ76" s="118"/>
      <c r="AR76" s="118"/>
      <c r="AS76" s="118"/>
      <c r="AT76" s="118"/>
      <c r="AU76" s="118"/>
      <c r="AV76" s="118"/>
      <c r="AW76" s="118"/>
      <c r="AX76" s="118"/>
      <c r="AY76" s="118"/>
      <c r="AZ76" s="118"/>
      <c r="BA76" s="118"/>
      <c r="BB76" s="118"/>
      <c r="BC76" s="118"/>
      <c r="BD76" s="118"/>
      <c r="BE76" s="118"/>
      <c r="BF76" s="118"/>
      <c r="BG76" s="118"/>
      <c r="BH76" s="118"/>
      <c r="BI76" s="118"/>
      <c r="BJ76" s="118"/>
      <c r="BK76" s="118"/>
      <c r="BL76" s="118"/>
      <c r="BM76" s="118"/>
    </row>
    <row r="77" spans="1:65" ht="12.75">
      <c r="A77" s="120"/>
      <c r="B77" s="121"/>
      <c r="C77" s="121"/>
      <c r="D77" s="122"/>
      <c r="E77" s="123"/>
      <c r="F77" s="124"/>
      <c r="G77" s="125"/>
      <c r="H77" s="125"/>
      <c r="I77" s="117"/>
      <c r="J77" s="118"/>
      <c r="K77" s="118"/>
      <c r="L77" s="118"/>
      <c r="M77" s="118"/>
      <c r="N77" s="118"/>
      <c r="O77" s="118"/>
      <c r="P77" s="118"/>
      <c r="Q77" s="118"/>
      <c r="R77" s="118"/>
      <c r="S77" s="118"/>
      <c r="T77" s="118"/>
      <c r="U77" s="118"/>
      <c r="V77" s="118"/>
      <c r="W77" s="118"/>
      <c r="X77" s="118"/>
      <c r="Y77" s="118"/>
      <c r="Z77" s="118"/>
      <c r="AA77" s="118"/>
      <c r="AB77" s="118"/>
      <c r="AC77" s="118"/>
      <c r="AD77" s="118"/>
      <c r="AE77" s="118"/>
      <c r="AF77" s="118"/>
      <c r="AG77" s="118"/>
      <c r="AH77" s="118"/>
      <c r="AI77" s="118"/>
      <c r="AJ77" s="118"/>
      <c r="AK77" s="118"/>
      <c r="AL77" s="118"/>
      <c r="AM77" s="118"/>
      <c r="AN77" s="118"/>
      <c r="AO77" s="118"/>
      <c r="AP77" s="118"/>
      <c r="AQ77" s="118"/>
      <c r="AR77" s="118"/>
      <c r="AS77" s="118"/>
      <c r="AT77" s="118"/>
      <c r="AU77" s="118"/>
      <c r="AV77" s="118"/>
      <c r="AW77" s="118"/>
      <c r="AX77" s="118"/>
      <c r="AY77" s="118"/>
      <c r="AZ77" s="118"/>
      <c r="BA77" s="118"/>
      <c r="BB77" s="118"/>
      <c r="BC77" s="118"/>
      <c r="BD77" s="118"/>
      <c r="BE77" s="118"/>
      <c r="BF77" s="118"/>
      <c r="BG77" s="118"/>
      <c r="BH77" s="118"/>
      <c r="BI77" s="118"/>
      <c r="BJ77" s="118"/>
      <c r="BK77" s="118"/>
      <c r="BL77" s="118"/>
      <c r="BM77" s="118"/>
    </row>
  </sheetData>
  <mergeCells count="25">
    <mergeCell ref="A14:BM15"/>
    <mergeCell ref="AZ6:BF6"/>
    <mergeCell ref="BG6:BM6"/>
    <mergeCell ref="B6:C6"/>
    <mergeCell ref="J6:P6"/>
    <mergeCell ref="Q6:W6"/>
    <mergeCell ref="X6:AD6"/>
    <mergeCell ref="AE6:AK6"/>
    <mergeCell ref="AL6:AR6"/>
    <mergeCell ref="AS6:AY6"/>
    <mergeCell ref="AS5:AY5"/>
    <mergeCell ref="AZ5:BF5"/>
    <mergeCell ref="BG5:BM5"/>
    <mergeCell ref="C1:D1"/>
    <mergeCell ref="E1:F1"/>
    <mergeCell ref="J1:P1"/>
    <mergeCell ref="E2:F2"/>
    <mergeCell ref="E3:F3"/>
    <mergeCell ref="B5:C5"/>
    <mergeCell ref="D5:E5"/>
    <mergeCell ref="J5:P5"/>
    <mergeCell ref="Q5:W5"/>
    <mergeCell ref="X5:AD5"/>
    <mergeCell ref="AE5:AK5"/>
    <mergeCell ref="AL5:AR5"/>
  </mergeCells>
  <conditionalFormatting sqref="G8:H8">
    <cfRule type="containsText" dxfId="3" priority="4" operator="containsText" text="Vertex42">
      <formula>NOT(ISERROR(SEARCH(("Vertex42"),(G8))))</formula>
    </cfRule>
  </conditionalFormatting>
  <conditionalFormatting sqref="J7:BM8">
    <cfRule type="expression" dxfId="2" priority="1">
      <formula>J$7=TODAY()</formula>
    </cfRule>
  </conditionalFormatting>
  <conditionalFormatting sqref="J9:BM11 J13:BM13 J16:BM77">
    <cfRule type="expression" dxfId="1" priority="2">
      <formula>AND(J$7&gt;=$D9,J$7&lt;$D9+ROUNDDOWN($G9*($E9-$D9+1),0))</formula>
    </cfRule>
    <cfRule type="expression" dxfId="0" priority="3">
      <formula>AND(J$7&gt;=$D9,J$7&lt;=$E9)</formula>
    </cfRule>
  </conditionalFormatting>
  <dataValidations count="1">
    <dataValidation type="custom" allowBlank="1" showDropDown="1" showErrorMessage="1" sqref="D10:E11 D13:E13 D16:E77" xr:uid="{00000000-0002-0000-0000-000000000000}">
      <formula1>OR(NOT(ISERROR(DATEVALUE(D10))), AND(ISNUMBER(D10), LEFT(CELL("format", D10))="D"))</formula1>
    </dataValidation>
  </dataValidations>
  <hyperlinks>
    <hyperlink ref="H13" r:id="rId1" xr:uid="{00000000-0004-0000-0000-000000000000}"/>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8"/>
  <sheetViews>
    <sheetView showGridLines="0" workbookViewId="0"/>
  </sheetViews>
  <sheetFormatPr defaultColWidth="12.5703125" defaultRowHeight="15.75" customHeight="1"/>
  <cols>
    <col min="1" max="1" width="5.140625" customWidth="1"/>
    <col min="2" max="2" width="71.5703125" customWidth="1"/>
    <col min="3" max="3" width="15.42578125" customWidth="1"/>
  </cols>
  <sheetData>
    <row r="1" spans="1:3" ht="30" customHeight="1">
      <c r="A1" s="126" t="s">
        <v>109</v>
      </c>
      <c r="B1" s="126"/>
      <c r="C1" s="127" t="s">
        <v>110</v>
      </c>
    </row>
    <row r="2" spans="1:3" ht="12.75">
      <c r="A2" s="5"/>
      <c r="B2" s="128"/>
      <c r="C2" s="129" t="str">
        <f>HYPERLINK("https://www.vertex42.com/about.html","Contact Vertex42")</f>
        <v>Contact Vertex42</v>
      </c>
    </row>
    <row r="3" spans="1:3" ht="14.25">
      <c r="A3" s="130"/>
      <c r="B3" s="130"/>
      <c r="C3" s="130"/>
    </row>
    <row r="4" spans="1:3" ht="22.5" customHeight="1">
      <c r="A4" s="131" t="s">
        <v>111</v>
      </c>
      <c r="B4" s="132"/>
      <c r="C4" s="132"/>
    </row>
    <row r="5" spans="1:3" ht="15" customHeight="1">
      <c r="A5" s="133"/>
      <c r="B5" s="134" t="s">
        <v>112</v>
      </c>
      <c r="C5" s="5"/>
    </row>
    <row r="6" spans="1:3" ht="15" customHeight="1">
      <c r="A6" s="133"/>
      <c r="B6" s="135"/>
      <c r="C6" s="5"/>
    </row>
    <row r="7" spans="1:3" ht="15" customHeight="1">
      <c r="A7" s="133"/>
      <c r="B7" s="134" t="s">
        <v>113</v>
      </c>
      <c r="C7" s="5"/>
    </row>
    <row r="8" spans="1:3" ht="18" customHeight="1">
      <c r="A8" s="133"/>
      <c r="B8" s="133"/>
      <c r="C8" s="5"/>
    </row>
    <row r="9" spans="1:3" ht="15" customHeight="1">
      <c r="A9" s="133"/>
      <c r="B9" s="136" t="s">
        <v>114</v>
      </c>
      <c r="C9" s="5"/>
    </row>
    <row r="10" spans="1:3" ht="15" customHeight="1">
      <c r="A10" s="133"/>
      <c r="B10" s="137" t="s">
        <v>115</v>
      </c>
      <c r="C10" s="5"/>
    </row>
    <row r="11" spans="1:3" ht="15" customHeight="1">
      <c r="A11" s="5"/>
      <c r="B11" s="138"/>
      <c r="C11" s="5"/>
    </row>
    <row r="12" spans="1:3" ht="22.5" customHeight="1">
      <c r="A12" s="131" t="s">
        <v>116</v>
      </c>
      <c r="B12" s="132"/>
      <c r="C12" s="132"/>
    </row>
    <row r="13" spans="1:3" ht="15" customHeight="1">
      <c r="A13" s="139" t="s">
        <v>117</v>
      </c>
      <c r="B13" s="137" t="s">
        <v>118</v>
      </c>
      <c r="C13" s="140" t="s">
        <v>119</v>
      </c>
    </row>
    <row r="14" spans="1:3" ht="15" customHeight="1">
      <c r="A14" s="139" t="s">
        <v>117</v>
      </c>
      <c r="B14" s="137" t="s">
        <v>120</v>
      </c>
      <c r="C14" s="5"/>
    </row>
    <row r="15" spans="1:3" ht="15" customHeight="1">
      <c r="A15" s="139" t="s">
        <v>117</v>
      </c>
      <c r="B15" s="137" t="s">
        <v>121</v>
      </c>
      <c r="C15" s="141" t="s">
        <v>122</v>
      </c>
    </row>
    <row r="16" spans="1:3" ht="15" customHeight="1">
      <c r="A16" s="139" t="s">
        <v>117</v>
      </c>
      <c r="B16" s="137" t="s">
        <v>123</v>
      </c>
      <c r="C16" s="5"/>
    </row>
    <row r="17" spans="1:3" ht="15" customHeight="1">
      <c r="A17" s="139" t="s">
        <v>117</v>
      </c>
      <c r="B17" s="137" t="s">
        <v>124</v>
      </c>
      <c r="C17" s="5"/>
    </row>
    <row r="18" spans="1:3" ht="15" customHeight="1">
      <c r="A18" s="139" t="s">
        <v>117</v>
      </c>
      <c r="B18" s="137" t="s">
        <v>125</v>
      </c>
      <c r="C18" s="5"/>
    </row>
    <row r="19" spans="1:3" ht="15" customHeight="1">
      <c r="A19" s="139" t="s">
        <v>117</v>
      </c>
      <c r="B19" s="134" t="s">
        <v>126</v>
      </c>
      <c r="C19" s="5"/>
    </row>
    <row r="20" spans="1:3" ht="15" customHeight="1">
      <c r="A20" s="139" t="s">
        <v>117</v>
      </c>
      <c r="B20" s="137" t="s">
        <v>127</v>
      </c>
      <c r="C20" s="5"/>
    </row>
    <row r="21" spans="1:3" ht="12.75">
      <c r="A21" s="5"/>
      <c r="B21" s="5"/>
      <c r="C21" s="5"/>
    </row>
    <row r="22" spans="1:3" ht="22.5" customHeight="1">
      <c r="A22" s="131" t="s">
        <v>128</v>
      </c>
      <c r="B22" s="132"/>
      <c r="C22" s="132"/>
    </row>
    <row r="23" spans="1:3" ht="12.75">
      <c r="A23" s="5"/>
      <c r="B23" s="5"/>
      <c r="C23" s="5"/>
    </row>
    <row r="24" spans="1:3" ht="15" customHeight="1">
      <c r="A24" s="142"/>
      <c r="B24" t="s">
        <v>129</v>
      </c>
      <c r="C24" s="5"/>
    </row>
    <row r="25" spans="1:3" ht="15" customHeight="1">
      <c r="A25" s="143"/>
      <c r="B25" t="s">
        <v>130</v>
      </c>
      <c r="C25" s="5"/>
    </row>
    <row r="26" spans="1:3" ht="15" customHeight="1">
      <c r="A26" s="144"/>
      <c r="B26" t="s">
        <v>131</v>
      </c>
      <c r="C26" s="5"/>
    </row>
    <row r="27" spans="1:3" ht="12.75">
      <c r="A27" s="5"/>
      <c r="B27" s="5"/>
      <c r="C27" s="5"/>
    </row>
    <row r="28" spans="1:3" ht="22.5" customHeight="1">
      <c r="A28" s="131" t="s">
        <v>132</v>
      </c>
      <c r="B28" s="132"/>
      <c r="C28" s="132"/>
    </row>
    <row r="29" spans="1:3" ht="15" customHeight="1">
      <c r="A29" s="5"/>
      <c r="C29" s="5"/>
    </row>
    <row r="30" spans="1:3" ht="15" customHeight="1">
      <c r="A30" s="5"/>
      <c r="B30" s="145" t="s">
        <v>133</v>
      </c>
      <c r="C30" s="5"/>
    </row>
    <row r="31" spans="1:3" ht="15" customHeight="1">
      <c r="A31" s="5"/>
      <c r="B31" t="s">
        <v>134</v>
      </c>
      <c r="C31" s="5"/>
    </row>
    <row r="32" spans="1:3" ht="15" customHeight="1">
      <c r="A32" s="5"/>
      <c r="B32" t="s">
        <v>135</v>
      </c>
      <c r="C32" s="5"/>
    </row>
    <row r="33" spans="1:3" ht="15" customHeight="1">
      <c r="A33" s="5"/>
      <c r="B33" t="s">
        <v>136</v>
      </c>
      <c r="C33" s="5"/>
    </row>
    <row r="34" spans="1:3" ht="15" customHeight="1">
      <c r="A34" s="5"/>
      <c r="B34" t="s">
        <v>137</v>
      </c>
      <c r="C34" s="5"/>
    </row>
    <row r="35" spans="1:3" ht="15" customHeight="1">
      <c r="A35" s="5"/>
      <c r="C35" s="5"/>
    </row>
    <row r="36" spans="1:3" ht="15" customHeight="1">
      <c r="A36" s="5"/>
      <c r="B36" s="138" t="s">
        <v>138</v>
      </c>
      <c r="C36" s="5"/>
    </row>
    <row r="37" spans="1:3" ht="15" customHeight="1">
      <c r="A37" s="5"/>
      <c r="C37" s="5"/>
    </row>
    <row r="38" spans="1:3" ht="15" customHeight="1">
      <c r="A38" s="5"/>
      <c r="B38" s="145" t="s">
        <v>139</v>
      </c>
      <c r="C38" s="5"/>
    </row>
    <row r="39" spans="1:3" ht="15" customHeight="1">
      <c r="A39" s="5"/>
      <c r="B39" s="138" t="s">
        <v>140</v>
      </c>
      <c r="C39" s="5"/>
    </row>
    <row r="40" spans="1:3" ht="15" customHeight="1">
      <c r="A40" s="5"/>
      <c r="C40" s="5"/>
    </row>
    <row r="41" spans="1:3" ht="15" customHeight="1">
      <c r="A41" s="5"/>
      <c r="B41" s="138" t="s">
        <v>141</v>
      </c>
      <c r="C41" s="5"/>
    </row>
    <row r="42" spans="1:3" ht="15" customHeight="1">
      <c r="A42" s="5"/>
      <c r="C42" s="5"/>
    </row>
    <row r="43" spans="1:3" ht="15" customHeight="1">
      <c r="A43" s="5"/>
      <c r="B43" s="138" t="s">
        <v>142</v>
      </c>
      <c r="C43" s="5"/>
    </row>
    <row r="44" spans="1:3" ht="15" customHeight="1">
      <c r="A44" s="5"/>
      <c r="B44" s="145"/>
      <c r="C44" s="5"/>
    </row>
    <row r="45" spans="1:3" ht="15" customHeight="1">
      <c r="A45" s="5"/>
      <c r="B45" s="145" t="s">
        <v>143</v>
      </c>
      <c r="C45" s="5"/>
    </row>
    <row r="46" spans="1:3" ht="15" customHeight="1">
      <c r="A46" s="5"/>
      <c r="B46" s="138" t="s">
        <v>144</v>
      </c>
      <c r="C46" s="5"/>
    </row>
    <row r="47" spans="1:3" ht="15" customHeight="1">
      <c r="A47" s="5"/>
      <c r="C47" s="5"/>
    </row>
    <row r="48" spans="1:3" ht="22.5" customHeight="1">
      <c r="A48" s="131" t="s">
        <v>145</v>
      </c>
      <c r="B48" s="132"/>
      <c r="C48" s="132"/>
    </row>
    <row r="49" spans="1:3" ht="15" customHeight="1">
      <c r="A49" s="146"/>
      <c r="B49" s="5"/>
      <c r="C49" s="5"/>
    </row>
    <row r="50" spans="1:3" ht="15" customHeight="1">
      <c r="A50" s="146"/>
      <c r="B50" s="138" t="s">
        <v>146</v>
      </c>
      <c r="C50" s="5"/>
    </row>
    <row r="51" spans="1:3" ht="15" customHeight="1">
      <c r="A51" s="146"/>
      <c r="B51" s="5"/>
      <c r="C51" s="5"/>
    </row>
    <row r="52" spans="1:3" ht="15" customHeight="1">
      <c r="A52" s="147" t="s">
        <v>147</v>
      </c>
      <c r="B52" s="145" t="s">
        <v>148</v>
      </c>
      <c r="C52" s="5"/>
    </row>
    <row r="53" spans="1:3" ht="15" customHeight="1">
      <c r="A53" s="147" t="s">
        <v>149</v>
      </c>
      <c r="B53" s="145" t="s">
        <v>150</v>
      </c>
      <c r="C53" s="5"/>
    </row>
    <row r="54" spans="1:3" ht="15" customHeight="1">
      <c r="A54" s="147" t="s">
        <v>151</v>
      </c>
      <c r="B54" s="145" t="s">
        <v>152</v>
      </c>
      <c r="C54" s="5"/>
    </row>
    <row r="55" spans="1:3" ht="15" customHeight="1">
      <c r="A55" s="146"/>
      <c r="B55" s="148" t="s">
        <v>153</v>
      </c>
      <c r="C55" s="5"/>
    </row>
    <row r="56" spans="1:3" ht="15" customHeight="1">
      <c r="A56" s="146"/>
      <c r="B56" s="148" t="s">
        <v>154</v>
      </c>
      <c r="C56" s="5"/>
    </row>
    <row r="57" spans="1:3" ht="15" customHeight="1">
      <c r="A57" s="146"/>
      <c r="B57" s="149"/>
      <c r="C57" s="5"/>
    </row>
    <row r="58" spans="1:3" ht="15" customHeight="1">
      <c r="A58" s="147" t="s">
        <v>155</v>
      </c>
      <c r="B58" s="145" t="s">
        <v>156</v>
      </c>
      <c r="C58" s="5"/>
    </row>
    <row r="59" spans="1:3" ht="15" customHeight="1">
      <c r="A59" s="146"/>
      <c r="B59" s="149" t="s">
        <v>157</v>
      </c>
      <c r="C59" s="5"/>
    </row>
    <row r="60" spans="1:3" ht="15" customHeight="1">
      <c r="A60" s="146"/>
      <c r="B60" s="148" t="s">
        <v>158</v>
      </c>
      <c r="C60" s="5"/>
    </row>
    <row r="61" spans="1:3" ht="15" customHeight="1">
      <c r="A61" s="146"/>
      <c r="B61" s="149"/>
      <c r="C61" s="5"/>
    </row>
    <row r="62" spans="1:3" ht="15" customHeight="1">
      <c r="A62" s="147" t="s">
        <v>159</v>
      </c>
      <c r="B62" s="145" t="s">
        <v>160</v>
      </c>
      <c r="C62" s="5"/>
    </row>
    <row r="63" spans="1:3" ht="15" customHeight="1">
      <c r="A63" s="146"/>
      <c r="B63" s="148" t="s">
        <v>161</v>
      </c>
      <c r="C63" s="5"/>
    </row>
    <row r="64" spans="1:3" ht="15" customHeight="1">
      <c r="A64" s="5"/>
      <c r="B64" s="5"/>
      <c r="C64" s="5"/>
    </row>
    <row r="65" spans="1:3" ht="22.5" customHeight="1">
      <c r="A65" s="131" t="s">
        <v>162</v>
      </c>
      <c r="B65" s="132"/>
      <c r="C65" s="132"/>
    </row>
    <row r="66" spans="1:3" ht="15" customHeight="1">
      <c r="A66" s="147" t="s">
        <v>163</v>
      </c>
      <c r="B66" s="145" t="s">
        <v>164</v>
      </c>
      <c r="C66" s="5"/>
    </row>
    <row r="67" spans="1:3" ht="15" customHeight="1">
      <c r="A67" s="150" t="s">
        <v>165</v>
      </c>
      <c r="B67" s="148" t="s">
        <v>166</v>
      </c>
      <c r="C67" s="5"/>
    </row>
    <row r="68" spans="1:3" ht="12.75">
      <c r="A68" s="5"/>
      <c r="B68" s="149" t="s">
        <v>167</v>
      </c>
      <c r="C68" s="5"/>
    </row>
    <row r="69" spans="1:3" ht="12.75">
      <c r="A69" s="5"/>
      <c r="B69" s="5"/>
      <c r="C69" s="5"/>
    </row>
    <row r="70" spans="1:3" ht="12.75">
      <c r="A70" s="147" t="s">
        <v>163</v>
      </c>
      <c r="B70" s="145" t="s">
        <v>168</v>
      </c>
      <c r="C70" s="5"/>
    </row>
    <row r="71" spans="1:3" ht="12.75">
      <c r="A71" s="150" t="s">
        <v>165</v>
      </c>
      <c r="B71" s="149" t="s">
        <v>169</v>
      </c>
      <c r="C71" s="5"/>
    </row>
    <row r="72" spans="1:3" ht="12.75">
      <c r="A72" s="5"/>
      <c r="B72" s="5"/>
      <c r="C72" s="5"/>
    </row>
    <row r="73" spans="1:3" ht="12.75">
      <c r="A73" s="147" t="s">
        <v>163</v>
      </c>
      <c r="B73" s="145" t="s">
        <v>170</v>
      </c>
      <c r="C73" s="5"/>
    </row>
    <row r="74" spans="1:3" ht="38.25">
      <c r="A74" s="150" t="s">
        <v>165</v>
      </c>
      <c r="B74" s="148" t="s">
        <v>171</v>
      </c>
      <c r="C74" s="5"/>
    </row>
    <row r="75" spans="1:3" ht="12.75">
      <c r="A75" s="5"/>
      <c r="B75" s="5"/>
      <c r="C75" s="5"/>
    </row>
    <row r="76" spans="1:3" ht="25.5">
      <c r="A76" s="5"/>
      <c r="B76" s="148" t="s">
        <v>172</v>
      </c>
      <c r="C76" s="5"/>
    </row>
    <row r="77" spans="1:3" ht="12.75">
      <c r="A77" s="5"/>
      <c r="B77" s="5"/>
      <c r="C77" s="5"/>
    </row>
    <row r="78" spans="1:3" ht="12.75">
      <c r="A78" s="147" t="s">
        <v>163</v>
      </c>
      <c r="B78" s="145" t="s">
        <v>173</v>
      </c>
      <c r="C78" s="5"/>
    </row>
    <row r="79" spans="1:3" ht="38.25">
      <c r="A79" s="150" t="s">
        <v>165</v>
      </c>
      <c r="B79" s="151" t="s">
        <v>174</v>
      </c>
      <c r="C79" s="5"/>
    </row>
    <row r="80" spans="1:3" ht="12.75">
      <c r="A80" s="5"/>
      <c r="B80" s="5" t="s">
        <v>175</v>
      </c>
      <c r="C80" s="5"/>
    </row>
    <row r="81" spans="1:3" ht="12.75">
      <c r="A81" s="5"/>
      <c r="B81" s="5"/>
      <c r="C81" s="5"/>
    </row>
    <row r="82" spans="1:3" ht="15" customHeight="1">
      <c r="A82" s="147" t="s">
        <v>163</v>
      </c>
      <c r="B82" s="145" t="s">
        <v>176</v>
      </c>
      <c r="C82" s="5"/>
    </row>
    <row r="83" spans="1:3" ht="15" customHeight="1">
      <c r="A83" s="150" t="s">
        <v>165</v>
      </c>
      <c r="B83" s="148" t="s">
        <v>177</v>
      </c>
      <c r="C83" s="5"/>
    </row>
    <row r="84" spans="1:3" ht="15" customHeight="1">
      <c r="A84" s="5"/>
      <c r="B84" s="5"/>
      <c r="C84" s="5"/>
    </row>
    <row r="85" spans="1:3" ht="15" customHeight="1">
      <c r="A85" s="5"/>
      <c r="B85" s="5"/>
      <c r="C85" s="5"/>
    </row>
    <row r="86" spans="1:3" ht="15" customHeight="1">
      <c r="A86" s="5"/>
      <c r="B86" s="5"/>
      <c r="C86" s="5"/>
    </row>
    <row r="87" spans="1:3" ht="15" customHeight="1">
      <c r="A87" s="5"/>
      <c r="B87" s="5"/>
      <c r="C87" s="5"/>
    </row>
    <row r="88" spans="1:3" ht="12.75">
      <c r="A88" s="5"/>
      <c r="B88" s="5"/>
      <c r="C88" s="5"/>
    </row>
    <row r="89" spans="1:3" ht="12.75">
      <c r="A89" s="5"/>
      <c r="B89" s="5"/>
      <c r="C89" s="5"/>
    </row>
    <row r="90" spans="1:3" ht="12.75">
      <c r="A90" s="5"/>
      <c r="B90" s="5"/>
      <c r="C90" s="5"/>
    </row>
    <row r="91" spans="1:3" ht="12.75">
      <c r="A91" s="5"/>
      <c r="B91" s="5"/>
      <c r="C91" s="5"/>
    </row>
    <row r="92" spans="1:3" ht="12.75">
      <c r="A92" s="5"/>
      <c r="B92" s="5"/>
      <c r="C92" s="5"/>
    </row>
    <row r="93" spans="1:3" ht="12.75">
      <c r="A93" s="5"/>
      <c r="B93" s="5"/>
      <c r="C93" s="5"/>
    </row>
    <row r="94" spans="1:3" ht="12.75">
      <c r="A94" s="5"/>
      <c r="B94" s="5"/>
      <c r="C94" s="5"/>
    </row>
    <row r="95" spans="1:3" ht="15" customHeight="1">
      <c r="A95" s="147" t="s">
        <v>163</v>
      </c>
      <c r="B95" s="145" t="s">
        <v>178</v>
      </c>
      <c r="C95" s="5"/>
    </row>
    <row r="96" spans="1:3" ht="15" customHeight="1">
      <c r="A96" s="150" t="s">
        <v>165</v>
      </c>
      <c r="B96" s="148" t="s">
        <v>179</v>
      </c>
      <c r="C96" s="5"/>
    </row>
    <row r="97" spans="1:3" ht="15" customHeight="1">
      <c r="A97" s="5"/>
      <c r="B97" s="5"/>
      <c r="C97" s="5"/>
    </row>
    <row r="98" spans="1:3" ht="15" customHeight="1">
      <c r="A98" s="5"/>
      <c r="B98" s="149"/>
      <c r="C98" s="5"/>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39"/>
  <sheetViews>
    <sheetView showGridLines="0" workbookViewId="0"/>
  </sheetViews>
  <sheetFormatPr defaultColWidth="12.5703125" defaultRowHeight="15.75" customHeight="1"/>
  <cols>
    <col min="1" max="1" width="3.85546875" customWidth="1"/>
    <col min="2" max="2" width="74.28515625" customWidth="1"/>
    <col min="3" max="3" width="15.7109375" customWidth="1"/>
  </cols>
  <sheetData>
    <row r="1" spans="1:3" ht="30" customHeight="1">
      <c r="A1" s="152" t="s">
        <v>180</v>
      </c>
      <c r="B1" s="152"/>
      <c r="C1" s="152"/>
    </row>
    <row r="3" spans="1:3" ht="38.25">
      <c r="B3" s="153" t="s">
        <v>181</v>
      </c>
    </row>
    <row r="5" spans="1:3" ht="18">
      <c r="B5" s="154" t="str">
        <f>HYPERLINK("https://www.vertex42.com/ExcelTemplates/gantt-chart-template-pro.html","Learn More About Gantt Chart Template Pro")</f>
        <v>Learn More About Gantt Chart Template Pro</v>
      </c>
    </row>
    <row r="7" spans="1:3" ht="12.75">
      <c r="B7" s="155" t="s">
        <v>182</v>
      </c>
    </row>
    <row r="9" spans="1:3" ht="22.5" customHeight="1">
      <c r="A9" s="131" t="s">
        <v>183</v>
      </c>
      <c r="B9" s="132"/>
      <c r="C9" s="132"/>
    </row>
    <row r="10" spans="1:3" ht="12.75">
      <c r="B10" s="155"/>
    </row>
    <row r="11" spans="1:3" ht="12.75">
      <c r="B11" s="155" t="s">
        <v>184</v>
      </c>
    </row>
    <row r="12" spans="1:3" ht="38.25">
      <c r="B12" s="153" t="s">
        <v>185</v>
      </c>
    </row>
    <row r="14" spans="1:3" ht="12.75">
      <c r="B14" s="155" t="s">
        <v>186</v>
      </c>
    </row>
    <row r="15" spans="1:3" ht="25.5">
      <c r="B15" s="153" t="s">
        <v>187</v>
      </c>
    </row>
    <row r="17" spans="2:2" ht="12.75">
      <c r="B17" s="155" t="s">
        <v>188</v>
      </c>
    </row>
    <row r="18" spans="2:2" ht="25.5">
      <c r="B18" s="153" t="s">
        <v>189</v>
      </c>
    </row>
    <row r="20" spans="2:2" ht="12.75">
      <c r="B20" s="155" t="s">
        <v>190</v>
      </c>
    </row>
    <row r="21" spans="2:2" ht="25.5">
      <c r="B21" s="153" t="s">
        <v>191</v>
      </c>
    </row>
    <row r="23" spans="2:2" ht="12.75">
      <c r="B23" s="155" t="s">
        <v>192</v>
      </c>
    </row>
    <row r="24" spans="2:2" ht="51">
      <c r="B24" s="153" t="s">
        <v>193</v>
      </c>
    </row>
    <row r="38" spans="2:2" ht="12.75">
      <c r="B38" s="155" t="s">
        <v>194</v>
      </c>
    </row>
    <row r="39" spans="2:2" ht="25.5">
      <c r="B39" s="153" t="s">
        <v>195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28"/>
  <sheetViews>
    <sheetView showGridLines="0" workbookViewId="0"/>
  </sheetViews>
  <sheetFormatPr defaultColWidth="12.5703125" defaultRowHeight="15.75" customHeight="1"/>
  <cols>
    <col min="1" max="1" width="5.85546875" customWidth="1"/>
    <col min="2" max="2" width="71.42578125" customWidth="1"/>
    <col min="3" max="3" width="18.85546875" customWidth="1"/>
  </cols>
  <sheetData>
    <row r="1" spans="1:3" ht="30" customHeight="1">
      <c r="A1" s="152"/>
      <c r="B1" s="152" t="s">
        <v>196</v>
      </c>
      <c r="C1" s="152"/>
    </row>
    <row r="2" spans="1:3" ht="12.75">
      <c r="B2" s="153"/>
    </row>
    <row r="3" spans="1:3" ht="15">
      <c r="B3" s="156" t="str">
        <f>HYPERLINK("https://www.vertex42.com/ExcelTemplates/excel-gantt-chart.html","Gantt Chart Template for Google Sheets")</f>
        <v>Gantt Chart Template for Google Sheets</v>
      </c>
    </row>
    <row r="4" spans="1:3" ht="15">
      <c r="B4" s="157" t="s">
        <v>197</v>
      </c>
    </row>
    <row r="5" spans="1:3" ht="12.75">
      <c r="B5" s="153"/>
    </row>
    <row r="6" spans="1:3" ht="42.75">
      <c r="B6" s="158" t="s">
        <v>198</v>
      </c>
    </row>
    <row r="7" spans="1:3" ht="14.25">
      <c r="B7" s="159"/>
    </row>
    <row r="8" spans="1:3" ht="42.75">
      <c r="B8" s="158" t="s">
        <v>199</v>
      </c>
    </row>
    <row r="9" spans="1:3" ht="14.25">
      <c r="B9" s="159"/>
    </row>
    <row r="10" spans="1:3" ht="45">
      <c r="B10" s="160" t="s">
        <v>200</v>
      </c>
    </row>
    <row r="11" spans="1:3" ht="14.25">
      <c r="B11" s="159"/>
    </row>
    <row r="12" spans="1:3" ht="42.75">
      <c r="B12" s="158" t="s">
        <v>201</v>
      </c>
    </row>
    <row r="13" spans="1:3" ht="14.25">
      <c r="B13" s="158"/>
    </row>
    <row r="14" spans="1:3" ht="30">
      <c r="A14" s="161"/>
      <c r="B14" s="162" t="s">
        <v>202</v>
      </c>
      <c r="C14" s="161"/>
    </row>
    <row r="15" spans="1:3" ht="14.25">
      <c r="B15" s="159"/>
    </row>
    <row r="16" spans="1:3" ht="15">
      <c r="B16" s="160" t="s">
        <v>203</v>
      </c>
    </row>
    <row r="17" spans="2:2" ht="28.5">
      <c r="B17" s="158" t="s">
        <v>204</v>
      </c>
    </row>
    <row r="18" spans="2:2" ht="14.25">
      <c r="B18" s="159"/>
    </row>
    <row r="19" spans="2:2" ht="15">
      <c r="B19" s="160" t="s">
        <v>205</v>
      </c>
    </row>
    <row r="20" spans="2:2" ht="14.25">
      <c r="B20" s="163" t="str">
        <f>HYPERLINK("https://www.vertex42.com/licensing/EULA_privateuse.html","https://www.vertex42.com/licensing/EULA_privateuse.html")</f>
        <v>https://www.vertex42.com/licensing/EULA_privateuse.html</v>
      </c>
    </row>
    <row r="21" spans="2:2" ht="14.25">
      <c r="B21" s="159"/>
    </row>
    <row r="22" spans="2:2" ht="14.25">
      <c r="B22" s="159"/>
    </row>
    <row r="23" spans="2:2" ht="12.75">
      <c r="B23" s="153"/>
    </row>
    <row r="24" spans="2:2" ht="12.75">
      <c r="B24" s="153"/>
    </row>
    <row r="25" spans="2:2" ht="12.75">
      <c r="B25" s="153"/>
    </row>
    <row r="26" spans="2:2" ht="12.75">
      <c r="B26" s="153"/>
    </row>
    <row r="27" spans="2:2" ht="15" customHeight="1">
      <c r="B27" s="153"/>
    </row>
    <row r="28" spans="2:2" ht="15" customHeight="1">
      <c r="B28" s="15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4"/>
  <sheetViews>
    <sheetView showGridLines="0" workbookViewId="0"/>
  </sheetViews>
  <sheetFormatPr defaultColWidth="12.5703125" defaultRowHeight="15.75" customHeight="1"/>
  <cols>
    <col min="1" max="1" width="43.42578125" customWidth="1"/>
  </cols>
  <sheetData>
    <row r="1" spans="1:1" ht="15.75" customHeight="1">
      <c r="A1" s="155" t="s">
        <v>206</v>
      </c>
    </row>
    <row r="2" spans="1:1" ht="15.75" customHeight="1">
      <c r="A2" s="164" t="s">
        <v>207</v>
      </c>
    </row>
    <row r="3" spans="1:1" ht="15.75" customHeight="1">
      <c r="A3" s="164" t="s">
        <v>208</v>
      </c>
    </row>
    <row r="4" spans="1:1" ht="15.75" customHeight="1">
      <c r="A4" s="165" t="s">
        <v>209</v>
      </c>
    </row>
  </sheetData>
  <hyperlinks>
    <hyperlink ref="A4" r:id="rId1" xr:uid="{00000000-0004-0000-04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GanttChart</vt:lpstr>
      <vt:lpstr>Help</vt:lpstr>
      <vt:lpstr>GanttChartPro</vt:lpstr>
      <vt:lpstr>TermsOfUse</vt:lpstr>
      <vt:lp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Simon</cp:lastModifiedBy>
  <dcterms:modified xsi:type="dcterms:W3CDTF">2024-12-10T10:52:08Z</dcterms:modified>
</cp:coreProperties>
</file>