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anttChart" sheetId="1" r:id="rId3"/>
    <sheet state="visible" name="Help" sheetId="2" r:id="rId4"/>
    <sheet state="visible" name="GanttChartPro" sheetId="3" r:id="rId5"/>
    <sheet state="visible" name="TermsOfUse" sheetId="4" r:id="rId6"/>
    <sheet state="hidden" name="©" sheetId="5" r:id="rId7"/>
  </sheets>
  <definedNames>
    <definedName name="VALUEVX">LAMBDA(42.314159)</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8">
      <text>
        <t xml:space="preserve">Work Breakdown Structure:
Level 1: 1, 2, 3, ...
Level 2: 1.1, 1.2, 1.3,
Level 3: 1.1.1, 1.1.2,
The WBS uses a formula to control the numbering, but the formulas are different for different levels.</t>
      </text>
    </comment>
    <comment authorId="0" ref="B8">
      <text>
        <t xml:space="preserve">Task:
Enter the name of each task and sub-task. Use spaces to indent sub-tasks.</t>
      </text>
    </comment>
    <comment authorId="0" ref="C8">
      <text>
        <t xml:space="preserve">Task Lead
Enter the name of the Task Lead in this column.</t>
      </text>
    </comment>
    <comment authorId="0" ref="D8">
      <text>
        <t xml:space="preserve">Task Start Date:
You can manually enter the Start Date for each task or use a formula to create a dependency on a Predecessor. For example, you could enter =enddate+1 to set the Start date to the next calendar day, or =WORKDAY(enddate,1) to set the Start date to the next work day (excluding weekends), where enddate is the cell reference for the End date of the Predecessor task.</t>
      </text>
    </comment>
    <comment authorId="0" ref="E8">
      <text>
        <t xml:space="preserve">End Date:
Calculated based on the Start Date and the duration of the task.</t>
      </text>
    </comment>
    <comment authorId="0" ref="F8">
      <text>
        <t xml:space="preserve">Duration:
The duration is the number of calendar days for the given task.</t>
      </text>
    </comment>
    <comment authorId="0" ref="G8">
      <text>
        <t xml:space="preserve">Percent Complete:
Update the status of this task by entering the percent complete (between 0% and 100%).</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See the Terms Of Use worksheet and the license agreement on Vertex42.com for information about terms of use, copyright, warranties, and disclaimers. Removing copyright notices is illegal.</t>
      </text>
    </comment>
    <comment authorId="0" ref="C15">
      <text>
        <t xml:space="preserve">This is an example comment.</t>
      </text>
    </comment>
  </commentList>
</comments>
</file>

<file path=xl/sharedStrings.xml><?xml version="1.0" encoding="utf-8"?>
<sst xmlns="http://schemas.openxmlformats.org/spreadsheetml/2006/main" count="348" uniqueCount="210">
  <si>
    <t>PetVet</t>
  </si>
  <si>
    <t>Members:</t>
  </si>
  <si>
    <r>
      <rPr>
        <rFont val="Arial"/>
        <b/>
        <color rgb="FF000000"/>
        <sz val="11.0"/>
      </rPr>
      <t>Dum</t>
    </r>
    <r>
      <rPr>
        <rFont val="Arial"/>
        <color rgb="FF000000"/>
        <sz val="11.0"/>
      </rPr>
      <t xml:space="preserve"> - Dumaguing, Julio Miguel</t>
    </r>
  </si>
  <si>
    <t>Veterinary Clinic System</t>
  </si>
  <si>
    <r>
      <rPr>
        <rFont val="Arial"/>
        <b/>
        <sz val="11.0"/>
      </rPr>
      <t>Ome</t>
    </r>
    <r>
      <rPr>
        <rFont val="Arial"/>
        <sz val="11.0"/>
      </rPr>
      <t xml:space="preserve"> - Omen, Jared Karl A.</t>
    </r>
  </si>
  <si>
    <r>
      <rPr>
        <rFont val="Arial"/>
        <b/>
        <sz val="11.0"/>
      </rPr>
      <t>Sac</t>
    </r>
    <r>
      <rPr>
        <rFont val="Arial"/>
        <sz val="11.0"/>
      </rPr>
      <t xml:space="preserve"> - Sacamay, Hannah Grace </t>
    </r>
  </si>
  <si>
    <r>
      <rPr>
        <rFont val="Arial"/>
        <b/>
      </rPr>
      <t>All</t>
    </r>
    <r>
      <rPr>
        <rFont val="Arial"/>
      </rPr>
      <t xml:space="preserve"> - All members</t>
    </r>
  </si>
  <si>
    <t>Project Start Date:</t>
  </si>
  <si>
    <t>Display Week:</t>
  </si>
  <si>
    <t>WBS</t>
  </si>
  <si>
    <t>Task</t>
  </si>
  <si>
    <t>Assigned</t>
  </si>
  <si>
    <t>Start</t>
  </si>
  <si>
    <t>End</t>
  </si>
  <si>
    <t>Days</t>
  </si>
  <si>
    <t>%
Done</t>
  </si>
  <si>
    <t>Notes</t>
  </si>
  <si>
    <t>Requirements</t>
  </si>
  <si>
    <t>FRD Document</t>
  </si>
  <si>
    <t>All</t>
  </si>
  <si>
    <t>V1</t>
  </si>
  <si>
    <t>ERD</t>
  </si>
  <si>
    <t xml:space="preserve">UI/UX in Figma </t>
  </si>
  <si>
    <t>https://www.figma.com/design/3pmcZU3Ij3nFUYCdPLYSKN/PetVet-Veterinary-Clinic?node-id=54-4&amp;t=wl7lqOmYYPZwAIC3-1</t>
  </si>
  <si>
    <t xml:space="preserve">          USER POV</t>
  </si>
  <si>
    <t>Landing Page</t>
  </si>
  <si>
    <t>Ome</t>
  </si>
  <si>
    <t>ALL DONE</t>
  </si>
  <si>
    <t xml:space="preserve">   1.1.1</t>
  </si>
  <si>
    <t>Appointment Set Form</t>
  </si>
  <si>
    <t xml:space="preserve">   1.1.2</t>
  </si>
  <si>
    <t>Services Section</t>
  </si>
  <si>
    <t xml:space="preserve">   1.1.3</t>
  </si>
  <si>
    <t>How to Find us Section</t>
  </si>
  <si>
    <t>1.1.4</t>
  </si>
  <si>
    <t>Footer Section</t>
  </si>
  <si>
    <t>Sign up</t>
  </si>
  <si>
    <t>Sac</t>
  </si>
  <si>
    <t xml:space="preserve">  1.2.1</t>
  </si>
  <si>
    <t>Template HTML Figma as reference</t>
  </si>
  <si>
    <t xml:space="preserve">  1.2.2</t>
  </si>
  <si>
    <t>Functionality of each fields</t>
  </si>
  <si>
    <t xml:space="preserve">  1.2.3</t>
  </si>
  <si>
    <t>Integrated with the homepage</t>
  </si>
  <si>
    <t xml:space="preserve">  1.2.4</t>
  </si>
  <si>
    <t>Connected with Database</t>
  </si>
  <si>
    <t xml:space="preserve">  1.2.5</t>
  </si>
  <si>
    <t xml:space="preserve">Authentication is working </t>
  </si>
  <si>
    <t>Login</t>
  </si>
  <si>
    <t xml:space="preserve">   1.3.1</t>
  </si>
  <si>
    <t xml:space="preserve">   1.3.2</t>
  </si>
  <si>
    <t xml:space="preserve">   1.3.3</t>
  </si>
  <si>
    <t>Homepage</t>
  </si>
  <si>
    <t xml:space="preserve">Appointment </t>
  </si>
  <si>
    <t>Make an Appointment</t>
  </si>
  <si>
    <t>View Confirmation of Appointment</t>
  </si>
  <si>
    <t>Edit or Cancel Appointment</t>
  </si>
  <si>
    <t>Appointment History</t>
  </si>
  <si>
    <t xml:space="preserve">Profile </t>
  </si>
  <si>
    <t xml:space="preserve">User Profile </t>
  </si>
  <si>
    <t>Omen</t>
  </si>
  <si>
    <t xml:space="preserve">   3.1.1</t>
  </si>
  <si>
    <t xml:space="preserve">   3.1.2</t>
  </si>
  <si>
    <t>Editable Profile</t>
  </si>
  <si>
    <t>3.1.3</t>
  </si>
  <si>
    <t>Displays the details of the User</t>
  </si>
  <si>
    <t>Pet Registration</t>
  </si>
  <si>
    <t xml:space="preserve">   3.2.1</t>
  </si>
  <si>
    <t xml:space="preserve">Registration Form </t>
  </si>
  <si>
    <t xml:space="preserve">   3.2.2</t>
  </si>
  <si>
    <t xml:space="preserve">   3.2.3</t>
  </si>
  <si>
    <t xml:space="preserve">   3.2.4</t>
  </si>
  <si>
    <t>Pet Profile</t>
  </si>
  <si>
    <t xml:space="preserve">   3.3.1</t>
  </si>
  <si>
    <t xml:space="preserve">   3.3.2</t>
  </si>
  <si>
    <t xml:space="preserve">Displays the details of the Pet </t>
  </si>
  <si>
    <t xml:space="preserve">Editable Pet Profile </t>
  </si>
  <si>
    <t xml:space="preserve">Billing </t>
  </si>
  <si>
    <t>Dum</t>
  </si>
  <si>
    <t>Billing Section Overview</t>
  </si>
  <si>
    <t>Payment History</t>
  </si>
  <si>
    <t>Current Bill / Pending Bill</t>
  </si>
  <si>
    <t>Payment Methods</t>
  </si>
  <si>
    <t xml:space="preserve"> Medication &amp; Procedure Tracking </t>
  </si>
  <si>
    <t>Medication &amp; Procedure Tracking Section Overview</t>
  </si>
  <si>
    <t>Medication History</t>
  </si>
  <si>
    <t>Procedure History</t>
  </si>
  <si>
    <t>Upcoming Treatments/Procedures</t>
  </si>
  <si>
    <t>ADMIN/VETERINARIAN POV</t>
  </si>
  <si>
    <t>ADMIN PAGES</t>
  </si>
  <si>
    <t>Manage of Appointments</t>
  </si>
  <si>
    <t>1.2.1</t>
  </si>
  <si>
    <t>Approval of Appointments</t>
  </si>
  <si>
    <t>1.2.2</t>
  </si>
  <si>
    <t>Decline Appointments</t>
  </si>
  <si>
    <t>Pet Medication and Procedure Management</t>
  </si>
  <si>
    <t>1.3.1</t>
  </si>
  <si>
    <t>Add or Delete Medication for pet</t>
  </si>
  <si>
    <t>1.3.2</t>
  </si>
  <si>
    <t>Add or Delete Procedure for pet</t>
  </si>
  <si>
    <t>Billing Management</t>
  </si>
  <si>
    <t>1.4.1</t>
  </si>
  <si>
    <t>Connect to Database</t>
  </si>
  <si>
    <t>1.4.2</t>
  </si>
  <si>
    <t xml:space="preserve">Search Feature </t>
  </si>
  <si>
    <t>1.4.3</t>
  </si>
  <si>
    <t>Display the Billing Overview of Specific Owner</t>
  </si>
  <si>
    <t>1.4.4</t>
  </si>
  <si>
    <t>Able to Edit and Delete Per Billing</t>
  </si>
  <si>
    <t>Help</t>
  </si>
  <si>
    <t>© 2012-2018 Vertex42 LLC</t>
  </si>
  <si>
    <t>Introduction</t>
  </si>
  <si>
    <t>This Gantt Chart spreadsheet makes creating a project schedule very easy. You only need to know some basic spreadsheet operations to make this gantt chart work for you, such as how to insert, delete, copy and paste entire rows.</t>
  </si>
  <si>
    <t>Be sure to read the Getting Started Tips below.</t>
  </si>
  <si>
    <t>The Share settings for this spreadsheet must always be set to "Private"</t>
  </si>
  <si>
    <t>See the TermsOfUse worksheet for more information about how you may or may not share this template.</t>
  </si>
  <si>
    <t>Getting Started Tips</t>
  </si>
  <si>
    <t xml:space="preserve"> - </t>
  </si>
  <si>
    <t>Input cells for defining the task dates and durations have a light green background.</t>
  </si>
  <si>
    <t>Input Cell</t>
  </si>
  <si>
    <t>[ Bracketed Text ] is also meant to be edited, like the project title and task descriptions.</t>
  </si>
  <si>
    <t>Some of the labels include cell notes to provide extra help information.</t>
  </si>
  <si>
    <t>Label</t>
  </si>
  <si>
    <t>The Project Start Date determines the first week shown in the gantt chart.</t>
  </si>
  <si>
    <t>To adjust the range of dates shown in the gantt chart, change the Display Week.</t>
  </si>
  <si>
    <t>The red line in the gantt chart represents the date in the Today's Date cell. You can enter Today's Date manually or use the formula =TODAY()</t>
  </si>
  <si>
    <t>To insert a new task, insert a new row, then copy/paste an existing row from the selection of Template Rows at the bottom of the worksheet.</t>
  </si>
  <si>
    <t>Edit the Holidays worksheet to choose which dates you want to exclude from Work Days.</t>
  </si>
  <si>
    <t>Cell Color Key</t>
  </si>
  <si>
    <r>
      <rPr>
        <rFont val="arial,sans,sans-serif"/>
        <b/>
        <color rgb="FF000000"/>
        <sz val="10.0"/>
      </rPr>
      <t>Input Cell</t>
    </r>
    <r>
      <rPr>
        <rFont val="arial,sans,sans-serif"/>
        <color rgb="FF000000"/>
        <sz val="10.0"/>
      </rPr>
      <t xml:space="preserve"> :: Indicates which set of inputs to use</t>
    </r>
  </si>
  <si>
    <r>
      <rPr>
        <rFont val="arial,sans,sans-serif"/>
        <b/>
        <color rgb="FF000000"/>
        <sz val="10.0"/>
      </rPr>
      <t>Completed Task</t>
    </r>
    <r>
      <rPr>
        <rFont val="arial,sans,sans-serif"/>
        <color rgb="FF000000"/>
        <sz val="10.0"/>
      </rPr>
      <t xml:space="preserve"> :: In the Gantt chart, indicates the completed portion of the task</t>
    </r>
  </si>
  <si>
    <r>
      <rPr>
        <rFont val="arial,sans,sans-serif"/>
        <b/>
        <color rgb="FF000000"/>
        <sz val="10.0"/>
      </rPr>
      <t>Incomplete Task</t>
    </r>
    <r>
      <rPr>
        <rFont val="arial,sans,sans-serif"/>
        <color rgb="FF000000"/>
        <sz val="10.0"/>
      </rPr>
      <t xml:space="preserve"> :: In the Gantt chart, indicates the incomplete portion of the task</t>
    </r>
  </si>
  <si>
    <t>Using the Template Rows and Choosing a WBS Level</t>
  </si>
  <si>
    <t>Inserting New Tasks</t>
  </si>
  <si>
    <t>1. Insert a new blank row where you want the new task to be</t>
  </si>
  <si>
    <t>2. Copy the entire row you want to use from the set of template rows</t>
  </si>
  <si>
    <t>3. Paste the row you copied on top of the blank row you just inserted</t>
  </si>
  <si>
    <t>4. Copy and paste the WBS cell separately, based on the level (1,  2.1,  3.2.1,  4.3.2.1)</t>
  </si>
  <si>
    <t xml:space="preserve"> - When inserting new rows, you must copy and paste an entire row, because the cells of the Gantt chart area are formulas.</t>
  </si>
  <si>
    <t>Changing the WBS Level in the WBS Column</t>
  </si>
  <si>
    <t xml:space="preserve"> - The WBS numbering uses a different formula for each level, but the formula does not reference any other cell in the row. So, you can copy and paste just the WBS cell that you want to use.</t>
  </si>
  <si>
    <t xml:space="preserve"> - If you leave a blank cell above a WBS number, the numbering will reset to 1.x.x. The formulas are meant for convenience, but you can manually enter them if you need to.</t>
  </si>
  <si>
    <t xml:space="preserve"> - You can indent the task description for sub-tasks by entering spaces (until Google decides to add an indent option).</t>
  </si>
  <si>
    <t>Category Tasks</t>
  </si>
  <si>
    <t xml:space="preserve"> - You can use tasks that are just labels, but it can be even more useful for a category task to display the minimum Start date and maximum End date of its sub tasks. This can be done using =MIN(range_of_startdates) and =MAX(range_of_enddates). An example template row is provided, but you will need to update the MIN() and MAX() formulas.</t>
  </si>
  <si>
    <t>Creating Task Dependencies</t>
  </si>
  <si>
    <t xml:space="preserve"> - You can enter the Start date manually, or define task dependecies using a formula. Below are the most common options for defining the Start date:</t>
  </si>
  <si>
    <t>A.</t>
  </si>
  <si>
    <t>Enter the date manually (e.g. 1/3/2015)</t>
  </si>
  <si>
    <t>B.</t>
  </si>
  <si>
    <t>Reference the Project Start Date (e.g. =$E$4 )</t>
  </si>
  <si>
    <t>C.</t>
  </si>
  <si>
    <t>Set the Start date to the next Work Day after another task's End date.</t>
  </si>
  <si>
    <t xml:space="preserve"> - Use the formula =WORKDAY(enddate,1) where enddate is the reference to the End date of a predecessor task.</t>
  </si>
  <si>
    <t xml:space="preserve"> - For multiple predecessors, the formula would be =MAX(WORKDAY(enddate1,1),WORKDAY(enddate2,1))</t>
  </si>
  <si>
    <t>D.</t>
  </si>
  <si>
    <t>Set the Start date to the next Calendar Day after another task's End date.</t>
  </si>
  <si>
    <t xml:space="preserve"> - This formula is very simple: =enddate+1</t>
  </si>
  <si>
    <t xml:space="preserve"> - For multiple predecessors, the formula would be =MAX(enddate1,enddate2,enddate3 )+1</t>
  </si>
  <si>
    <t>E.</t>
  </si>
  <si>
    <t>Set the Start date to a number of days before or after another date.</t>
  </si>
  <si>
    <t xml:space="preserve"> - This formula is just like the one in C or D, except that in place of the "1" you enter the number of days, such as =WORKDAY(enddate,5) or =WORKDAY(startdate,-5)</t>
  </si>
  <si>
    <t>FAQs</t>
  </si>
  <si>
    <t>Q:</t>
  </si>
  <si>
    <t>What is the best way to Print?</t>
  </si>
  <si>
    <t>A:</t>
  </si>
  <si>
    <t>First, select all of the rows you want to print. Then, in the Print Settings, choose "Selection" and check "No Gridlines". Fit to width and print in landscape.</t>
  </si>
  <si>
    <t>You also may want to hide the Days Done, Days Left, and Color columns prior to printing.</t>
  </si>
  <si>
    <t>How do I only show Monday-Friday in the chart area?</t>
  </si>
  <si>
    <t>You can hide the columns that show the weekends.</t>
  </si>
  <si>
    <t>How do I print the entire range of dates for my project?</t>
  </si>
  <si>
    <t>You would first need to add more columns to the displayed chart area. You can insert more columns to the right of the chart area and then copy and paste columns (7 at a time) to extend the display.</t>
  </si>
  <si>
    <t>Note: The more columns you add to the right of the Gantt chart, the slower the recalculation speed will be, because of the number of additional formulas.</t>
  </si>
  <si>
    <t>How do I calculate the %Complete for a Summary task?</t>
  </si>
  <si>
    <t>The %Complete for a summary task can be calculated from its sub tasks using the formula below, where "workdays" is a reference to the range of work days and "complete" is a reference to the %complete for each of the subtasks.</t>
  </si>
  <si>
    <t xml:space="preserve"> =ARRAYFORMULA( SUMPRODUCT( workdays, complete ) / SUM ( workdays ) )</t>
  </si>
  <si>
    <t>The Start date, End date, or %Complete for a Level 1 task is wrong. How do I fix it?</t>
  </si>
  <si>
    <t>When using =MIN(), =MAX(), and =SUMPRODUCT(), it is easy for the references to get messed up if you move rows around or insert new rows. You should verify and fix these formulas if they are not referencing the correct ranges.</t>
  </si>
  <si>
    <t>I've messed up the chart area somehow. How do I fix it?</t>
  </si>
  <si>
    <t>Find a row that works, then copy the cells that make up the gantt chart area from that row into the cells that are messed up.</t>
  </si>
  <si>
    <t>Gantt Chart Template Pro for Google Sheets</t>
  </si>
  <si>
    <t>Gantt Chart Template Pro, by Vertex42.com, is a spreadsheet template designed originally for Microsoft Excel that offers more features than the free version. When you purchase it, you will also get a link to download the Pro version for Google Sheets!!</t>
  </si>
  <si>
    <t xml:space="preserve"> - Visit the web page above to view screenshots and watch demo videos</t>
  </si>
  <si>
    <t>Features in the Pro version for Google Sheets</t>
  </si>
  <si>
    <t>Define task durations by specifying the number of Work Days</t>
  </si>
  <si>
    <t xml:space="preserve"> - In this free version, the inputs to define a task are the Start Date and the Calendar Day duration. In the Pro version, the default option is to enter the Start Date and the number of Work Days.</t>
  </si>
  <si>
    <t>Choose whether to define task durations using Calendar Days or Work Days or End Dates</t>
  </si>
  <si>
    <t xml:space="preserve"> - The Pro version includes a larger set of template rows that provide more options for defining the Start date, End date, duration, and dependency of tasks.</t>
  </si>
  <si>
    <t>Exclude holidays from work days</t>
  </si>
  <si>
    <t xml:space="preserve"> - List holidays and other non-working days in a separate sheet. When defining task durations using Work Days, these dates will be excluded.</t>
  </si>
  <si>
    <t>Define what you mean by "Weekend" when using Work Days</t>
  </si>
  <si>
    <t xml:space="preserve"> - The Pro version allows you to define exactly which day(s) of the week you want to use as your weekend. The default is Saturday and Sunday.</t>
  </si>
  <si>
    <t>Color-Code bars in the Gantt chart</t>
  </si>
  <si>
    <t xml:space="preserve"> - The Pro version includes a column for entering a color code like "k", "r", or "y" to change the color of the bars in the Gantt chart. The Help worksheet explains some advanced formulas that you could use in the Color column to automatically color a bar based on the name in the Lead column.</t>
  </si>
  <si>
    <t>Define tasks dependences by specifying the predecessor WBS</t>
  </si>
  <si>
    <t xml:space="preserve"> - The template rows include an option for entering a Predecessor WBS. The Start date will be calculated as the day following the End date of the predecessor.</t>
  </si>
  <si>
    <t>Terms of Use</t>
  </si>
  <si>
    <t>© 2012-2018 Vertex42 LLC. All rights reserved.</t>
  </si>
  <si>
    <t>This template is a copyrighted work under the Unites States and other copyright laws and is the property of Vertex42 LLC. The items listed below are additional points to help clarify how you may use this template.</t>
  </si>
  <si>
    <t>You may make archival copies and customize this template only for your personal use or use within your company or organization and not for resale or public sharing.</t>
  </si>
  <si>
    <t>You may not remove or alter any logo, trademark, copyright, disclaimer, brand, terms of use, attribution, or other proprietary notices or marks within this template.</t>
  </si>
  <si>
    <t>This template and any customized or modified version of this template may NOT be sold, distributed, published to an online gallery, hosted on a website, or placed on a public server.</t>
  </si>
  <si>
    <t>The Share Settings for this spreadsheet must always be set to "Private"</t>
  </si>
  <si>
    <t>Limited Private Sharing and Other Allowed Uses</t>
  </si>
  <si>
    <t>See the complete license agreement to learn more about how you may or may not use this template.</t>
  </si>
  <si>
    <t>View the Complete License Agreement</t>
  </si>
  <si>
    <t>Gantt Chart Template</t>
  </si>
  <si>
    <t>© 2012-2014 Vertex42 LLC</t>
  </si>
  <si>
    <t>Please note the Terms Of Use</t>
  </si>
  <si>
    <t>http://www.vertex42.com/licensing/EULA_privateuse.html</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</si>
</sst>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d/yyyy (dddd)"/>
    <numFmt numFmtId="165" formatCode="m/d/yyyy h:mm:ss"/>
    <numFmt numFmtId="166" formatCode="d mmm yyyy"/>
    <numFmt numFmtId="167" formatCode="d"/>
    <numFmt numFmtId="168" formatCode="ddd M/dd/yy"/>
  </numFmts>
  <fonts count="35">
    <font>
      <sz val="10.0"/>
      <color rgb="FF000000"/>
      <name val="Arial"/>
    </font>
    <font>
      <b/>
      <sz val="15.0"/>
      <color rgb="FF003366"/>
      <name val="Arial"/>
    </font>
    <font>
      <b/>
      <sz val="11.0"/>
      <color rgb="FF000000"/>
      <name val="Arial"/>
    </font>
    <font>
      <sz val="11.0"/>
      <color rgb="FF000000"/>
      <name val="Arial"/>
    </font>
    <font>
      <sz val="14.0"/>
      <color rgb="FF003366"/>
      <name val="Arial"/>
    </font>
    <font>
      <b/>
      <name val="Arial"/>
    </font>
    <font>
      <name val="Arial"/>
    </font>
    <font>
      <i/>
      <sz val="8.0"/>
      <color rgb="FF666666"/>
      <name val="Arial"/>
    </font>
    <font>
      <b/>
      <sz val="15.0"/>
      <name val="Arial"/>
    </font>
    <font>
      <b/>
      <sz val="15.0"/>
      <color rgb="FF000000"/>
      <name val="Arial"/>
    </font>
    <font>
      <sz val="11.0"/>
      <name val="Arial"/>
    </font>
    <font/>
    <font>
      <sz val="11.0"/>
    </font>
    <font>
      <b/>
      <sz val="10.0"/>
      <color rgb="FF000000"/>
      <name val="Arial"/>
    </font>
    <font>
      <sz val="10.0"/>
      <color rgb="FF000000"/>
      <name val="Google Sans Mono"/>
    </font>
    <font>
      <u/>
      <sz val="10.0"/>
      <color rgb="FF000000"/>
      <name val="Arial"/>
    </font>
    <font>
      <b/>
      <sz val="12.0"/>
      <color rgb="FFFFFFFF"/>
      <name val="Arial"/>
    </font>
    <font>
      <b/>
      <sz val="10.0"/>
      <color rgb="FF000000"/>
      <name val="Google Sans Mono"/>
    </font>
    <font>
      <color rgb="FF000000"/>
      <name val="Arial"/>
    </font>
    <font>
      <sz val="9.0"/>
      <color rgb="FF000000"/>
      <name val="Arial"/>
    </font>
    <font>
      <sz val="9.0"/>
      <color rgb="FF000000"/>
      <name val="Google Sans Mono"/>
    </font>
    <font>
      <b/>
      <sz val="18.0"/>
      <color rgb="FFFFFFFF"/>
      <name val="Arial"/>
    </font>
    <font>
      <b/>
      <sz val="8.0"/>
      <color rgb="FFFFFFFF"/>
      <name val="Arial"/>
    </font>
    <font>
      <u/>
      <sz val="10.0"/>
      <color rgb="FF0000FF"/>
      <name val="Arial"/>
    </font>
    <font>
      <b/>
      <sz val="14.0"/>
      <color rgb="FF1C4587"/>
      <name val="Arial"/>
    </font>
    <font>
      <sz val="8.0"/>
      <color rgb="FF000000"/>
      <name val="Arial"/>
    </font>
    <font>
      <b/>
      <sz val="18.0"/>
      <color rgb="FFFFFFFF"/>
    </font>
    <font>
      <u/>
      <sz val="14.0"/>
      <color rgb="FF0000FF"/>
    </font>
    <font>
      <b/>
    </font>
    <font>
      <u/>
      <sz val="12.0"/>
      <color rgb="FF0000FF"/>
    </font>
    <font>
      <sz val="12.0"/>
      <color rgb="FF000000"/>
    </font>
    <font>
      <sz val="11.0"/>
      <color rgb="FF000000"/>
    </font>
    <font>
      <b/>
      <sz val="11.0"/>
      <color rgb="FF000000"/>
    </font>
    <font>
      <u/>
      <sz val="11.0"/>
      <color rgb="FF0000FF"/>
    </font>
    <font>
      <u/>
      <color rgb="FF0000FF"/>
    </font>
  </fonts>
  <fills count="21">
    <fill>
      <patternFill patternType="none"/>
    </fill>
    <fill>
      <patternFill patternType="lightGray"/>
    </fill>
    <fill>
      <patternFill patternType="solid">
        <fgColor rgb="FFFFFFFF"/>
        <bgColor rgb="FFFFFFFF"/>
      </patternFill>
    </fill>
    <fill>
      <patternFill patternType="solid">
        <fgColor rgb="FFFFE599"/>
        <bgColor rgb="FFFFE599"/>
      </patternFill>
    </fill>
    <fill>
      <patternFill patternType="solid">
        <fgColor rgb="FFD9EAD3"/>
        <bgColor rgb="FFD9EAD3"/>
      </patternFill>
    </fill>
    <fill>
      <patternFill patternType="solid">
        <fgColor rgb="FFD9D2E9"/>
        <bgColor rgb="FFD9D2E9"/>
      </patternFill>
    </fill>
    <fill>
      <patternFill patternType="solid">
        <fgColor rgb="FFD6F4D9"/>
        <bgColor rgb="FFD6F4D9"/>
      </patternFill>
    </fill>
    <fill>
      <patternFill patternType="solid">
        <fgColor rgb="FF666666"/>
        <bgColor rgb="FF666666"/>
      </patternFill>
    </fill>
    <fill>
      <patternFill patternType="solid">
        <fgColor rgb="FFCCCCCC"/>
        <bgColor rgb="FFCCCCCC"/>
      </patternFill>
    </fill>
    <fill>
      <patternFill patternType="solid">
        <fgColor rgb="FFEFEFEF"/>
        <bgColor rgb="FFEFEFEF"/>
      </patternFill>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CE5CD"/>
        <bgColor rgb="FFFCE5CD"/>
      </patternFill>
    </fill>
    <fill>
      <patternFill patternType="solid">
        <fgColor rgb="FFE6B8AF"/>
        <bgColor rgb="FFE6B8AF"/>
      </patternFill>
    </fill>
    <fill>
      <patternFill patternType="solid">
        <fgColor rgb="FF003366"/>
        <bgColor rgb="FF003366"/>
      </patternFill>
    </fill>
    <fill>
      <patternFill patternType="solid">
        <fgColor rgb="FFC9DAF8"/>
        <bgColor rgb="FFC9DAF8"/>
      </patternFill>
    </fill>
    <fill>
      <patternFill patternType="solid">
        <fgColor rgb="FF3C78D8"/>
        <bgColor rgb="FF3C78D8"/>
      </patternFill>
    </fill>
    <fill>
      <patternFill patternType="solid">
        <fgColor rgb="FFEAEAEA"/>
        <bgColor rgb="FFEAEAEA"/>
      </patternFill>
    </fill>
    <fill>
      <patternFill patternType="solid">
        <fgColor rgb="FFC0C0C0"/>
        <bgColor rgb="FFC0C0C0"/>
      </patternFill>
    </fill>
    <fill>
      <patternFill patternType="solid">
        <fgColor rgb="FF6699FF"/>
        <bgColor rgb="FF6699FF"/>
      </patternFill>
    </fill>
  </fills>
  <borders count="11">
    <border/>
    <border>
      <bottom style="thin">
        <color rgb="FF999999"/>
      </bottom>
    </border>
    <border>
      <left style="thin">
        <color rgb="FFB7B7B7"/>
      </left>
    </border>
    <border>
      <right style="thin">
        <color rgb="FFB7B7B7"/>
      </right>
    </border>
    <border>
      <bottom style="thin">
        <color rgb="FFEFEFEF"/>
      </bottom>
    </border>
    <border>
      <left style="thin">
        <color rgb="FF000000"/>
      </left>
      <bottom style="thin">
        <color rgb="FFEFEFEF"/>
      </bottom>
    </border>
    <border>
      <right style="thin">
        <color rgb="FFCCCCCC"/>
      </right>
      <bottom style="thin">
        <color rgb="FFEFEFEF"/>
      </bottom>
    </border>
    <border>
      <top style="thin">
        <color rgb="FFEFEFEF"/>
      </top>
      <bottom style="thin">
        <color rgb="FFEFEFEF"/>
      </bottom>
    </border>
    <border>
      <left style="thin">
        <color rgb="FF000000"/>
      </left>
      <top style="thin">
        <color rgb="FFEFEFEF"/>
      </top>
      <bottom style="thin">
        <color rgb="FFEFEFEF"/>
      </bottom>
    </border>
    <border>
      <right style="thin">
        <color rgb="FF000000"/>
      </right>
    </border>
    <border>
      <right/>
    </border>
  </borders>
  <cellStyleXfs count="1">
    <xf borderId="0" fillId="0" fontId="0" numFmtId="0" applyAlignment="1" applyFont="1"/>
  </cellStyleXfs>
  <cellXfs count="216">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0"/>
    </xf>
    <xf borderId="0" fillId="0" fontId="1" numFmtId="0" xfId="0" applyAlignment="1" applyFont="1">
      <alignment horizontal="left" readingOrder="0" shrinkToFit="0" vertical="center" wrapText="0"/>
    </xf>
    <xf borderId="0" fillId="0" fontId="2" numFmtId="0" xfId="0" applyAlignment="1" applyFont="1">
      <alignment horizontal="right" readingOrder="0" vertical="center"/>
    </xf>
    <xf borderId="0" fillId="0" fontId="3" numFmtId="0" xfId="0" applyAlignment="1" applyFont="1">
      <alignment horizontal="left" readingOrder="0" vertical="center"/>
    </xf>
    <xf borderId="0" fillId="0" fontId="4" numFmtId="0" xfId="0" applyAlignment="1" applyFont="1">
      <alignment horizontal="left" readingOrder="0" shrinkToFit="0" vertical="center" wrapText="0"/>
    </xf>
    <xf borderId="0" fillId="0" fontId="5" numFmtId="0" xfId="0" applyAlignment="1" applyFont="1">
      <alignment horizontal="center" readingOrder="0" vertical="center"/>
    </xf>
    <xf borderId="0" fillId="0" fontId="6" numFmtId="0" xfId="0" applyAlignment="1" applyFont="1">
      <alignment horizontal="center" vertical="center"/>
    </xf>
    <xf borderId="0" fillId="0" fontId="7" numFmtId="0" xfId="0" applyAlignment="1" applyFont="1">
      <alignment readingOrder="0" vertical="center"/>
    </xf>
    <xf borderId="0" fillId="0" fontId="7" numFmtId="0" xfId="0" applyAlignment="1" applyFont="1">
      <alignment readingOrder="0" vertical="center"/>
    </xf>
    <xf borderId="0" fillId="0" fontId="6" numFmtId="0" xfId="0" applyFont="1"/>
    <xf borderId="0" fillId="0" fontId="8" numFmtId="0" xfId="0" applyAlignment="1" applyFont="1">
      <alignment readingOrder="0"/>
    </xf>
    <xf borderId="0" fillId="0" fontId="9" numFmtId="0" xfId="0" applyAlignment="1" applyFont="1">
      <alignment horizontal="left" readingOrder="0" shrinkToFit="0" vertical="bottom" wrapText="0"/>
    </xf>
    <xf borderId="0" fillId="0" fontId="3" numFmtId="0" xfId="0" applyAlignment="1" applyFont="1">
      <alignment horizontal="left" readingOrder="0" shrinkToFit="0" vertical="bottom" wrapText="0"/>
    </xf>
    <xf borderId="0" fillId="0" fontId="10" numFmtId="0" xfId="0" applyFont="1"/>
    <xf borderId="0" fillId="0" fontId="10" numFmtId="0" xfId="0" applyAlignment="1" applyFont="1">
      <alignment readingOrder="0"/>
    </xf>
    <xf borderId="0" fillId="2" fontId="0" numFmtId="0" xfId="0" applyAlignment="1" applyFill="1" applyFont="1">
      <alignment shrinkToFit="0" vertical="bottom" wrapText="0"/>
    </xf>
    <xf borderId="0" fillId="0" fontId="6" numFmtId="0" xfId="0" applyAlignment="1" applyFont="1">
      <alignment readingOrder="0"/>
    </xf>
    <xf borderId="0" fillId="0" fontId="2" numFmtId="0" xfId="0" applyAlignment="1" applyFont="1">
      <alignment horizontal="right" readingOrder="0" shrinkToFit="0" vertical="bottom" wrapText="0"/>
    </xf>
    <xf borderId="1" fillId="0" fontId="3" numFmtId="164" xfId="0" applyAlignment="1" applyBorder="1" applyFont="1" applyNumberFormat="1">
      <alignment horizontal="left" readingOrder="0" shrinkToFit="0" vertical="bottom" wrapText="0"/>
    </xf>
    <xf borderId="1" fillId="0" fontId="11" numFmtId="0" xfId="0" applyBorder="1" applyFont="1"/>
    <xf borderId="2" fillId="3" fontId="3" numFmtId="165" xfId="0" applyAlignment="1" applyBorder="1" applyFill="1" applyFont="1" applyNumberFormat="1">
      <alignment horizontal="center" shrinkToFit="0" vertical="center" wrapText="0"/>
    </xf>
    <xf borderId="3" fillId="0" fontId="11" numFmtId="0" xfId="0" applyBorder="1" applyFont="1"/>
    <xf borderId="1" fillId="0" fontId="3" numFmtId="0" xfId="0" applyAlignment="1" applyBorder="1" applyFont="1">
      <alignment horizontal="center" readingOrder="0" shrinkToFit="0" vertical="bottom" wrapText="0"/>
    </xf>
    <xf borderId="0" fillId="0" fontId="12" numFmtId="0" xfId="0" applyFont="1"/>
    <xf borderId="2" fillId="3" fontId="3" numFmtId="166" xfId="0" applyAlignment="1" applyBorder="1" applyFont="1" applyNumberFormat="1">
      <alignment horizontal="center" shrinkToFit="0" vertical="center" wrapText="0"/>
    </xf>
    <xf borderId="2" fillId="3" fontId="0" numFmtId="167" xfId="0" applyAlignment="1" applyBorder="1" applyFont="1" applyNumberFormat="1">
      <alignment horizontal="center" vertical="center"/>
    </xf>
    <xf borderId="0" fillId="3" fontId="0" numFmtId="167" xfId="0" applyAlignment="1" applyFont="1" applyNumberFormat="1">
      <alignment horizontal="center" vertical="center"/>
    </xf>
    <xf borderId="3" fillId="3" fontId="0" numFmtId="167" xfId="0" applyAlignment="1" applyBorder="1" applyFont="1" applyNumberFormat="1">
      <alignment horizontal="center" vertical="center"/>
    </xf>
    <xf borderId="4" fillId="4" fontId="13" numFmtId="0" xfId="0" applyAlignment="1" applyBorder="1" applyFill="1" applyFont="1">
      <alignment readingOrder="0" shrinkToFit="0" vertical="center" wrapText="0"/>
    </xf>
    <xf borderId="4" fillId="4" fontId="13" numFmtId="0" xfId="0" applyAlignment="1" applyBorder="1" applyFont="1">
      <alignment horizontal="left" readingOrder="0" shrinkToFit="0" vertical="center" wrapText="0"/>
    </xf>
    <xf borderId="5" fillId="4" fontId="13" numFmtId="0" xfId="0" applyAlignment="1" applyBorder="1" applyFont="1">
      <alignment horizontal="left" readingOrder="0" vertical="center"/>
    </xf>
    <xf borderId="4" fillId="4" fontId="13" numFmtId="0" xfId="0" applyAlignment="1" applyBorder="1" applyFont="1">
      <alignment horizontal="center" readingOrder="0" shrinkToFit="0" vertical="center" wrapText="0"/>
    </xf>
    <xf borderId="4" fillId="4" fontId="13" numFmtId="0" xfId="0" applyAlignment="1" applyBorder="1" applyFont="1">
      <alignment horizontal="center" readingOrder="0" vertical="center"/>
    </xf>
    <xf borderId="4" fillId="4" fontId="0" numFmtId="0" xfId="0" applyAlignment="1" applyBorder="1" applyFont="1">
      <alignment horizontal="center" readingOrder="0" vertical="center"/>
    </xf>
    <xf borderId="4" fillId="4" fontId="0" numFmtId="165" xfId="0" applyAlignment="1" applyBorder="1" applyFont="1" applyNumberFormat="1">
      <alignment horizontal="center" shrinkToFit="0" vertical="center" wrapText="0"/>
    </xf>
    <xf borderId="6" fillId="4" fontId="0" numFmtId="165" xfId="0" applyAlignment="1" applyBorder="1" applyFont="1" applyNumberFormat="1">
      <alignment horizontal="center" shrinkToFit="0" vertical="center" wrapText="0"/>
    </xf>
    <xf borderId="7" fillId="5" fontId="13" numFmtId="0" xfId="0" applyAlignment="1" applyBorder="1" applyFill="1" applyFont="1">
      <alignment horizontal="left" shrinkToFit="0" vertical="center" wrapText="0"/>
    </xf>
    <xf borderId="4" fillId="5" fontId="2" numFmtId="0" xfId="0" applyAlignment="1" applyBorder="1" applyFont="1">
      <alignment readingOrder="0" vertical="center"/>
    </xf>
    <xf borderId="8" fillId="5" fontId="0" numFmtId="0" xfId="0" applyAlignment="1" applyBorder="1" applyFont="1">
      <alignment readingOrder="0" shrinkToFit="0" vertical="center" wrapText="0"/>
    </xf>
    <xf borderId="7" fillId="5" fontId="14" numFmtId="168" xfId="0" applyAlignment="1" applyBorder="1" applyFont="1" applyNumberFormat="1">
      <alignment horizontal="right" readingOrder="0" shrinkToFit="0" vertical="center" wrapText="0"/>
    </xf>
    <xf borderId="7" fillId="5" fontId="0" numFmtId="1" xfId="0" applyAlignment="1" applyBorder="1" applyFont="1" applyNumberFormat="1">
      <alignment horizontal="center" shrinkToFit="0" vertical="center" wrapText="0"/>
    </xf>
    <xf borderId="7" fillId="5" fontId="0" numFmtId="9" xfId="0" applyAlignment="1" applyBorder="1" applyFont="1" applyNumberFormat="1">
      <alignment horizontal="center" shrinkToFit="0" vertical="center" wrapText="0"/>
    </xf>
    <xf borderId="7" fillId="5" fontId="0" numFmtId="0" xfId="0" applyAlignment="1" applyBorder="1" applyFont="1">
      <alignment horizontal="center" shrinkToFit="0" vertical="center" wrapText="0"/>
    </xf>
    <xf borderId="7" fillId="0" fontId="0" numFmtId="0" xfId="0" applyAlignment="1" applyBorder="1" applyFont="1">
      <alignment horizontal="left" shrinkToFit="0" vertical="center" wrapText="0"/>
    </xf>
    <xf borderId="7" fillId="0" fontId="0" numFmtId="0" xfId="0" applyAlignment="1" applyBorder="1" applyFont="1">
      <alignment readingOrder="0" vertical="center"/>
    </xf>
    <xf borderId="8" fillId="0" fontId="0" numFmtId="0" xfId="0" applyAlignment="1" applyBorder="1" applyFont="1">
      <alignment readingOrder="0" shrinkToFit="0" vertical="center" wrapText="0"/>
    </xf>
    <xf borderId="7" fillId="6" fontId="14" numFmtId="168" xfId="0" applyAlignment="1" applyBorder="1" applyFill="1" applyFont="1" applyNumberFormat="1">
      <alignment horizontal="right" readingOrder="0" shrinkToFit="0" vertical="center" wrapText="0"/>
    </xf>
    <xf borderId="7" fillId="0" fontId="14" numFmtId="168" xfId="0" applyAlignment="1" applyBorder="1" applyFont="1" applyNumberFormat="1">
      <alignment horizontal="right" readingOrder="0" shrinkToFit="0" vertical="center" wrapText="0"/>
    </xf>
    <xf borderId="7" fillId="6" fontId="0" numFmtId="1" xfId="0" applyAlignment="1" applyBorder="1" applyFont="1" applyNumberFormat="1">
      <alignment horizontal="center" readingOrder="0" shrinkToFit="0" vertical="center" wrapText="0"/>
    </xf>
    <xf borderId="7" fillId="6" fontId="0" numFmtId="9" xfId="0" applyAlignment="1" applyBorder="1" applyFont="1" applyNumberFormat="1">
      <alignment horizontal="center" readingOrder="0" shrinkToFit="0" vertical="center" wrapText="0"/>
    </xf>
    <xf borderId="7" fillId="6" fontId="0" numFmtId="0" xfId="0" applyAlignment="1" applyBorder="1" applyFont="1">
      <alignment horizontal="center" readingOrder="0" shrinkToFit="0" vertical="center" wrapText="0"/>
    </xf>
    <xf borderId="7" fillId="0" fontId="0" numFmtId="1" xfId="0" applyAlignment="1" applyBorder="1" applyFont="1" applyNumberFormat="1">
      <alignment horizontal="center" shrinkToFit="0" vertical="center" wrapText="0"/>
    </xf>
    <xf borderId="7" fillId="0" fontId="0" numFmtId="0" xfId="0" applyAlignment="1" applyBorder="1" applyFont="1">
      <alignment horizontal="center" shrinkToFit="0" vertical="center" wrapText="0"/>
    </xf>
    <xf borderId="7" fillId="0" fontId="0" numFmtId="0" xfId="0" applyAlignment="1" applyBorder="1" applyFont="1">
      <alignment horizontal="left" readingOrder="0" shrinkToFit="0" vertical="center" wrapText="0"/>
    </xf>
    <xf borderId="7" fillId="0" fontId="0" numFmtId="0" xfId="0" applyAlignment="1" applyBorder="1" applyFont="1">
      <alignment horizontal="left" readingOrder="0" vertical="center"/>
    </xf>
    <xf borderId="8" fillId="0" fontId="0" numFmtId="0" xfId="0" applyAlignment="1" applyBorder="1" applyFont="1">
      <alignment horizontal="left" readingOrder="0" shrinkToFit="0" vertical="center" wrapText="0"/>
    </xf>
    <xf borderId="7" fillId="6" fontId="15" numFmtId="0" xfId="0" applyAlignment="1" applyBorder="1" applyFont="1">
      <alignment horizontal="right" readingOrder="0" shrinkToFit="0" vertical="center" wrapText="1"/>
    </xf>
    <xf borderId="7" fillId="0" fontId="0" numFmtId="1" xfId="0" applyAlignment="1" applyBorder="1" applyFont="1" applyNumberFormat="1">
      <alignment horizontal="right" shrinkToFit="0" vertical="center" wrapText="0"/>
    </xf>
    <xf borderId="7" fillId="0" fontId="0" numFmtId="0" xfId="0" applyAlignment="1" applyBorder="1" applyFont="1">
      <alignment horizontal="right" shrinkToFit="0" vertical="center" wrapText="0"/>
    </xf>
    <xf borderId="0" fillId="7" fontId="16" numFmtId="0" xfId="0" applyAlignment="1" applyFill="1" applyFont="1">
      <alignment horizontal="left" readingOrder="0" vertical="center"/>
    </xf>
    <xf borderId="4" fillId="0" fontId="11" numFmtId="0" xfId="0" applyBorder="1" applyFont="1"/>
    <xf borderId="7" fillId="8" fontId="13" numFmtId="0" xfId="0" applyAlignment="1" applyBorder="1" applyFill="1" applyFont="1">
      <alignment horizontal="left" readingOrder="0" shrinkToFit="0" vertical="center" wrapText="0"/>
    </xf>
    <xf borderId="7" fillId="8" fontId="2" numFmtId="0" xfId="0" applyAlignment="1" applyBorder="1" applyFont="1">
      <alignment horizontal="left" readingOrder="0" vertical="center"/>
    </xf>
    <xf borderId="8" fillId="8" fontId="13" numFmtId="0" xfId="0" applyAlignment="1" applyBorder="1" applyFont="1">
      <alignment horizontal="left" readingOrder="0" shrinkToFit="0" vertical="center" wrapText="0"/>
    </xf>
    <xf borderId="7" fillId="8" fontId="17" numFmtId="168" xfId="0" applyAlignment="1" applyBorder="1" applyFont="1" applyNumberFormat="1">
      <alignment horizontal="right" readingOrder="0" shrinkToFit="0" vertical="center" wrapText="0"/>
    </xf>
    <xf borderId="7" fillId="8" fontId="13" numFmtId="1" xfId="0" applyAlignment="1" applyBorder="1" applyFont="1" applyNumberFormat="1">
      <alignment horizontal="center" readingOrder="0" shrinkToFit="0" vertical="center" wrapText="0"/>
    </xf>
    <xf borderId="7" fillId="8" fontId="13" numFmtId="9" xfId="0" applyAlignment="1" applyBorder="1" applyFont="1" applyNumberFormat="1">
      <alignment horizontal="center" readingOrder="0" shrinkToFit="0" vertical="center" wrapText="0"/>
    </xf>
    <xf borderId="7" fillId="8" fontId="13" numFmtId="1" xfId="0" applyAlignment="1" applyBorder="1" applyFont="1" applyNumberFormat="1">
      <alignment horizontal="right" shrinkToFit="0" vertical="center" wrapText="0"/>
    </xf>
    <xf borderId="7" fillId="8" fontId="13" numFmtId="0" xfId="0" applyAlignment="1" applyBorder="1" applyFont="1">
      <alignment horizontal="right" shrinkToFit="0" vertical="center" wrapText="0"/>
    </xf>
    <xf borderId="7" fillId="0" fontId="0" numFmtId="0" xfId="0" applyAlignment="1" applyBorder="1" applyFont="1">
      <alignment horizontal="left" readingOrder="0" shrinkToFit="0" vertical="center" wrapText="0"/>
    </xf>
    <xf borderId="7" fillId="0" fontId="0" numFmtId="0" xfId="0" applyAlignment="1" applyBorder="1" applyFont="1">
      <alignment horizontal="left" readingOrder="0" vertical="center"/>
    </xf>
    <xf borderId="7" fillId="8" fontId="14" numFmtId="168" xfId="0" applyAlignment="1" applyBorder="1" applyFont="1" applyNumberFormat="1">
      <alignment horizontal="right" readingOrder="0" shrinkToFit="0" vertical="center" wrapText="0"/>
    </xf>
    <xf borderId="7" fillId="9" fontId="14" numFmtId="168" xfId="0" applyAlignment="1" applyBorder="1" applyFill="1" applyFont="1" applyNumberFormat="1">
      <alignment horizontal="right" readingOrder="0" shrinkToFit="0" vertical="center" wrapText="0"/>
    </xf>
    <xf borderId="7" fillId="0" fontId="0" numFmtId="1" xfId="0" applyAlignment="1" applyBorder="1" applyFont="1" applyNumberFormat="1">
      <alignment horizontal="center" readingOrder="0" shrinkToFit="0" vertical="center" wrapText="0"/>
    </xf>
    <xf borderId="7" fillId="0" fontId="0" numFmtId="9" xfId="0" applyAlignment="1" applyBorder="1" applyFont="1" applyNumberFormat="1">
      <alignment horizontal="center" readingOrder="0" shrinkToFit="0" vertical="center" wrapText="0"/>
    </xf>
    <xf borderId="7" fillId="0" fontId="0" numFmtId="9" xfId="0" applyAlignment="1" applyBorder="1" applyFont="1" applyNumberFormat="1">
      <alignment horizontal="center" readingOrder="0" shrinkToFit="0" vertical="center" wrapText="0"/>
    </xf>
    <xf borderId="7" fillId="0" fontId="18" numFmtId="0" xfId="0" applyAlignment="1" applyBorder="1" applyFont="1">
      <alignment readingOrder="0"/>
    </xf>
    <xf borderId="7" fillId="0" fontId="0" numFmtId="0" xfId="0" applyAlignment="1" applyBorder="1" applyFont="1">
      <alignment horizontal="right" readingOrder="0" shrinkToFit="0" vertical="center" wrapText="0"/>
    </xf>
    <xf borderId="7" fillId="8" fontId="2" numFmtId="0" xfId="0" applyAlignment="1" applyBorder="1" applyFont="1">
      <alignment readingOrder="0" vertical="center"/>
    </xf>
    <xf borderId="8" fillId="8" fontId="13" numFmtId="0" xfId="0" applyAlignment="1" applyBorder="1" applyFont="1">
      <alignment readingOrder="0" shrinkToFit="0" vertical="center" wrapText="0"/>
    </xf>
    <xf borderId="7" fillId="8" fontId="13" numFmtId="0" xfId="0" applyAlignment="1" applyBorder="1" applyFont="1">
      <alignment horizontal="center" readingOrder="0" shrinkToFit="0" vertical="center" wrapText="0"/>
    </xf>
    <xf borderId="7" fillId="8" fontId="13" numFmtId="1" xfId="0" applyAlignment="1" applyBorder="1" applyFont="1" applyNumberFormat="1">
      <alignment horizontal="center" shrinkToFit="0" vertical="center" wrapText="0"/>
    </xf>
    <xf borderId="7" fillId="8" fontId="13" numFmtId="0" xfId="0" applyAlignment="1" applyBorder="1" applyFont="1">
      <alignment horizontal="center" shrinkToFit="0" vertical="center" wrapText="0"/>
    </xf>
    <xf borderId="7" fillId="8" fontId="0" numFmtId="1" xfId="0" applyAlignment="1" applyBorder="1" applyFont="1" applyNumberFormat="1">
      <alignment horizontal="center" readingOrder="0" shrinkToFit="0" vertical="center" wrapText="0"/>
    </xf>
    <xf borderId="7" fillId="8" fontId="13" numFmtId="0" xfId="0" applyAlignment="1" applyBorder="1" applyFont="1">
      <alignment horizontal="center" readingOrder="0" shrinkToFit="0" vertical="center" wrapText="1"/>
    </xf>
    <xf borderId="7" fillId="10" fontId="0" numFmtId="0" xfId="0" applyAlignment="1" applyBorder="1" applyFill="1" applyFont="1">
      <alignment horizontal="center" shrinkToFit="0" vertical="center" wrapText="0"/>
    </xf>
    <xf borderId="7" fillId="10" fontId="13" numFmtId="0" xfId="0" applyAlignment="1" applyBorder="1" applyFont="1">
      <alignment horizontal="left" shrinkToFit="0" vertical="center" wrapText="0"/>
    </xf>
    <xf borderId="4" fillId="10" fontId="2" numFmtId="0" xfId="0" applyAlignment="1" applyBorder="1" applyFont="1">
      <alignment readingOrder="0" vertical="center"/>
    </xf>
    <xf borderId="8" fillId="10" fontId="0" numFmtId="0" xfId="0" applyAlignment="1" applyBorder="1" applyFont="1">
      <alignment readingOrder="0" shrinkToFit="0" vertical="center" wrapText="0"/>
    </xf>
    <xf borderId="7" fillId="10" fontId="14" numFmtId="168" xfId="0" applyAlignment="1" applyBorder="1" applyFont="1" applyNumberFormat="1">
      <alignment horizontal="right" readingOrder="0" shrinkToFit="0" vertical="center" wrapText="0"/>
    </xf>
    <xf borderId="7" fillId="10" fontId="0" numFmtId="1" xfId="0" applyAlignment="1" applyBorder="1" applyFont="1" applyNumberFormat="1">
      <alignment horizontal="center" shrinkToFit="0" vertical="center" wrapText="0"/>
    </xf>
    <xf borderId="7" fillId="10" fontId="0" numFmtId="9" xfId="0" applyAlignment="1" applyBorder="1" applyFont="1" applyNumberFormat="1">
      <alignment horizontal="center" readingOrder="0" shrinkToFit="0" vertical="center" wrapText="0"/>
    </xf>
    <xf borderId="7" fillId="11" fontId="13" numFmtId="0" xfId="0" applyAlignment="1" applyBorder="1" applyFill="1" applyFont="1">
      <alignment horizontal="left" shrinkToFit="0" vertical="center" wrapText="0"/>
    </xf>
    <xf borderId="4" fillId="11" fontId="2" numFmtId="0" xfId="0" applyAlignment="1" applyBorder="1" applyFont="1">
      <alignment readingOrder="0" vertical="center"/>
    </xf>
    <xf borderId="8" fillId="11" fontId="0" numFmtId="0" xfId="0" applyAlignment="1" applyBorder="1" applyFont="1">
      <alignment readingOrder="0" shrinkToFit="0" vertical="center" wrapText="0"/>
    </xf>
    <xf borderId="7" fillId="11" fontId="14" numFmtId="168" xfId="0" applyAlignment="1" applyBorder="1" applyFont="1" applyNumberFormat="1">
      <alignment horizontal="right" readingOrder="0" shrinkToFit="0" vertical="center" wrapText="0"/>
    </xf>
    <xf borderId="7" fillId="11" fontId="0" numFmtId="1" xfId="0" applyAlignment="1" applyBorder="1" applyFont="1" applyNumberFormat="1">
      <alignment horizontal="center" shrinkToFit="0" vertical="center" wrapText="0"/>
    </xf>
    <xf borderId="7" fillId="11" fontId="0" numFmtId="9" xfId="0" applyAlignment="1" applyBorder="1" applyFont="1" applyNumberFormat="1">
      <alignment horizontal="center" readingOrder="0" shrinkToFit="0" vertical="center" wrapText="0"/>
    </xf>
    <xf borderId="7" fillId="11" fontId="0" numFmtId="0" xfId="0" applyAlignment="1" applyBorder="1" applyFont="1">
      <alignment horizontal="center" readingOrder="0" shrinkToFit="0" vertical="center" wrapText="0"/>
    </xf>
    <xf borderId="7" fillId="11" fontId="0" numFmtId="0" xfId="0" applyAlignment="1" applyBorder="1" applyFont="1">
      <alignment horizontal="center" shrinkToFit="0" vertical="center" wrapText="0"/>
    </xf>
    <xf borderId="7" fillId="11" fontId="13" numFmtId="0" xfId="0" applyAlignment="1" applyBorder="1" applyFont="1">
      <alignment horizontal="left" readingOrder="0" shrinkToFit="0" vertical="center" wrapText="0"/>
    </xf>
    <xf borderId="7" fillId="11" fontId="2" numFmtId="0" xfId="0" applyAlignment="1" applyBorder="1" applyFont="1">
      <alignment readingOrder="0" vertical="center"/>
    </xf>
    <xf borderId="8" fillId="11" fontId="13" numFmtId="0" xfId="0" applyAlignment="1" applyBorder="1" applyFont="1">
      <alignment readingOrder="0" shrinkToFit="0" vertical="center" wrapText="0"/>
    </xf>
    <xf borderId="7" fillId="11" fontId="17" numFmtId="168" xfId="0" applyAlignment="1" applyBorder="1" applyFont="1" applyNumberFormat="1">
      <alignment horizontal="right" readingOrder="0" shrinkToFit="0" vertical="center" wrapText="0"/>
    </xf>
    <xf borderId="7" fillId="11" fontId="13" numFmtId="1" xfId="0" applyAlignment="1" applyBorder="1" applyFont="1" applyNumberFormat="1">
      <alignment horizontal="center" readingOrder="0" shrinkToFit="0" vertical="center" wrapText="0"/>
    </xf>
    <xf borderId="7" fillId="11" fontId="13" numFmtId="9" xfId="0" applyAlignment="1" applyBorder="1" applyFont="1" applyNumberFormat="1">
      <alignment horizontal="center" readingOrder="0" shrinkToFit="0" vertical="center" wrapText="0"/>
    </xf>
    <xf borderId="7" fillId="11" fontId="13" numFmtId="0" xfId="0" applyAlignment="1" applyBorder="1" applyFont="1">
      <alignment horizontal="center" readingOrder="0" shrinkToFit="0" vertical="center" wrapText="0"/>
    </xf>
    <xf borderId="7" fillId="11" fontId="13" numFmtId="1" xfId="0" applyAlignment="1" applyBorder="1" applyFont="1" applyNumberFormat="1">
      <alignment horizontal="center" shrinkToFit="0" vertical="center" wrapText="0"/>
    </xf>
    <xf borderId="7" fillId="11" fontId="13" numFmtId="0" xfId="0" applyAlignment="1" applyBorder="1" applyFont="1">
      <alignment horizontal="center" shrinkToFit="0" vertical="center" wrapText="0"/>
    </xf>
    <xf borderId="7" fillId="0" fontId="0" numFmtId="0" xfId="0" applyAlignment="1" applyBorder="1" applyFont="1">
      <alignment horizontal="right" readingOrder="0" shrinkToFit="0" vertical="center" wrapText="0"/>
    </xf>
    <xf borderId="7" fillId="12" fontId="13" numFmtId="0" xfId="0" applyAlignment="1" applyBorder="1" applyFill="1" applyFont="1">
      <alignment horizontal="left" shrinkToFit="0" vertical="center" wrapText="0"/>
    </xf>
    <xf borderId="4" fillId="12" fontId="2" numFmtId="0" xfId="0" applyAlignment="1" applyBorder="1" applyFont="1">
      <alignment readingOrder="0" vertical="center"/>
    </xf>
    <xf borderId="8" fillId="12" fontId="13" numFmtId="0" xfId="0" applyAlignment="1" applyBorder="1" applyFont="1">
      <alignment readingOrder="0" shrinkToFit="0" vertical="center" wrapText="0"/>
    </xf>
    <xf borderId="7" fillId="12" fontId="17" numFmtId="168" xfId="0" applyAlignment="1" applyBorder="1" applyFont="1" applyNumberFormat="1">
      <alignment horizontal="right" readingOrder="0" shrinkToFit="0" vertical="center" wrapText="0"/>
    </xf>
    <xf borderId="7" fillId="12" fontId="13" numFmtId="1" xfId="0" applyAlignment="1" applyBorder="1" applyFont="1" applyNumberFormat="1">
      <alignment horizontal="center" shrinkToFit="0" vertical="center" wrapText="0"/>
    </xf>
    <xf borderId="7" fillId="12" fontId="13" numFmtId="9" xfId="0" applyAlignment="1" applyBorder="1" applyFont="1" applyNumberFormat="1">
      <alignment horizontal="center" readingOrder="0" shrinkToFit="0" vertical="center" wrapText="0"/>
    </xf>
    <xf borderId="7" fillId="12" fontId="13" numFmtId="0" xfId="0" applyAlignment="1" applyBorder="1" applyFont="1">
      <alignment horizontal="center" readingOrder="0" shrinkToFit="0" vertical="center" wrapText="1"/>
    </xf>
    <xf borderId="7" fillId="12" fontId="13" numFmtId="0" xfId="0" applyAlignment="1" applyBorder="1" applyFont="1">
      <alignment horizontal="center" shrinkToFit="0" vertical="center" wrapText="0"/>
    </xf>
    <xf borderId="7" fillId="6" fontId="0" numFmtId="0" xfId="0" applyAlignment="1" applyBorder="1" applyFont="1">
      <alignment horizontal="center" readingOrder="0" shrinkToFit="0" vertical="center" wrapText="1"/>
    </xf>
    <xf borderId="4" fillId="0" fontId="0" numFmtId="0" xfId="0" applyAlignment="1" applyBorder="1" applyFont="1">
      <alignment readingOrder="0" vertical="center"/>
    </xf>
    <xf borderId="7" fillId="13" fontId="13" numFmtId="0" xfId="0" applyAlignment="1" applyBorder="1" applyFill="1" applyFont="1">
      <alignment horizontal="left" shrinkToFit="0" vertical="center" wrapText="0"/>
    </xf>
    <xf borderId="4" fillId="13" fontId="2" numFmtId="0" xfId="0" applyAlignment="1" applyBorder="1" applyFont="1">
      <alignment readingOrder="0" shrinkToFit="0" vertical="center" wrapText="1"/>
    </xf>
    <xf borderId="8" fillId="13" fontId="0" numFmtId="0" xfId="0" applyAlignment="1" applyBorder="1" applyFont="1">
      <alignment readingOrder="0" shrinkToFit="0" vertical="center" wrapText="0"/>
    </xf>
    <xf borderId="7" fillId="13" fontId="14" numFmtId="168" xfId="0" applyAlignment="1" applyBorder="1" applyFont="1" applyNumberFormat="1">
      <alignment horizontal="right" readingOrder="0" shrinkToFit="0" vertical="center" wrapText="0"/>
    </xf>
    <xf borderId="7" fillId="13" fontId="0" numFmtId="1" xfId="0" applyAlignment="1" applyBorder="1" applyFont="1" applyNumberFormat="1">
      <alignment horizontal="center" shrinkToFit="0" vertical="center" wrapText="0"/>
    </xf>
    <xf borderId="7" fillId="13" fontId="0" numFmtId="9" xfId="0" applyAlignment="1" applyBorder="1" applyFont="1" applyNumberFormat="1">
      <alignment horizontal="center" readingOrder="0" shrinkToFit="0" vertical="center" wrapText="0"/>
    </xf>
    <xf borderId="7" fillId="13" fontId="0" numFmtId="0" xfId="0" applyAlignment="1" applyBorder="1" applyFont="1">
      <alignment horizontal="center" readingOrder="0" shrinkToFit="0" vertical="center" wrapText="0"/>
    </xf>
    <xf borderId="7" fillId="13" fontId="0" numFmtId="0" xfId="0" applyAlignment="1" applyBorder="1" applyFont="1">
      <alignment horizontal="center" shrinkToFit="0" vertical="center" wrapText="0"/>
    </xf>
    <xf borderId="0" fillId="7" fontId="19" numFmtId="0" xfId="0" applyAlignment="1" applyFont="1">
      <alignment horizontal="left" shrinkToFit="0" vertical="center" wrapText="0"/>
    </xf>
    <xf borderId="0" fillId="7" fontId="19" numFmtId="0" xfId="0" applyAlignment="1" applyFont="1">
      <alignment readingOrder="0" vertical="center"/>
    </xf>
    <xf borderId="0" fillId="7" fontId="19" numFmtId="0" xfId="0" applyAlignment="1" applyFont="1">
      <alignment readingOrder="0" shrinkToFit="0" vertical="center" wrapText="0"/>
    </xf>
    <xf borderId="0" fillId="7" fontId="20" numFmtId="168" xfId="0" applyAlignment="1" applyFont="1" applyNumberFormat="1">
      <alignment horizontal="right" readingOrder="0" shrinkToFit="0" vertical="center" wrapText="0"/>
    </xf>
    <xf borderId="0" fillId="7" fontId="19" numFmtId="1" xfId="0" applyAlignment="1" applyFont="1" applyNumberFormat="1">
      <alignment horizontal="center" readingOrder="0" shrinkToFit="0" vertical="center" wrapText="0"/>
    </xf>
    <xf borderId="0" fillId="7" fontId="19" numFmtId="9" xfId="0" applyAlignment="1" applyFont="1" applyNumberFormat="1">
      <alignment horizontal="center" readingOrder="0" shrinkToFit="0" vertical="center" wrapText="0"/>
    </xf>
    <xf borderId="0" fillId="7" fontId="19" numFmtId="1" xfId="0" applyAlignment="1" applyFont="1" applyNumberFormat="1">
      <alignment horizontal="center" shrinkToFit="0" vertical="center" wrapText="0"/>
    </xf>
    <xf borderId="0" fillId="7" fontId="19" numFmtId="0" xfId="0" applyAlignment="1" applyFont="1">
      <alignment horizontal="center" shrinkToFit="0" vertical="center" wrapText="0"/>
    </xf>
    <xf borderId="0" fillId="7" fontId="16" numFmtId="0" xfId="0" applyAlignment="1" applyFont="1">
      <alignment readingOrder="0" vertical="center"/>
    </xf>
    <xf borderId="7" fillId="14" fontId="13" numFmtId="0" xfId="0" applyAlignment="1" applyBorder="1" applyFill="1" applyFont="1">
      <alignment horizontal="left" shrinkToFit="0" vertical="center" wrapText="0"/>
    </xf>
    <xf borderId="0" fillId="14" fontId="3" numFmtId="0" xfId="0" applyAlignment="1" applyFont="1">
      <alignment readingOrder="0"/>
    </xf>
    <xf borderId="8" fillId="14" fontId="0" numFmtId="0" xfId="0" applyAlignment="1" applyBorder="1" applyFont="1">
      <alignment readingOrder="0" shrinkToFit="0" vertical="center" wrapText="0"/>
    </xf>
    <xf borderId="7" fillId="14" fontId="14" numFmtId="168" xfId="0" applyAlignment="1" applyBorder="1" applyFont="1" applyNumberFormat="1">
      <alignment horizontal="right" readingOrder="0" shrinkToFit="0" vertical="center" wrapText="0"/>
    </xf>
    <xf borderId="7" fillId="14" fontId="0" numFmtId="1" xfId="0" applyAlignment="1" applyBorder="1" applyFont="1" applyNumberFormat="1">
      <alignment horizontal="center" shrinkToFit="0" vertical="center" wrapText="0"/>
    </xf>
    <xf borderId="7" fillId="14" fontId="0" numFmtId="9" xfId="0" applyAlignment="1" applyBorder="1" applyFont="1" applyNumberFormat="1">
      <alignment horizontal="center" readingOrder="0" shrinkToFit="0" vertical="center" wrapText="0"/>
    </xf>
    <xf borderId="7" fillId="14" fontId="0" numFmtId="0" xfId="0" applyAlignment="1" applyBorder="1" applyFont="1">
      <alignment horizontal="center" readingOrder="0" shrinkToFit="0" vertical="center" wrapText="0"/>
    </xf>
    <xf borderId="7" fillId="14" fontId="0" numFmtId="0" xfId="0" applyAlignment="1" applyBorder="1" applyFont="1">
      <alignment horizontal="center" shrinkToFit="0" vertical="center" wrapText="0"/>
    </xf>
    <xf borderId="0" fillId="0" fontId="2" numFmtId="0" xfId="0" applyAlignment="1" applyFont="1">
      <alignment readingOrder="0"/>
    </xf>
    <xf borderId="0" fillId="0" fontId="3" numFmtId="0" xfId="0" applyAlignment="1" applyFont="1">
      <alignment readingOrder="0"/>
    </xf>
    <xf borderId="0" fillId="0" fontId="0" numFmtId="1" xfId="0" applyAlignment="1" applyFont="1" applyNumberFormat="1">
      <alignment horizontal="center" shrinkToFit="0" vertical="center" wrapText="0"/>
    </xf>
    <xf borderId="0" fillId="0" fontId="0" numFmtId="0" xfId="0" applyAlignment="1" applyFont="1">
      <alignment horizontal="center" shrinkToFit="0" vertical="center" wrapText="0"/>
    </xf>
    <xf borderId="9" fillId="0" fontId="2" numFmtId="0" xfId="0" applyAlignment="1" applyBorder="1" applyFont="1">
      <alignment readingOrder="0"/>
    </xf>
    <xf borderId="7" fillId="6" fontId="0" numFmtId="9" xfId="0" applyAlignment="1" applyBorder="1" applyFont="1" applyNumberFormat="1">
      <alignment horizontal="center" readingOrder="0" shrinkToFit="0" vertical="center" wrapText="0"/>
    </xf>
    <xf borderId="0" fillId="0" fontId="19" numFmtId="1" xfId="0" applyAlignment="1" applyFont="1" applyNumberFormat="1">
      <alignment horizontal="center" shrinkToFit="0" vertical="center" wrapText="0"/>
    </xf>
    <xf borderId="0" fillId="0" fontId="19" numFmtId="0" xfId="0" applyAlignment="1" applyFont="1">
      <alignment horizontal="center" shrinkToFit="0" vertical="center" wrapText="0"/>
    </xf>
    <xf borderId="9" fillId="0" fontId="3" numFmtId="0" xfId="0" applyAlignment="1" applyBorder="1" applyFont="1">
      <alignment readingOrder="0"/>
    </xf>
    <xf borderId="0" fillId="0" fontId="19" numFmtId="0" xfId="0" applyAlignment="1" applyFont="1">
      <alignment horizontal="left" shrinkToFit="0" vertical="center" wrapText="0"/>
    </xf>
    <xf borderId="0" fillId="0" fontId="19" numFmtId="0" xfId="0" applyAlignment="1" applyFont="1">
      <alignment readingOrder="0" vertical="center"/>
    </xf>
    <xf borderId="0" fillId="0" fontId="19" numFmtId="0" xfId="0" applyAlignment="1" applyFont="1">
      <alignment readingOrder="0" shrinkToFit="0" vertical="center" wrapText="0"/>
    </xf>
    <xf borderId="0" fillId="6" fontId="20" numFmtId="168" xfId="0" applyAlignment="1" applyFont="1" applyNumberFormat="1">
      <alignment horizontal="right" readingOrder="0" shrinkToFit="0" vertical="center" wrapText="0"/>
    </xf>
    <xf borderId="0" fillId="0" fontId="20" numFmtId="168" xfId="0" applyAlignment="1" applyFont="1" applyNumberFormat="1">
      <alignment horizontal="right" readingOrder="0" shrinkToFit="0" vertical="center" wrapText="0"/>
    </xf>
    <xf borderId="0" fillId="6" fontId="19" numFmtId="1" xfId="0" applyAlignment="1" applyFont="1" applyNumberFormat="1">
      <alignment horizontal="center" readingOrder="0" shrinkToFit="0" vertical="center" wrapText="0"/>
    </xf>
    <xf borderId="0" fillId="6" fontId="19" numFmtId="9" xfId="0" applyAlignment="1" applyFont="1" applyNumberFormat="1">
      <alignment horizontal="center" readingOrder="0" shrinkToFit="0" vertical="center" wrapText="0"/>
    </xf>
    <xf borderId="0" fillId="15" fontId="21" numFmtId="0" xfId="0" applyAlignment="1" applyFill="1" applyFont="1">
      <alignment readingOrder="0" shrinkToFit="0" vertical="center" wrapText="0"/>
    </xf>
    <xf borderId="0" fillId="15" fontId="22" numFmtId="0" xfId="0" applyAlignment="1" applyFont="1">
      <alignment horizontal="right" readingOrder="0" shrinkToFit="0" vertical="center" wrapText="0"/>
    </xf>
    <xf borderId="0" fillId="0" fontId="6" numFmtId="0" xfId="0" applyFont="1"/>
    <xf borderId="0" fillId="0" fontId="19" numFmtId="0" xfId="0" applyAlignment="1" applyFont="1">
      <alignment horizontal="right" readingOrder="0" shrinkToFit="0" vertical="bottom" wrapText="0"/>
    </xf>
    <xf borderId="0" fillId="0" fontId="23" numFmtId="0" xfId="0" applyAlignment="1" applyFont="1">
      <alignment horizontal="center" shrinkToFit="0" vertical="bottom" wrapText="0"/>
    </xf>
    <xf borderId="0" fillId="0" fontId="10" numFmtId="0" xfId="0" applyAlignment="1" applyFont="1">
      <alignment readingOrder="0" shrinkToFit="0" vertical="center" wrapText="0"/>
    </xf>
    <xf borderId="0" fillId="0" fontId="10" numFmtId="0" xfId="0" applyAlignment="1" applyFont="1">
      <alignment vertical="center"/>
    </xf>
    <xf borderId="10" fillId="16" fontId="24" numFmtId="0" xfId="0" applyAlignment="1" applyBorder="1" applyFill="1" applyFont="1">
      <alignment readingOrder="0" shrinkToFit="0" vertical="center" wrapText="0"/>
    </xf>
    <xf borderId="0" fillId="16" fontId="6" numFmtId="0" xfId="0" applyAlignment="1" applyFont="1">
      <alignment vertical="center"/>
    </xf>
    <xf borderId="0" fillId="0" fontId="6" numFmtId="0" xfId="0" applyAlignment="1" applyFont="1">
      <alignment vertical="top"/>
    </xf>
    <xf borderId="0" fillId="0" fontId="0" numFmtId="0" xfId="0" applyAlignment="1" applyFont="1">
      <alignment horizontal="left" readingOrder="0" shrinkToFit="0" vertical="top" wrapText="1"/>
    </xf>
    <xf borderId="0" fillId="0" fontId="0" numFmtId="0" xfId="0" applyAlignment="1" applyFont="1">
      <alignment horizontal="left" shrinkToFit="0" vertical="top" wrapText="0"/>
    </xf>
    <xf borderId="0" fillId="17" fontId="16" numFmtId="0" xfId="0" applyAlignment="1" applyFill="1" applyFont="1">
      <alignment readingOrder="0" shrinkToFit="0" vertical="top" wrapText="0"/>
    </xf>
    <xf borderId="0" fillId="0" fontId="0" numFmtId="0" xfId="0" applyAlignment="1" applyFont="1">
      <alignment readingOrder="0" shrinkToFit="0" vertical="top" wrapText="1"/>
    </xf>
    <xf borderId="0" fillId="0" fontId="0" numFmtId="0" xfId="0" applyAlignment="1" applyFont="1">
      <alignment readingOrder="0" shrinkToFit="0" wrapText="1"/>
    </xf>
    <xf borderId="0" fillId="0" fontId="6" numFmtId="0" xfId="0" applyAlignment="1" applyFont="1">
      <alignment horizontal="right" readingOrder="0" shrinkToFit="0" vertical="top" wrapText="1"/>
    </xf>
    <xf borderId="0" fillId="6" fontId="0" numFmtId="0" xfId="0" applyAlignment="1" applyFont="1">
      <alignment horizontal="center" readingOrder="0" shrinkToFit="0" vertical="bottom" wrapText="0"/>
    </xf>
    <xf borderId="0" fillId="18" fontId="0" numFmtId="0" xfId="0" applyAlignment="1" applyFill="1" applyFont="1">
      <alignment horizontal="center" readingOrder="0" shrinkToFit="0" vertical="bottom" wrapText="0"/>
    </xf>
    <xf borderId="0" fillId="6" fontId="0" numFmtId="0" xfId="0" applyAlignment="1" applyFont="1">
      <alignment readingOrder="0" shrinkToFit="0" vertical="bottom" wrapText="0"/>
    </xf>
    <xf borderId="0" fillId="0" fontId="0" numFmtId="0" xfId="0" applyAlignment="1" applyFont="1">
      <alignment readingOrder="0" shrinkToFit="0" vertical="bottom" wrapText="0"/>
    </xf>
    <xf borderId="0" fillId="19" fontId="25" numFmtId="0" xfId="0" applyAlignment="1" applyFill="1" applyFont="1">
      <alignment readingOrder="0" shrinkToFit="0" vertical="bottom" wrapText="0"/>
    </xf>
    <xf borderId="0" fillId="20" fontId="25" numFmtId="0" xfId="0" applyAlignment="1" applyFill="1" applyFont="1">
      <alignment readingOrder="0" shrinkToFit="0" vertical="bottom" wrapText="0"/>
    </xf>
    <xf borderId="0" fillId="0" fontId="0" numFmtId="0" xfId="0" applyAlignment="1" applyFont="1">
      <alignment readingOrder="0" shrinkToFit="0" vertical="bottom" wrapText="0"/>
    </xf>
    <xf borderId="0" fillId="0" fontId="13" numFmtId="0" xfId="0" applyAlignment="1" applyFont="1">
      <alignment readingOrder="0" shrinkToFit="0" vertical="bottom" wrapText="0"/>
    </xf>
    <xf borderId="0" fillId="0" fontId="0" numFmtId="0" xfId="0" applyAlignment="1" applyFont="1">
      <alignment readingOrder="0" shrinkToFit="0" vertical="bottom" wrapText="1"/>
    </xf>
    <xf borderId="0" fillId="0" fontId="0" numFmtId="0" xfId="0" applyAlignment="1" applyFont="1">
      <alignment shrinkToFit="0" vertical="bottom" wrapText="0"/>
    </xf>
    <xf borderId="0" fillId="0" fontId="13" numFmtId="0" xfId="0" applyAlignment="1" applyFont="1">
      <alignment readingOrder="0" shrinkToFit="0" vertical="bottom" wrapText="0"/>
    </xf>
    <xf borderId="0" fillId="0" fontId="5" numFmtId="0" xfId="0" applyFont="1"/>
    <xf borderId="0" fillId="0" fontId="13" numFmtId="0" xfId="0" applyAlignment="1" applyFont="1">
      <alignment horizontal="right" readingOrder="0" shrinkToFit="0" vertical="bottom" wrapText="0"/>
    </xf>
    <xf borderId="0" fillId="0" fontId="0" numFmtId="0" xfId="0" applyAlignment="1" applyFont="1">
      <alignment horizontal="left" readingOrder="0" shrinkToFit="0" vertical="bottom" wrapText="1"/>
    </xf>
    <xf borderId="0" fillId="0" fontId="0" numFmtId="0" xfId="0" applyAlignment="1" applyFont="1">
      <alignment horizontal="left" readingOrder="0" vertical="bottom"/>
    </xf>
    <xf borderId="0" fillId="0" fontId="0" numFmtId="0" xfId="0" applyAlignment="1" applyFont="1">
      <alignment horizontal="left" readingOrder="0" vertical="bottom"/>
    </xf>
    <xf borderId="0" fillId="0" fontId="6" numFmtId="0" xfId="0" applyAlignment="1" applyFont="1">
      <alignment horizontal="right" readingOrder="0" vertical="top"/>
    </xf>
    <xf borderId="0" fillId="0" fontId="0" numFmtId="0" xfId="0" applyAlignment="1" applyFont="1">
      <alignment horizontal="left" readingOrder="0" shrinkToFit="0" vertical="bottom" wrapText="1"/>
    </xf>
    <xf borderId="0" fillId="0" fontId="6" numFmtId="0" xfId="0" applyAlignment="1" applyFont="1">
      <alignment readingOrder="0" shrinkToFit="0" wrapText="1"/>
    </xf>
    <xf borderId="0" fillId="0" fontId="6" numFmtId="0" xfId="0" applyAlignment="1" applyFont="1">
      <alignment readingOrder="0"/>
    </xf>
    <xf borderId="0" fillId="0" fontId="0" numFmtId="0" xfId="0" applyAlignment="1" applyFont="1">
      <alignment horizontal="left" shrinkToFit="0" vertical="bottom" wrapText="0"/>
    </xf>
    <xf borderId="0" fillId="17" fontId="26" numFmtId="0" xfId="0" applyAlignment="1" applyFont="1">
      <alignment readingOrder="0" vertical="center"/>
    </xf>
    <xf borderId="0" fillId="0" fontId="11" numFmtId="0" xfId="0" applyAlignment="1" applyFont="1">
      <alignment readingOrder="0" shrinkToFit="0" wrapText="1"/>
    </xf>
    <xf borderId="0" fillId="0" fontId="27" numFmtId="0" xfId="0" applyAlignment="1" applyFont="1">
      <alignment readingOrder="0" shrinkToFit="0" wrapText="0"/>
    </xf>
    <xf borderId="0" fillId="0" fontId="28" numFmtId="0" xfId="0" applyAlignment="1" applyFont="1">
      <alignment readingOrder="0"/>
    </xf>
    <xf borderId="0" fillId="0" fontId="11" numFmtId="0" xfId="0" applyAlignment="1" applyFont="1">
      <alignment shrinkToFit="0" wrapText="1"/>
    </xf>
    <xf borderId="0" fillId="0" fontId="29" numFmtId="0" xfId="0" applyAlignment="1" applyFont="1">
      <alignment shrinkToFit="0" wrapText="1"/>
    </xf>
    <xf borderId="0" fillId="0" fontId="30" numFmtId="0" xfId="0" applyAlignment="1" applyFont="1">
      <alignment readingOrder="0" shrinkToFit="0" vertical="top" wrapText="1"/>
    </xf>
    <xf borderId="0" fillId="0" fontId="31" numFmtId="0" xfId="0" applyAlignment="1" applyFont="1">
      <alignment readingOrder="0" shrinkToFit="0" vertical="top" wrapText="1"/>
    </xf>
    <xf borderId="0" fillId="0" fontId="12" numFmtId="0" xfId="0" applyAlignment="1" applyFont="1">
      <alignment shrinkToFit="0" wrapText="1"/>
    </xf>
    <xf borderId="0" fillId="0" fontId="31" numFmtId="0" xfId="0" applyAlignment="1" applyFont="1">
      <alignment readingOrder="0" shrinkToFit="0" vertical="top" wrapText="1"/>
    </xf>
    <xf borderId="0" fillId="0" fontId="32" numFmtId="0" xfId="0" applyAlignment="1" applyFont="1">
      <alignment readingOrder="0" shrinkToFit="0" vertical="top" wrapText="1"/>
    </xf>
    <xf borderId="0" fillId="0" fontId="11" numFmtId="0" xfId="0" applyAlignment="1" applyFont="1">
      <alignment horizontal="left" vertical="center"/>
    </xf>
    <xf borderId="0" fillId="16" fontId="32" numFmtId="0" xfId="0" applyAlignment="1" applyFont="1">
      <alignment horizontal="left" readingOrder="0" shrinkToFit="0" vertical="center" wrapText="1"/>
    </xf>
    <xf borderId="0" fillId="0" fontId="32" numFmtId="0" xfId="0" applyAlignment="1" applyFont="1">
      <alignment readingOrder="0" shrinkToFit="0" vertical="top" wrapText="1"/>
    </xf>
    <xf borderId="0" fillId="0" fontId="33" numFmtId="0" xfId="0" applyAlignment="1" applyFont="1">
      <alignment shrinkToFit="0" vertical="top" wrapText="1"/>
    </xf>
    <xf borderId="0" fillId="0" fontId="11" numFmtId="0" xfId="0" applyAlignment="1" applyFont="1">
      <alignment readingOrder="0"/>
    </xf>
    <xf borderId="0" fillId="0" fontId="34" numFmtId="0" xfId="0" applyAlignment="1" applyFont="1">
      <alignment readingOrder="0"/>
    </xf>
  </cellXfs>
  <cellStyles count="1">
    <cellStyle xfId="0" name="Normal" builtinId="0"/>
  </cellStyles>
  <dxfs count="4">
    <dxf>
      <font>
        <color rgb="FFFFFFFF"/>
      </font>
      <fill>
        <patternFill patternType="solid">
          <fgColor rgb="FFFF0000"/>
          <bgColor rgb="FFFF0000"/>
        </patternFill>
      </fill>
      <border/>
    </dxf>
    <dxf>
      <font>
        <color rgb="FF999999"/>
      </font>
      <fill>
        <patternFill patternType="solid">
          <fgColor rgb="FF999999"/>
          <bgColor rgb="FF999999"/>
        </patternFill>
      </fill>
      <border/>
    </dxf>
    <dxf>
      <font>
        <color rgb="FF6699FF"/>
      </font>
      <fill>
        <patternFill patternType="solid">
          <fgColor rgb="FF3C78D8"/>
          <bgColor rgb="FF3C78D8"/>
        </patternFill>
      </fill>
      <border/>
    </dxf>
    <dxf>
      <font/>
      <fill>
        <patternFill patternType="solid">
          <fgColor rgb="FFFFFFFF"/>
          <bgColor rgb="FFFFFFFF"/>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3.png"/><Relationship Id="rId3"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38100</xdr:colOff>
      <xdr:row>83</xdr:row>
      <xdr:rowOff>190500</xdr:rowOff>
    </xdr:from>
    <xdr:ext cx="3505200" cy="1781175"/>
    <xdr:pic>
      <xdr:nvPicPr>
        <xdr:cNvPr id="0" name="image4.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xdr:colOff>
      <xdr:row>24</xdr:row>
      <xdr:rowOff>161925</xdr:rowOff>
    </xdr:from>
    <xdr:ext cx="3067050" cy="22479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28575</xdr:colOff>
      <xdr:row>39</xdr:row>
      <xdr:rowOff>161925</xdr:rowOff>
    </xdr:from>
    <xdr:ext cx="3067050" cy="16192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2</xdr:col>
      <xdr:colOff>0</xdr:colOff>
      <xdr:row>0</xdr:row>
      <xdr:rowOff>0</xdr:rowOff>
    </xdr:from>
    <xdr:ext cx="1190625" cy="333375"/>
    <xdr:pic>
      <xdr:nvPicPr>
        <xdr:cNvPr id="0" name="image2.png"/>
        <xdr:cNvPicPr preferRelativeResize="0"/>
      </xdr:nvPicPr>
      <xdr:blipFill>
        <a:blip cstate="print" r:embed="rId3"/>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0</xdr:row>
      <xdr:rowOff>0</xdr:rowOff>
    </xdr:from>
    <xdr:ext cx="1352550" cy="3810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figma.com/design/3pmcZU3Ij3nFUYCdPLYSKN/PetVet-Veterinary-Clinic?node-id=54-4&amp;t=wl7lqOmYYPZwAIC3-1"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www.vertex42.com/licensing/EULA_privateuse.html" TargetMode="External"/><Relationship Id="rId2"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8.0" topLeftCell="A9" activePane="bottomLeft" state="frozen"/>
      <selection activeCell="B10" sqref="B10" pane="bottomLeft"/>
    </sheetView>
  </sheetViews>
  <sheetFormatPr customHeight="1" defaultColWidth="12.63" defaultRowHeight="15.75"/>
  <cols>
    <col customWidth="1" min="1" max="1" width="6.0"/>
    <col customWidth="1" min="2" max="2" width="39.0"/>
    <col customWidth="1" min="3" max="3" width="8.88"/>
    <col customWidth="1" min="4" max="4" width="13.25"/>
    <col customWidth="1" min="5" max="5" width="13.38"/>
    <col customWidth="1" min="6" max="6" width="10.63"/>
    <col customWidth="1" min="7" max="7" width="8.63"/>
    <col customWidth="1" min="8" max="8" width="23.13"/>
    <col customWidth="1" min="9" max="9" width="3.25"/>
    <col customWidth="1" min="10" max="65" width="2.0"/>
  </cols>
  <sheetData>
    <row r="1" ht="24.0" customHeight="1">
      <c r="A1" s="1" t="s">
        <v>0</v>
      </c>
      <c r="B1" s="2"/>
      <c r="C1" s="3" t="s">
        <v>1</v>
      </c>
      <c r="E1" s="4" t="s">
        <v>2</v>
      </c>
      <c r="G1" s="5"/>
      <c r="H1" s="5"/>
      <c r="I1" s="6"/>
      <c r="J1" s="7"/>
      <c r="Q1" s="8"/>
      <c r="R1" s="9"/>
      <c r="S1" s="9"/>
      <c r="T1" s="9"/>
      <c r="U1" s="9"/>
      <c r="V1" s="9"/>
      <c r="W1" s="9"/>
      <c r="X1" s="9"/>
      <c r="Y1" s="9"/>
      <c r="Z1" s="9"/>
      <c r="AA1" s="9"/>
      <c r="AB1" s="9"/>
      <c r="AC1" s="9"/>
      <c r="AD1" s="9"/>
      <c r="AE1" s="9"/>
      <c r="AF1" s="9"/>
      <c r="AG1" s="9"/>
      <c r="AH1" s="9"/>
      <c r="AI1" s="9"/>
      <c r="AJ1" s="9"/>
      <c r="AK1" s="9"/>
      <c r="AL1" s="9"/>
      <c r="AM1" s="9"/>
      <c r="AN1" s="9"/>
      <c r="AO1" s="9"/>
      <c r="AP1" s="9"/>
      <c r="AQ1" s="10"/>
      <c r="AR1" s="10"/>
      <c r="AS1" s="10"/>
      <c r="AT1" s="10"/>
      <c r="AU1" s="10"/>
      <c r="AV1" s="10"/>
      <c r="AW1" s="10"/>
      <c r="AX1" s="10"/>
      <c r="AY1" s="10"/>
      <c r="AZ1" s="10"/>
      <c r="BA1" s="10"/>
      <c r="BB1" s="10"/>
      <c r="BC1" s="10"/>
      <c r="BD1" s="10"/>
      <c r="BE1" s="10"/>
      <c r="BF1" s="10"/>
      <c r="BG1" s="10"/>
      <c r="BH1" s="10"/>
      <c r="BI1" s="10"/>
      <c r="BJ1" s="10"/>
      <c r="BK1" s="10"/>
      <c r="BL1" s="10"/>
      <c r="BM1" s="10"/>
    </row>
    <row r="2">
      <c r="A2" s="11" t="s">
        <v>3</v>
      </c>
      <c r="B2" s="12"/>
      <c r="C2" s="13"/>
      <c r="D2" s="14"/>
      <c r="E2" s="15" t="s">
        <v>4</v>
      </c>
      <c r="G2" s="16"/>
      <c r="H2" s="16"/>
      <c r="I2" s="10"/>
      <c r="J2" s="17"/>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c r="BB2" s="10"/>
      <c r="BC2" s="10"/>
      <c r="BD2" s="10"/>
      <c r="BE2" s="10"/>
      <c r="BF2" s="10"/>
      <c r="BG2" s="10"/>
      <c r="BH2" s="10"/>
      <c r="BI2" s="10"/>
      <c r="BJ2" s="10"/>
      <c r="BK2" s="10"/>
      <c r="BL2" s="10"/>
      <c r="BM2" s="10"/>
    </row>
    <row r="3">
      <c r="A3" s="10"/>
      <c r="B3" s="10"/>
      <c r="C3" s="14"/>
      <c r="D3" s="14"/>
      <c r="E3" s="15" t="s">
        <v>5</v>
      </c>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row>
    <row r="4">
      <c r="A4" s="10"/>
      <c r="B4" s="10"/>
      <c r="C4" s="10"/>
      <c r="D4" s="10"/>
      <c r="E4" s="17" t="s">
        <v>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row>
    <row r="5">
      <c r="A5" s="14"/>
      <c r="B5" s="18" t="s">
        <v>7</v>
      </c>
      <c r="D5" s="19">
        <v>45528.0</v>
      </c>
      <c r="E5" s="20"/>
      <c r="I5" s="14"/>
      <c r="J5" s="21" t="str">
        <f>"Week "&amp;(J7-($D$5-WEEKDAY($D$5,1)+2))/7+1</f>
        <v>Week 11</v>
      </c>
      <c r="P5" s="22"/>
      <c r="Q5" s="21" t="str">
        <f>"Week "&amp;(Q7-($D$5-WEEKDAY($D$5,1)+2))/7+1</f>
        <v>Week 12</v>
      </c>
      <c r="W5" s="22"/>
      <c r="X5" s="21" t="str">
        <f>"Week "&amp;(X7-($D$5-WEEKDAY($D$5,1)+2))/7+1</f>
        <v>Week 13</v>
      </c>
      <c r="AD5" s="22"/>
      <c r="AE5" s="21" t="str">
        <f>"Week "&amp;(AE7-($D$5-WEEKDAY($D$5,1)+2))/7+1</f>
        <v>Week 14</v>
      </c>
      <c r="AK5" s="22"/>
      <c r="AL5" s="21" t="str">
        <f>"Week "&amp;(AL7-($D$5-WEEKDAY($D$5,1)+2))/7+1</f>
        <v>Week 15</v>
      </c>
      <c r="AR5" s="22"/>
      <c r="AS5" s="21" t="str">
        <f>"Week "&amp;(AS7-($D$5-WEEKDAY($D$5,1)+2))/7+1</f>
        <v>Week 16</v>
      </c>
      <c r="AY5" s="22"/>
      <c r="AZ5" s="21" t="str">
        <f>"Week "&amp;(AZ7-($D$5-WEEKDAY($D$5,1)+2))/7+1</f>
        <v>Week 17</v>
      </c>
      <c r="BF5" s="22"/>
      <c r="BG5" s="21" t="str">
        <f>"Week "&amp;(BG7-($D$5-WEEKDAY($D$5,1)+2))/7+1</f>
        <v>Week 18</v>
      </c>
      <c r="BM5" s="22"/>
    </row>
    <row r="6">
      <c r="A6" s="14"/>
      <c r="B6" s="18" t="s">
        <v>8</v>
      </c>
      <c r="D6" s="23">
        <v>11.0</v>
      </c>
      <c r="E6" s="24"/>
      <c r="F6" s="14"/>
      <c r="G6" s="14"/>
      <c r="H6" s="14"/>
      <c r="I6" s="14"/>
      <c r="J6" s="25">
        <f>J7</f>
        <v>45593</v>
      </c>
      <c r="P6" s="22"/>
      <c r="Q6" s="25">
        <f>Q7</f>
        <v>45600</v>
      </c>
      <c r="W6" s="22"/>
      <c r="X6" s="25">
        <f>X7</f>
        <v>45607</v>
      </c>
      <c r="AD6" s="22"/>
      <c r="AE6" s="25">
        <f>AE7</f>
        <v>45614</v>
      </c>
      <c r="AK6" s="22"/>
      <c r="AL6" s="25">
        <f>AL7</f>
        <v>45621</v>
      </c>
      <c r="AR6" s="22"/>
      <c r="AS6" s="25">
        <f>AS7</f>
        <v>45628</v>
      </c>
      <c r="AY6" s="22"/>
      <c r="AZ6" s="25">
        <f>AZ7</f>
        <v>45635</v>
      </c>
      <c r="BF6" s="22"/>
      <c r="BG6" s="25">
        <f>BG7</f>
        <v>45642</v>
      </c>
      <c r="BM6" s="22"/>
    </row>
    <row r="7" ht="16.5" customHeight="1">
      <c r="A7" s="14"/>
      <c r="B7" s="14"/>
      <c r="C7" s="14"/>
      <c r="D7" s="14"/>
      <c r="E7" s="14"/>
      <c r="F7" s="14"/>
      <c r="G7" s="14"/>
      <c r="H7" s="14"/>
      <c r="I7" s="14"/>
      <c r="J7" s="26">
        <f>D5-WEEKDAY(D5,1)+2+7*(D6-1)</f>
        <v>45593</v>
      </c>
      <c r="K7" s="27">
        <f t="shared" ref="K7:BM7" si="1">J7+1</f>
        <v>45594</v>
      </c>
      <c r="L7" s="27">
        <f t="shared" si="1"/>
        <v>45595</v>
      </c>
      <c r="M7" s="27">
        <f t="shared" si="1"/>
        <v>45596</v>
      </c>
      <c r="N7" s="27">
        <f t="shared" si="1"/>
        <v>45597</v>
      </c>
      <c r="O7" s="27">
        <f t="shared" si="1"/>
        <v>45598</v>
      </c>
      <c r="P7" s="28">
        <f t="shared" si="1"/>
        <v>45599</v>
      </c>
      <c r="Q7" s="26">
        <f t="shared" si="1"/>
        <v>45600</v>
      </c>
      <c r="R7" s="27">
        <f t="shared" si="1"/>
        <v>45601</v>
      </c>
      <c r="S7" s="27">
        <f t="shared" si="1"/>
        <v>45602</v>
      </c>
      <c r="T7" s="27">
        <f t="shared" si="1"/>
        <v>45603</v>
      </c>
      <c r="U7" s="27">
        <f t="shared" si="1"/>
        <v>45604</v>
      </c>
      <c r="V7" s="27">
        <f t="shared" si="1"/>
        <v>45605</v>
      </c>
      <c r="W7" s="28">
        <f t="shared" si="1"/>
        <v>45606</v>
      </c>
      <c r="X7" s="26">
        <f t="shared" si="1"/>
        <v>45607</v>
      </c>
      <c r="Y7" s="27">
        <f t="shared" si="1"/>
        <v>45608</v>
      </c>
      <c r="Z7" s="27">
        <f t="shared" si="1"/>
        <v>45609</v>
      </c>
      <c r="AA7" s="27">
        <f t="shared" si="1"/>
        <v>45610</v>
      </c>
      <c r="AB7" s="27">
        <f t="shared" si="1"/>
        <v>45611</v>
      </c>
      <c r="AC7" s="27">
        <f t="shared" si="1"/>
        <v>45612</v>
      </c>
      <c r="AD7" s="28">
        <f t="shared" si="1"/>
        <v>45613</v>
      </c>
      <c r="AE7" s="26">
        <f t="shared" si="1"/>
        <v>45614</v>
      </c>
      <c r="AF7" s="27">
        <f t="shared" si="1"/>
        <v>45615</v>
      </c>
      <c r="AG7" s="27">
        <f t="shared" si="1"/>
        <v>45616</v>
      </c>
      <c r="AH7" s="27">
        <f t="shared" si="1"/>
        <v>45617</v>
      </c>
      <c r="AI7" s="27">
        <f t="shared" si="1"/>
        <v>45618</v>
      </c>
      <c r="AJ7" s="27">
        <f t="shared" si="1"/>
        <v>45619</v>
      </c>
      <c r="AK7" s="28">
        <f t="shared" si="1"/>
        <v>45620</v>
      </c>
      <c r="AL7" s="26">
        <f t="shared" si="1"/>
        <v>45621</v>
      </c>
      <c r="AM7" s="27">
        <f t="shared" si="1"/>
        <v>45622</v>
      </c>
      <c r="AN7" s="27">
        <f t="shared" si="1"/>
        <v>45623</v>
      </c>
      <c r="AO7" s="27">
        <f t="shared" si="1"/>
        <v>45624</v>
      </c>
      <c r="AP7" s="27">
        <f t="shared" si="1"/>
        <v>45625</v>
      </c>
      <c r="AQ7" s="27">
        <f t="shared" si="1"/>
        <v>45626</v>
      </c>
      <c r="AR7" s="28">
        <f t="shared" si="1"/>
        <v>45627</v>
      </c>
      <c r="AS7" s="26">
        <f t="shared" si="1"/>
        <v>45628</v>
      </c>
      <c r="AT7" s="27">
        <f t="shared" si="1"/>
        <v>45629</v>
      </c>
      <c r="AU7" s="27">
        <f t="shared" si="1"/>
        <v>45630</v>
      </c>
      <c r="AV7" s="27">
        <f t="shared" si="1"/>
        <v>45631</v>
      </c>
      <c r="AW7" s="27">
        <f t="shared" si="1"/>
        <v>45632</v>
      </c>
      <c r="AX7" s="27">
        <f t="shared" si="1"/>
        <v>45633</v>
      </c>
      <c r="AY7" s="28">
        <f t="shared" si="1"/>
        <v>45634</v>
      </c>
      <c r="AZ7" s="26">
        <f t="shared" si="1"/>
        <v>45635</v>
      </c>
      <c r="BA7" s="27">
        <f t="shared" si="1"/>
        <v>45636</v>
      </c>
      <c r="BB7" s="27">
        <f t="shared" si="1"/>
        <v>45637</v>
      </c>
      <c r="BC7" s="27">
        <f t="shared" si="1"/>
        <v>45638</v>
      </c>
      <c r="BD7" s="27">
        <f t="shared" si="1"/>
        <v>45639</v>
      </c>
      <c r="BE7" s="27">
        <f t="shared" si="1"/>
        <v>45640</v>
      </c>
      <c r="BF7" s="28">
        <f t="shared" si="1"/>
        <v>45641</v>
      </c>
      <c r="BG7" s="26">
        <f t="shared" si="1"/>
        <v>45642</v>
      </c>
      <c r="BH7" s="27">
        <f t="shared" si="1"/>
        <v>45643</v>
      </c>
      <c r="BI7" s="27">
        <f t="shared" si="1"/>
        <v>45644</v>
      </c>
      <c r="BJ7" s="27">
        <f t="shared" si="1"/>
        <v>45645</v>
      </c>
      <c r="BK7" s="27">
        <f t="shared" si="1"/>
        <v>45646</v>
      </c>
      <c r="BL7" s="27">
        <f t="shared" si="1"/>
        <v>45647</v>
      </c>
      <c r="BM7" s="28">
        <f t="shared" si="1"/>
        <v>45648</v>
      </c>
    </row>
    <row r="8" ht="22.5" customHeight="1">
      <c r="A8" s="29" t="s">
        <v>9</v>
      </c>
      <c r="B8" s="30" t="s">
        <v>10</v>
      </c>
      <c r="C8" s="31" t="s">
        <v>11</v>
      </c>
      <c r="D8" s="32" t="s">
        <v>12</v>
      </c>
      <c r="E8" s="32" t="s">
        <v>13</v>
      </c>
      <c r="F8" s="33" t="s">
        <v>14</v>
      </c>
      <c r="G8" s="33" t="s">
        <v>15</v>
      </c>
      <c r="H8" s="33" t="s">
        <v>16</v>
      </c>
      <c r="I8" s="34"/>
      <c r="J8" s="35" t="str">
        <f t="shared" ref="J8:BM8" si="2">INDEX({"Su";"M";"T";"W";"Th";"F";"Sa"},WEEKDAY(J7,1))</f>
        <v>M</v>
      </c>
      <c r="K8" s="35" t="str">
        <f t="shared" si="2"/>
        <v>T</v>
      </c>
      <c r="L8" s="35" t="str">
        <f t="shared" si="2"/>
        <v>W</v>
      </c>
      <c r="M8" s="35" t="str">
        <f t="shared" si="2"/>
        <v>Th</v>
      </c>
      <c r="N8" s="35" t="str">
        <f t="shared" si="2"/>
        <v>F</v>
      </c>
      <c r="O8" s="35" t="str">
        <f t="shared" si="2"/>
        <v>Sa</v>
      </c>
      <c r="P8" s="35" t="str">
        <f t="shared" si="2"/>
        <v>Su</v>
      </c>
      <c r="Q8" s="35" t="str">
        <f t="shared" si="2"/>
        <v>M</v>
      </c>
      <c r="R8" s="35" t="str">
        <f t="shared" si="2"/>
        <v>T</v>
      </c>
      <c r="S8" s="35" t="str">
        <f t="shared" si="2"/>
        <v>W</v>
      </c>
      <c r="T8" s="35" t="str">
        <f t="shared" si="2"/>
        <v>Th</v>
      </c>
      <c r="U8" s="35" t="str">
        <f t="shared" si="2"/>
        <v>F</v>
      </c>
      <c r="V8" s="35" t="str">
        <f t="shared" si="2"/>
        <v>Sa</v>
      </c>
      <c r="W8" s="35" t="str">
        <f t="shared" si="2"/>
        <v>Su</v>
      </c>
      <c r="X8" s="35" t="str">
        <f t="shared" si="2"/>
        <v>M</v>
      </c>
      <c r="Y8" s="35" t="str">
        <f t="shared" si="2"/>
        <v>T</v>
      </c>
      <c r="Z8" s="35" t="str">
        <f t="shared" si="2"/>
        <v>W</v>
      </c>
      <c r="AA8" s="35" t="str">
        <f t="shared" si="2"/>
        <v>Th</v>
      </c>
      <c r="AB8" s="35" t="str">
        <f t="shared" si="2"/>
        <v>F</v>
      </c>
      <c r="AC8" s="35" t="str">
        <f t="shared" si="2"/>
        <v>Sa</v>
      </c>
      <c r="AD8" s="35" t="str">
        <f t="shared" si="2"/>
        <v>Su</v>
      </c>
      <c r="AE8" s="35" t="str">
        <f t="shared" si="2"/>
        <v>M</v>
      </c>
      <c r="AF8" s="35" t="str">
        <f t="shared" si="2"/>
        <v>T</v>
      </c>
      <c r="AG8" s="35" t="str">
        <f t="shared" si="2"/>
        <v>W</v>
      </c>
      <c r="AH8" s="35" t="str">
        <f t="shared" si="2"/>
        <v>Th</v>
      </c>
      <c r="AI8" s="35" t="str">
        <f t="shared" si="2"/>
        <v>F</v>
      </c>
      <c r="AJ8" s="35" t="str">
        <f t="shared" si="2"/>
        <v>Sa</v>
      </c>
      <c r="AK8" s="35" t="str">
        <f t="shared" si="2"/>
        <v>Su</v>
      </c>
      <c r="AL8" s="35" t="str">
        <f t="shared" si="2"/>
        <v>M</v>
      </c>
      <c r="AM8" s="35" t="str">
        <f t="shared" si="2"/>
        <v>T</v>
      </c>
      <c r="AN8" s="35" t="str">
        <f t="shared" si="2"/>
        <v>W</v>
      </c>
      <c r="AO8" s="35" t="str">
        <f t="shared" si="2"/>
        <v>Th</v>
      </c>
      <c r="AP8" s="35" t="str">
        <f t="shared" si="2"/>
        <v>F</v>
      </c>
      <c r="AQ8" s="35" t="str">
        <f t="shared" si="2"/>
        <v>Sa</v>
      </c>
      <c r="AR8" s="35" t="str">
        <f t="shared" si="2"/>
        <v>Su</v>
      </c>
      <c r="AS8" s="35" t="str">
        <f t="shared" si="2"/>
        <v>M</v>
      </c>
      <c r="AT8" s="35" t="str">
        <f t="shared" si="2"/>
        <v>T</v>
      </c>
      <c r="AU8" s="35" t="str">
        <f t="shared" si="2"/>
        <v>W</v>
      </c>
      <c r="AV8" s="35" t="str">
        <f t="shared" si="2"/>
        <v>Th</v>
      </c>
      <c r="AW8" s="35" t="str">
        <f t="shared" si="2"/>
        <v>F</v>
      </c>
      <c r="AX8" s="35" t="str">
        <f t="shared" si="2"/>
        <v>Sa</v>
      </c>
      <c r="AY8" s="35" t="str">
        <f t="shared" si="2"/>
        <v>Su</v>
      </c>
      <c r="AZ8" s="35" t="str">
        <f t="shared" si="2"/>
        <v>M</v>
      </c>
      <c r="BA8" s="35" t="str">
        <f t="shared" si="2"/>
        <v>T</v>
      </c>
      <c r="BB8" s="35" t="str">
        <f t="shared" si="2"/>
        <v>W</v>
      </c>
      <c r="BC8" s="35" t="str">
        <f t="shared" si="2"/>
        <v>Th</v>
      </c>
      <c r="BD8" s="35" t="str">
        <f t="shared" si="2"/>
        <v>F</v>
      </c>
      <c r="BE8" s="35" t="str">
        <f t="shared" si="2"/>
        <v>Sa</v>
      </c>
      <c r="BF8" s="35" t="str">
        <f t="shared" si="2"/>
        <v>Su</v>
      </c>
      <c r="BG8" s="35" t="str">
        <f t="shared" si="2"/>
        <v>M</v>
      </c>
      <c r="BH8" s="35" t="str">
        <f t="shared" si="2"/>
        <v>T</v>
      </c>
      <c r="BI8" s="35" t="str">
        <f t="shared" si="2"/>
        <v>W</v>
      </c>
      <c r="BJ8" s="35" t="str">
        <f t="shared" si="2"/>
        <v>Th</v>
      </c>
      <c r="BK8" s="35" t="str">
        <f t="shared" si="2"/>
        <v>F</v>
      </c>
      <c r="BL8" s="35" t="str">
        <f t="shared" si="2"/>
        <v>Sa</v>
      </c>
      <c r="BM8" s="36" t="str">
        <f t="shared" si="2"/>
        <v>Su</v>
      </c>
    </row>
    <row r="9">
      <c r="A9" s="37" t="str">
        <f>IF(ISERROR(VALUE(SUBSTITUTE(OFFSET(A9,-1,0,1,1),".",""))),"1",IF(ISERROR(FIND("`",SUBSTITUTE(OFFSET(A9,-1,0,1,1),".","`",1))),TEXT(VALUE(OFFSET(A9,-1,0,1,1))+1,"#"),TEXT(VALUE(LEFT(OFFSET(A9,-1,0,1,1),FIND("`",SUBSTITUTE(OFFSET(A9,-1,0,1,1),".","`",1))-1))+1,"#")))</f>
        <v>1</v>
      </c>
      <c r="B9" s="38" t="s">
        <v>17</v>
      </c>
      <c r="C9" s="39"/>
      <c r="D9" s="40">
        <v>45528.0</v>
      </c>
      <c r="E9" s="40">
        <v>45537.0</v>
      </c>
      <c r="F9" s="41">
        <f>E9-D9+1</f>
        <v>10</v>
      </c>
      <c r="G9" s="42"/>
      <c r="H9" s="42"/>
      <c r="I9" s="41"/>
      <c r="J9" s="43"/>
      <c r="K9" s="43"/>
      <c r="L9" s="43"/>
      <c r="M9" s="43"/>
      <c r="N9" s="43"/>
      <c r="O9" s="43"/>
      <c r="P9" s="43"/>
      <c r="Q9" s="43"/>
      <c r="R9" s="43"/>
      <c r="S9" s="43"/>
      <c r="T9" s="43"/>
      <c r="U9" s="43"/>
      <c r="V9" s="43"/>
      <c r="W9" s="43"/>
      <c r="X9" s="43"/>
      <c r="Y9" s="43"/>
      <c r="Z9" s="43"/>
      <c r="AA9" s="43"/>
      <c r="AB9" s="43"/>
      <c r="AC9" s="43"/>
      <c r="AD9" s="43"/>
      <c r="AE9" s="43"/>
      <c r="AF9" s="43"/>
      <c r="AG9" s="43"/>
      <c r="AH9" s="43"/>
      <c r="AI9" s="43"/>
      <c r="AJ9" s="43"/>
      <c r="AK9" s="43"/>
      <c r="AL9" s="43"/>
      <c r="AM9" s="43"/>
      <c r="AN9" s="43"/>
      <c r="AO9" s="43"/>
      <c r="AP9" s="43"/>
      <c r="AQ9" s="43"/>
      <c r="AR9" s="43"/>
      <c r="AS9" s="43"/>
      <c r="AT9" s="43"/>
      <c r="AU9" s="43"/>
      <c r="AV9" s="43"/>
      <c r="AW9" s="43"/>
      <c r="AX9" s="43"/>
      <c r="AY9" s="43"/>
      <c r="AZ9" s="43"/>
      <c r="BA9" s="43"/>
      <c r="BB9" s="43"/>
      <c r="BC9" s="43"/>
      <c r="BD9" s="43"/>
      <c r="BE9" s="43"/>
      <c r="BF9" s="43"/>
      <c r="BG9" s="43"/>
      <c r="BH9" s="43"/>
      <c r="BI9" s="43"/>
      <c r="BJ9" s="43"/>
      <c r="BK9" s="43"/>
      <c r="BL9" s="43"/>
      <c r="BM9" s="43"/>
    </row>
    <row r="10">
      <c r="A10" s="44" t="str">
        <f t="shared" ref="A10:A11" si="3">IF(ISERROR(VALUE(SUBSTITUTE(OFFSET(A10,-1,0,1,1),".",""))),"0.1",IF(ISERROR(FIND("`",SUBSTITUTE(OFFSET(A10,-1,0,1,1),".","`",1))),OFFSET(A10,-1,0,1,1)&amp;".1",LEFT(OFFSET(A10,-1,0,1,1),FIND("`",SUBSTITUTE(OFFSET(A10,-1,0,1,1),".","`",1)))&amp;IF(ISERROR(FIND("`",SUBSTITUTE(OFFSET(A10,-1,0,1,1),".","`",2))),VALUE(RIGHT(OFFSET(A10,-1,0,1,1),LEN(OFFSET(A10,-1,0,1,1))-FIND("`",SUBSTITUTE(OFFSET(A10,-1,0,1,1),".","`",1))))+1,VALUE(MID(OFFSET(A10,-1,0,1,1),FIND("`",SUBSTITUTE(OFFSET(A10,-1,0,1,1),".","`",1))+1,(FIND("`",SUBSTITUTE(OFFSET(A10,-1,0,1,1),".","`",2))-FIND("`",SUBSTITUTE(OFFSET(A10,-1,0,1,1),".","`",1))-1)))+1)))</f>
        <v>1.1</v>
      </c>
      <c r="B10" s="45" t="s">
        <v>18</v>
      </c>
      <c r="C10" s="46" t="s">
        <v>19</v>
      </c>
      <c r="D10" s="47">
        <v>45534.0</v>
      </c>
      <c r="E10" s="48">
        <v>45535.0</v>
      </c>
      <c r="F10" s="49">
        <v>1.0</v>
      </c>
      <c r="G10" s="50">
        <v>1.0</v>
      </c>
      <c r="H10" s="51" t="s">
        <v>20</v>
      </c>
      <c r="I10" s="52"/>
      <c r="J10" s="53"/>
      <c r="K10" s="53"/>
      <c r="L10" s="53"/>
      <c r="M10" s="53"/>
      <c r="N10" s="53"/>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53"/>
      <c r="AP10" s="53"/>
      <c r="AQ10" s="53"/>
      <c r="AR10" s="53"/>
      <c r="AS10" s="53"/>
      <c r="AT10" s="53"/>
      <c r="AU10" s="53"/>
      <c r="AV10" s="53"/>
      <c r="AW10" s="53"/>
      <c r="AX10" s="53"/>
      <c r="AY10" s="53"/>
      <c r="AZ10" s="53"/>
      <c r="BA10" s="53"/>
      <c r="BB10" s="53"/>
      <c r="BC10" s="53"/>
      <c r="BD10" s="53"/>
      <c r="BE10" s="53"/>
      <c r="BF10" s="53"/>
      <c r="BG10" s="53"/>
      <c r="BH10" s="53"/>
      <c r="BI10" s="53"/>
      <c r="BJ10" s="53"/>
      <c r="BK10" s="53"/>
      <c r="BL10" s="53"/>
      <c r="BM10" s="53"/>
    </row>
    <row r="11">
      <c r="A11" s="44" t="str">
        <f t="shared" si="3"/>
        <v>1.2</v>
      </c>
      <c r="B11" s="45" t="s">
        <v>21</v>
      </c>
      <c r="C11" s="46" t="s">
        <v>19</v>
      </c>
      <c r="D11" s="47">
        <v>45564.0</v>
      </c>
      <c r="E11" s="48">
        <v>45565.0</v>
      </c>
      <c r="F11" s="49">
        <v>1.0</v>
      </c>
      <c r="G11" s="50">
        <v>1.0</v>
      </c>
      <c r="H11" s="51" t="s">
        <v>20</v>
      </c>
      <c r="I11" s="52"/>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row>
    <row r="12" ht="1.5" customHeight="1"/>
    <row r="13">
      <c r="A13" s="54">
        <v>1.3</v>
      </c>
      <c r="B13" s="55" t="s">
        <v>22</v>
      </c>
      <c r="C13" s="56" t="s">
        <v>19</v>
      </c>
      <c r="D13" s="47">
        <v>45534.0</v>
      </c>
      <c r="E13" s="48">
        <v>45575.0</v>
      </c>
      <c r="F13" s="49">
        <f>E13-D13+1</f>
        <v>42</v>
      </c>
      <c r="G13" s="50">
        <v>1.0</v>
      </c>
      <c r="H13" s="57" t="s">
        <v>23</v>
      </c>
      <c r="I13" s="58"/>
      <c r="J13" s="59"/>
      <c r="K13" s="59"/>
      <c r="L13" s="59"/>
      <c r="M13" s="59"/>
      <c r="N13" s="59"/>
      <c r="O13" s="59"/>
      <c r="P13" s="59"/>
      <c r="Q13" s="59"/>
      <c r="R13" s="59"/>
      <c r="S13" s="59"/>
      <c r="T13" s="59"/>
      <c r="U13" s="59"/>
      <c r="V13" s="59"/>
      <c r="W13" s="59"/>
      <c r="X13" s="59"/>
      <c r="Y13" s="59"/>
      <c r="Z13" s="59"/>
      <c r="AA13" s="59"/>
      <c r="AB13" s="59"/>
      <c r="AC13" s="59"/>
      <c r="AD13" s="59"/>
      <c r="AE13" s="59"/>
      <c r="AF13" s="59"/>
      <c r="AG13" s="59"/>
      <c r="AH13" s="59"/>
      <c r="AI13" s="59"/>
      <c r="AJ13" s="59"/>
      <c r="AK13" s="59"/>
      <c r="AL13" s="59"/>
      <c r="AM13" s="59"/>
      <c r="AN13" s="59"/>
      <c r="AO13" s="59"/>
      <c r="AP13" s="59"/>
      <c r="AQ13" s="59"/>
      <c r="AR13" s="59"/>
      <c r="AS13" s="59"/>
      <c r="AT13" s="59"/>
      <c r="AU13" s="59"/>
      <c r="AV13" s="59"/>
      <c r="AW13" s="59"/>
      <c r="AX13" s="59"/>
      <c r="AY13" s="59"/>
      <c r="AZ13" s="59"/>
      <c r="BA13" s="59"/>
      <c r="BB13" s="59"/>
      <c r="BC13" s="59"/>
      <c r="BD13" s="59"/>
      <c r="BE13" s="59"/>
      <c r="BF13" s="59"/>
      <c r="BG13" s="59"/>
      <c r="BH13" s="59"/>
      <c r="BI13" s="59"/>
      <c r="BJ13" s="59"/>
      <c r="BK13" s="59"/>
      <c r="BL13" s="59"/>
      <c r="BM13" s="59"/>
    </row>
    <row r="14">
      <c r="A14" s="60" t="s">
        <v>24</v>
      </c>
    </row>
    <row r="15">
      <c r="A15" s="61"/>
      <c r="B15" s="61"/>
      <c r="C15" s="61"/>
      <c r="D15" s="61"/>
      <c r="E15" s="61"/>
      <c r="F15" s="61"/>
      <c r="G15" s="61"/>
      <c r="H15" s="61"/>
      <c r="I15" s="61"/>
      <c r="J15" s="61"/>
      <c r="K15" s="61"/>
      <c r="L15" s="61"/>
      <c r="M15" s="61"/>
      <c r="N15" s="61"/>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61"/>
      <c r="BA15" s="61"/>
      <c r="BB15" s="61"/>
      <c r="BC15" s="61"/>
      <c r="BD15" s="61"/>
      <c r="BE15" s="61"/>
      <c r="BF15" s="61"/>
      <c r="BG15" s="61"/>
      <c r="BH15" s="61"/>
      <c r="BI15" s="61"/>
      <c r="BJ15" s="61"/>
      <c r="BK15" s="61"/>
      <c r="BL15" s="61"/>
      <c r="BM15" s="61"/>
    </row>
    <row r="16">
      <c r="A16" s="62">
        <v>1.1</v>
      </c>
      <c r="B16" s="63" t="s">
        <v>25</v>
      </c>
      <c r="C16" s="64" t="s">
        <v>26</v>
      </c>
      <c r="D16" s="65">
        <v>45590.0</v>
      </c>
      <c r="E16" s="65">
        <v>45599.0</v>
      </c>
      <c r="F16" s="66">
        <f t="shared" ref="F16:F17" si="4">E16-D16+1</f>
        <v>10</v>
      </c>
      <c r="G16" s="67">
        <v>1.0</v>
      </c>
      <c r="H16" s="51" t="s">
        <v>27</v>
      </c>
      <c r="I16" s="68"/>
      <c r="J16" s="69"/>
      <c r="K16" s="69"/>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row>
    <row r="17">
      <c r="A17" s="70" t="s">
        <v>28</v>
      </c>
      <c r="B17" s="71" t="s">
        <v>29</v>
      </c>
      <c r="C17" s="56" t="s">
        <v>26</v>
      </c>
      <c r="D17" s="72">
        <v>45590.0</v>
      </c>
      <c r="E17" s="73">
        <v>45601.0</v>
      </c>
      <c r="F17" s="74">
        <f t="shared" si="4"/>
        <v>12</v>
      </c>
      <c r="G17" s="75">
        <v>1.0</v>
      </c>
      <c r="H17" s="51" t="s">
        <v>27</v>
      </c>
      <c r="I17" s="58"/>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c r="AL17" s="59"/>
      <c r="AM17" s="59"/>
      <c r="AN17" s="59"/>
      <c r="AO17" s="59"/>
      <c r="AP17" s="59"/>
      <c r="AQ17" s="59"/>
      <c r="AR17" s="59"/>
      <c r="AS17" s="59"/>
      <c r="AT17" s="59"/>
      <c r="AU17" s="59"/>
      <c r="AV17" s="59"/>
      <c r="AW17" s="59"/>
      <c r="AX17" s="59"/>
      <c r="AY17" s="59"/>
      <c r="AZ17" s="59"/>
      <c r="BA17" s="59"/>
      <c r="BB17" s="59"/>
      <c r="BC17" s="59"/>
      <c r="BD17" s="59"/>
      <c r="BE17" s="59"/>
      <c r="BF17" s="59"/>
      <c r="BG17" s="59"/>
      <c r="BH17" s="59"/>
      <c r="BI17" s="59"/>
      <c r="BJ17" s="59"/>
      <c r="BK17" s="59"/>
      <c r="BL17" s="59"/>
      <c r="BM17" s="59"/>
    </row>
    <row r="18">
      <c r="A18" s="70" t="s">
        <v>30</v>
      </c>
      <c r="B18" s="71" t="s">
        <v>31</v>
      </c>
      <c r="C18" s="56" t="s">
        <v>26</v>
      </c>
      <c r="D18" s="72">
        <v>45590.0</v>
      </c>
      <c r="E18" s="73">
        <v>45600.0</v>
      </c>
      <c r="F18" s="74">
        <f t="shared" ref="F18:F20" si="5">E18-D18</f>
        <v>10</v>
      </c>
      <c r="G18" s="76">
        <v>1.0</v>
      </c>
      <c r="H18" s="51" t="s">
        <v>27</v>
      </c>
      <c r="I18" s="58"/>
      <c r="J18" s="59"/>
      <c r="K18" s="59"/>
      <c r="L18" s="59"/>
      <c r="M18" s="59"/>
      <c r="N18" s="59"/>
      <c r="O18" s="59"/>
      <c r="P18" s="59"/>
      <c r="Q18" s="59"/>
      <c r="R18" s="59"/>
      <c r="S18" s="59"/>
      <c r="T18" s="59"/>
      <c r="U18" s="59"/>
      <c r="V18" s="59"/>
      <c r="W18" s="59"/>
      <c r="X18" s="59"/>
      <c r="Y18" s="59"/>
      <c r="Z18" s="59"/>
      <c r="AA18" s="59"/>
      <c r="AB18" s="59"/>
      <c r="AC18" s="59"/>
      <c r="AD18" s="59"/>
      <c r="AE18" s="59"/>
      <c r="AF18" s="59"/>
      <c r="AG18" s="59"/>
      <c r="AH18" s="59"/>
      <c r="AI18" s="59"/>
      <c r="AJ18" s="59"/>
      <c r="AK18" s="59"/>
      <c r="AL18" s="59"/>
      <c r="AM18" s="59"/>
      <c r="AN18" s="59"/>
      <c r="AO18" s="59"/>
      <c r="AP18" s="59"/>
      <c r="AQ18" s="59"/>
      <c r="AR18" s="59"/>
      <c r="AS18" s="59"/>
      <c r="AT18" s="59"/>
      <c r="AU18" s="59"/>
      <c r="AV18" s="59"/>
      <c r="AW18" s="59"/>
      <c r="AX18" s="59"/>
      <c r="AY18" s="59"/>
      <c r="AZ18" s="59"/>
      <c r="BA18" s="59"/>
      <c r="BB18" s="59"/>
      <c r="BC18" s="59"/>
      <c r="BD18" s="59"/>
      <c r="BE18" s="59"/>
      <c r="BF18" s="59"/>
      <c r="BG18" s="59"/>
      <c r="BH18" s="59"/>
      <c r="BI18" s="59"/>
      <c r="BJ18" s="59"/>
      <c r="BK18" s="59"/>
      <c r="BL18" s="59"/>
      <c r="BM18" s="59"/>
    </row>
    <row r="19">
      <c r="A19" s="77" t="s">
        <v>32</v>
      </c>
      <c r="B19" s="77" t="s">
        <v>33</v>
      </c>
      <c r="C19" s="56" t="s">
        <v>26</v>
      </c>
      <c r="D19" s="72">
        <v>45590.0</v>
      </c>
      <c r="E19" s="73">
        <v>45602.0</v>
      </c>
      <c r="F19" s="74">
        <f t="shared" si="5"/>
        <v>12</v>
      </c>
      <c r="G19" s="75">
        <v>1.0</v>
      </c>
      <c r="H19" s="51" t="s">
        <v>27</v>
      </c>
      <c r="I19" s="58"/>
      <c r="J19" s="59"/>
      <c r="K19" s="59"/>
      <c r="L19" s="59"/>
      <c r="M19" s="59"/>
      <c r="N19" s="59"/>
      <c r="O19" s="59"/>
      <c r="P19" s="59"/>
      <c r="Q19" s="59"/>
      <c r="R19" s="59"/>
      <c r="S19" s="59"/>
      <c r="T19" s="59"/>
      <c r="U19" s="59"/>
      <c r="V19" s="59"/>
      <c r="W19" s="59"/>
      <c r="X19" s="59"/>
      <c r="Y19" s="59"/>
      <c r="Z19" s="59"/>
      <c r="AA19" s="59"/>
      <c r="AB19" s="59"/>
      <c r="AC19" s="59"/>
      <c r="AD19" s="59"/>
      <c r="AE19" s="59"/>
      <c r="AF19" s="59"/>
      <c r="AG19" s="59"/>
      <c r="AH19" s="59"/>
      <c r="AI19" s="59"/>
      <c r="AJ19" s="59"/>
      <c r="AK19" s="59"/>
      <c r="AL19" s="59"/>
      <c r="AM19" s="59"/>
      <c r="AN19" s="59"/>
      <c r="AO19" s="59"/>
      <c r="AP19" s="59"/>
      <c r="AQ19" s="59"/>
      <c r="AR19" s="59"/>
      <c r="AS19" s="59"/>
      <c r="AT19" s="59"/>
      <c r="AU19" s="59"/>
      <c r="AV19" s="59"/>
      <c r="AW19" s="59"/>
      <c r="AX19" s="59"/>
      <c r="AY19" s="59"/>
      <c r="AZ19" s="59"/>
      <c r="BA19" s="59"/>
      <c r="BB19" s="59"/>
      <c r="BC19" s="59"/>
      <c r="BD19" s="59"/>
      <c r="BE19" s="59"/>
      <c r="BF19" s="59"/>
      <c r="BG19" s="59"/>
      <c r="BH19" s="59"/>
      <c r="BI19" s="59"/>
      <c r="BJ19" s="59"/>
      <c r="BK19" s="59"/>
      <c r="BL19" s="59"/>
      <c r="BM19" s="59"/>
    </row>
    <row r="20">
      <c r="A20" s="78" t="s">
        <v>34</v>
      </c>
      <c r="B20" s="71" t="s">
        <v>35</v>
      </c>
      <c r="C20" s="56" t="s">
        <v>26</v>
      </c>
      <c r="D20" s="72">
        <v>45590.0</v>
      </c>
      <c r="E20" s="73">
        <v>45607.0</v>
      </c>
      <c r="F20" s="74">
        <f t="shared" si="5"/>
        <v>17</v>
      </c>
      <c r="G20" s="76">
        <v>1.0</v>
      </c>
      <c r="H20" s="51" t="s">
        <v>27</v>
      </c>
      <c r="I20" s="58"/>
      <c r="J20" s="59"/>
      <c r="K20" s="59"/>
      <c r="L20" s="59"/>
      <c r="M20" s="59"/>
      <c r="N20" s="59"/>
      <c r="O20" s="59"/>
      <c r="P20" s="59"/>
      <c r="Q20" s="59"/>
      <c r="R20" s="59"/>
      <c r="S20" s="59"/>
      <c r="T20" s="59"/>
      <c r="U20" s="59"/>
      <c r="V20" s="59"/>
      <c r="W20" s="59"/>
      <c r="X20" s="59"/>
      <c r="Y20" s="59"/>
      <c r="Z20" s="59"/>
      <c r="AA20" s="59"/>
      <c r="AB20" s="59"/>
      <c r="AC20" s="59"/>
      <c r="AD20" s="59"/>
      <c r="AE20" s="59"/>
      <c r="AF20" s="59"/>
      <c r="AG20" s="59"/>
      <c r="AH20" s="59"/>
      <c r="AI20" s="59"/>
      <c r="AJ20" s="59"/>
      <c r="AK20" s="59"/>
      <c r="AL20" s="59"/>
      <c r="AM20" s="59"/>
      <c r="AN20" s="59"/>
      <c r="AO20" s="59"/>
      <c r="AP20" s="59"/>
      <c r="AQ20" s="59"/>
      <c r="AR20" s="59"/>
      <c r="AS20" s="59"/>
      <c r="AT20" s="59"/>
      <c r="AU20" s="59"/>
      <c r="AV20" s="59"/>
      <c r="AW20" s="59"/>
      <c r="AX20" s="59"/>
      <c r="AY20" s="59"/>
      <c r="AZ20" s="59"/>
      <c r="BA20" s="59"/>
      <c r="BB20" s="59"/>
      <c r="BC20" s="59"/>
      <c r="BD20" s="59"/>
      <c r="BE20" s="59"/>
      <c r="BF20" s="59"/>
      <c r="BG20" s="59"/>
      <c r="BH20" s="59"/>
      <c r="BI20" s="59"/>
      <c r="BJ20" s="59"/>
      <c r="BK20" s="59"/>
      <c r="BL20" s="59"/>
      <c r="BM20" s="59"/>
    </row>
    <row r="21">
      <c r="A21" s="62">
        <v>1.2</v>
      </c>
      <c r="B21" s="79" t="s">
        <v>36</v>
      </c>
      <c r="C21" s="80" t="s">
        <v>37</v>
      </c>
      <c r="D21" s="65">
        <v>45587.0</v>
      </c>
      <c r="E21" s="65">
        <v>45597.0</v>
      </c>
      <c r="F21" s="66">
        <f t="shared" ref="F21:F29" si="6">E21-D21+1</f>
        <v>11</v>
      </c>
      <c r="G21" s="67">
        <v>1.0</v>
      </c>
      <c r="H21" s="81" t="s">
        <v>27</v>
      </c>
      <c r="I21" s="82"/>
      <c r="J21" s="83"/>
      <c r="K21" s="83"/>
      <c r="L21" s="83"/>
      <c r="M21" s="83"/>
      <c r="N21" s="83"/>
      <c r="O21" s="83"/>
      <c r="P21" s="83"/>
      <c r="Q21" s="83"/>
      <c r="R21" s="83"/>
      <c r="S21" s="83"/>
      <c r="T21" s="83"/>
      <c r="U21" s="83"/>
      <c r="V21" s="83"/>
      <c r="W21" s="83"/>
      <c r="X21" s="83"/>
      <c r="Y21" s="83"/>
      <c r="Z21" s="83"/>
      <c r="AA21" s="83"/>
      <c r="AB21" s="83"/>
      <c r="AC21" s="83"/>
      <c r="AD21" s="83"/>
      <c r="AE21" s="83"/>
      <c r="AF21" s="83"/>
      <c r="AG21" s="83"/>
      <c r="AH21" s="83"/>
      <c r="AI21" s="83"/>
      <c r="AJ21" s="83"/>
      <c r="AK21" s="83"/>
      <c r="AL21" s="83"/>
      <c r="AM21" s="83"/>
      <c r="AN21" s="83"/>
      <c r="AO21" s="83"/>
      <c r="AP21" s="83"/>
      <c r="AQ21" s="83"/>
      <c r="AR21" s="83"/>
      <c r="AS21" s="83"/>
      <c r="AT21" s="83"/>
      <c r="AU21" s="83"/>
      <c r="AV21" s="83"/>
      <c r="AW21" s="83"/>
      <c r="AX21" s="83"/>
      <c r="AY21" s="83"/>
      <c r="AZ21" s="83"/>
      <c r="BA21" s="83"/>
      <c r="BB21" s="83"/>
      <c r="BC21" s="83"/>
      <c r="BD21" s="83"/>
      <c r="BE21" s="83"/>
      <c r="BF21" s="83"/>
      <c r="BG21" s="83"/>
      <c r="BH21" s="83"/>
      <c r="BI21" s="83"/>
      <c r="BJ21" s="83"/>
      <c r="BK21" s="83"/>
      <c r="BL21" s="83"/>
      <c r="BM21" s="83"/>
    </row>
    <row r="22">
      <c r="A22" s="54" t="s">
        <v>38</v>
      </c>
      <c r="B22" s="45" t="s">
        <v>39</v>
      </c>
      <c r="C22" s="46" t="s">
        <v>37</v>
      </c>
      <c r="D22" s="47">
        <v>45591.0</v>
      </c>
      <c r="E22" s="48">
        <v>45597.0</v>
      </c>
      <c r="F22" s="84">
        <f t="shared" si="6"/>
        <v>7</v>
      </c>
      <c r="G22" s="50">
        <v>1.0</v>
      </c>
      <c r="H22" s="51" t="s">
        <v>27</v>
      </c>
      <c r="I22" s="52"/>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53"/>
      <c r="AP22" s="53"/>
      <c r="AQ22" s="53"/>
      <c r="AR22" s="53"/>
      <c r="AS22" s="53"/>
      <c r="AT22" s="53"/>
      <c r="AU22" s="53"/>
      <c r="AV22" s="53"/>
      <c r="AW22" s="53"/>
      <c r="AX22" s="53"/>
      <c r="AY22" s="53"/>
      <c r="AZ22" s="53"/>
      <c r="BA22" s="53"/>
      <c r="BB22" s="53"/>
      <c r="BC22" s="53"/>
      <c r="BD22" s="53"/>
      <c r="BE22" s="53"/>
      <c r="BF22" s="53"/>
      <c r="BG22" s="53"/>
      <c r="BH22" s="53"/>
      <c r="BI22" s="53"/>
      <c r="BJ22" s="53"/>
      <c r="BK22" s="53"/>
      <c r="BL22" s="53"/>
      <c r="BM22" s="53"/>
    </row>
    <row r="23">
      <c r="A23" s="54" t="s">
        <v>40</v>
      </c>
      <c r="B23" s="45" t="s">
        <v>41</v>
      </c>
      <c r="C23" s="46" t="s">
        <v>37</v>
      </c>
      <c r="D23" s="47">
        <v>45591.0</v>
      </c>
      <c r="E23" s="48">
        <v>45597.0</v>
      </c>
      <c r="F23" s="84">
        <f t="shared" si="6"/>
        <v>7</v>
      </c>
      <c r="G23" s="50">
        <v>1.0</v>
      </c>
      <c r="H23" s="51" t="s">
        <v>27</v>
      </c>
      <c r="I23" s="52"/>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53"/>
      <c r="AP23" s="53"/>
      <c r="AQ23" s="53"/>
      <c r="AR23" s="53"/>
      <c r="AS23" s="53"/>
      <c r="AT23" s="53"/>
      <c r="AU23" s="53"/>
      <c r="AV23" s="53"/>
      <c r="AW23" s="53"/>
      <c r="AX23" s="53"/>
      <c r="AY23" s="53"/>
      <c r="AZ23" s="53"/>
      <c r="BA23" s="53"/>
      <c r="BB23" s="53"/>
      <c r="BC23" s="53"/>
      <c r="BD23" s="53"/>
      <c r="BE23" s="53"/>
      <c r="BF23" s="53"/>
      <c r="BG23" s="53"/>
      <c r="BH23" s="53"/>
      <c r="BI23" s="53"/>
      <c r="BJ23" s="53"/>
      <c r="BK23" s="53"/>
      <c r="BL23" s="53"/>
      <c r="BM23" s="53"/>
    </row>
    <row r="24">
      <c r="A24" s="54" t="s">
        <v>42</v>
      </c>
      <c r="B24" s="45" t="s">
        <v>43</v>
      </c>
      <c r="C24" s="46" t="s">
        <v>37</v>
      </c>
      <c r="D24" s="47">
        <v>45591.0</v>
      </c>
      <c r="E24" s="48">
        <v>45597.0</v>
      </c>
      <c r="F24" s="84">
        <f t="shared" si="6"/>
        <v>7</v>
      </c>
      <c r="G24" s="50">
        <v>1.0</v>
      </c>
      <c r="H24" s="51" t="s">
        <v>27</v>
      </c>
      <c r="I24" s="52"/>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53"/>
      <c r="AP24" s="53"/>
      <c r="AQ24" s="53"/>
      <c r="AR24" s="53"/>
      <c r="AS24" s="53"/>
      <c r="AT24" s="53"/>
      <c r="AU24" s="53"/>
      <c r="AV24" s="53"/>
      <c r="AW24" s="53"/>
      <c r="AX24" s="53"/>
      <c r="AY24" s="53"/>
      <c r="AZ24" s="53"/>
      <c r="BA24" s="53"/>
      <c r="BB24" s="53"/>
      <c r="BC24" s="53"/>
      <c r="BD24" s="53"/>
      <c r="BE24" s="53"/>
      <c r="BF24" s="53"/>
      <c r="BG24" s="53"/>
      <c r="BH24" s="53"/>
      <c r="BI24" s="53"/>
      <c r="BJ24" s="53"/>
      <c r="BK24" s="53"/>
      <c r="BL24" s="53"/>
      <c r="BM24" s="53"/>
    </row>
    <row r="25">
      <c r="A25" s="54" t="s">
        <v>44</v>
      </c>
      <c r="B25" s="45" t="s">
        <v>45</v>
      </c>
      <c r="C25" s="46" t="s">
        <v>37</v>
      </c>
      <c r="D25" s="47">
        <v>45591.0</v>
      </c>
      <c r="E25" s="48">
        <v>45597.0</v>
      </c>
      <c r="F25" s="84">
        <f t="shared" si="6"/>
        <v>7</v>
      </c>
      <c r="G25" s="50">
        <v>1.0</v>
      </c>
      <c r="H25" s="51" t="s">
        <v>27</v>
      </c>
      <c r="I25" s="52"/>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53"/>
      <c r="AP25" s="53"/>
      <c r="AQ25" s="53"/>
      <c r="AR25" s="53"/>
      <c r="AS25" s="53"/>
      <c r="AT25" s="53"/>
      <c r="AU25" s="53"/>
      <c r="AV25" s="53"/>
      <c r="AW25" s="53"/>
      <c r="AX25" s="53"/>
      <c r="AY25" s="53"/>
      <c r="AZ25" s="53"/>
      <c r="BA25" s="53"/>
      <c r="BB25" s="53"/>
      <c r="BC25" s="53"/>
      <c r="BD25" s="53"/>
      <c r="BE25" s="53"/>
      <c r="BF25" s="53"/>
      <c r="BG25" s="53"/>
      <c r="BH25" s="53"/>
      <c r="BI25" s="53"/>
      <c r="BJ25" s="53"/>
      <c r="BK25" s="53"/>
      <c r="BL25" s="53"/>
      <c r="BM25" s="53"/>
    </row>
    <row r="26">
      <c r="A26" s="54" t="s">
        <v>46</v>
      </c>
      <c r="B26" s="45" t="s">
        <v>47</v>
      </c>
      <c r="C26" s="46" t="s">
        <v>37</v>
      </c>
      <c r="D26" s="47">
        <v>45591.0</v>
      </c>
      <c r="E26" s="48">
        <v>45597.0</v>
      </c>
      <c r="F26" s="84">
        <f t="shared" si="6"/>
        <v>7</v>
      </c>
      <c r="G26" s="50">
        <v>1.0</v>
      </c>
      <c r="H26" s="51" t="s">
        <v>27</v>
      </c>
      <c r="I26" s="52"/>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53"/>
      <c r="AP26" s="53"/>
      <c r="AQ26" s="53"/>
      <c r="AR26" s="53"/>
      <c r="AS26" s="53"/>
      <c r="AT26" s="53"/>
      <c r="AU26" s="53"/>
      <c r="AV26" s="53"/>
      <c r="AW26" s="53"/>
      <c r="AX26" s="53"/>
      <c r="AY26" s="53"/>
      <c r="AZ26" s="53"/>
      <c r="BA26" s="53"/>
      <c r="BB26" s="53"/>
      <c r="BC26" s="53"/>
      <c r="BD26" s="53"/>
      <c r="BE26" s="53"/>
      <c r="BF26" s="53"/>
      <c r="BG26" s="53"/>
      <c r="BH26" s="53"/>
      <c r="BI26" s="53"/>
      <c r="BJ26" s="53"/>
      <c r="BK26" s="53"/>
      <c r="BL26" s="53"/>
      <c r="BM26" s="53"/>
    </row>
    <row r="27">
      <c r="A27" s="62">
        <v>1.3</v>
      </c>
      <c r="B27" s="79" t="s">
        <v>48</v>
      </c>
      <c r="C27" s="80" t="s">
        <v>37</v>
      </c>
      <c r="D27" s="65">
        <v>45588.0</v>
      </c>
      <c r="E27" s="65">
        <v>45597.0</v>
      </c>
      <c r="F27" s="66">
        <f t="shared" si="6"/>
        <v>10</v>
      </c>
      <c r="G27" s="67">
        <v>1.0</v>
      </c>
      <c r="H27" s="85" t="s">
        <v>27</v>
      </c>
      <c r="I27" s="82"/>
      <c r="J27" s="83"/>
      <c r="K27" s="83"/>
      <c r="L27" s="83"/>
      <c r="M27" s="83"/>
      <c r="N27" s="83"/>
      <c r="O27" s="83"/>
      <c r="P27" s="83"/>
      <c r="Q27" s="83"/>
      <c r="R27" s="83"/>
      <c r="S27" s="83"/>
      <c r="T27" s="83"/>
      <c r="U27" s="83"/>
      <c r="V27" s="83"/>
      <c r="W27" s="83"/>
      <c r="X27" s="83"/>
      <c r="Y27" s="83"/>
      <c r="Z27" s="83"/>
      <c r="AA27" s="83"/>
      <c r="AB27" s="83"/>
      <c r="AC27" s="83"/>
      <c r="AD27" s="83"/>
      <c r="AE27" s="83"/>
      <c r="AF27" s="83"/>
      <c r="AG27" s="83"/>
      <c r="AH27" s="83"/>
      <c r="AI27" s="83"/>
      <c r="AJ27" s="83"/>
      <c r="AK27" s="83"/>
      <c r="AL27" s="83"/>
      <c r="AM27" s="83"/>
      <c r="AN27" s="83"/>
      <c r="AO27" s="83"/>
      <c r="AP27" s="83"/>
      <c r="AQ27" s="83"/>
      <c r="AR27" s="83"/>
      <c r="AS27" s="83"/>
      <c r="AT27" s="83"/>
      <c r="AU27" s="83"/>
      <c r="AV27" s="83"/>
      <c r="AW27" s="83"/>
      <c r="AX27" s="83"/>
      <c r="AY27" s="83"/>
      <c r="AZ27" s="83"/>
      <c r="BA27" s="83"/>
      <c r="BB27" s="83"/>
      <c r="BC27" s="83"/>
      <c r="BD27" s="83"/>
      <c r="BE27" s="83"/>
      <c r="BF27" s="83"/>
      <c r="BG27" s="83"/>
      <c r="BH27" s="83"/>
      <c r="BI27" s="83"/>
      <c r="BJ27" s="83"/>
      <c r="BK27" s="83"/>
      <c r="BL27" s="83"/>
      <c r="BM27" s="83"/>
    </row>
    <row r="28">
      <c r="A28" s="54" t="s">
        <v>49</v>
      </c>
      <c r="B28" s="45" t="s">
        <v>41</v>
      </c>
      <c r="C28" s="46" t="s">
        <v>37</v>
      </c>
      <c r="D28" s="47">
        <v>45591.0</v>
      </c>
      <c r="E28" s="48">
        <v>45597.0</v>
      </c>
      <c r="F28" s="84">
        <f t="shared" si="6"/>
        <v>7</v>
      </c>
      <c r="G28" s="50">
        <v>1.0</v>
      </c>
      <c r="H28" s="51" t="s">
        <v>27</v>
      </c>
      <c r="I28" s="52"/>
      <c r="J28" s="86"/>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53"/>
      <c r="AS28" s="53"/>
      <c r="AT28" s="53"/>
      <c r="AU28" s="53"/>
      <c r="AV28" s="53"/>
      <c r="AW28" s="53"/>
      <c r="AX28" s="53"/>
      <c r="AY28" s="53"/>
      <c r="AZ28" s="53"/>
      <c r="BA28" s="53"/>
      <c r="BB28" s="53"/>
      <c r="BC28" s="53"/>
      <c r="BD28" s="53"/>
      <c r="BE28" s="53"/>
      <c r="BF28" s="53"/>
      <c r="BG28" s="53"/>
      <c r="BH28" s="53"/>
      <c r="BI28" s="53"/>
      <c r="BJ28" s="53"/>
      <c r="BK28" s="53"/>
      <c r="BL28" s="53"/>
      <c r="BM28" s="53"/>
    </row>
    <row r="29">
      <c r="A29" s="54" t="s">
        <v>50</v>
      </c>
      <c r="B29" s="45" t="s">
        <v>45</v>
      </c>
      <c r="C29" s="46" t="s">
        <v>37</v>
      </c>
      <c r="D29" s="47">
        <v>45591.0</v>
      </c>
      <c r="E29" s="48">
        <v>45597.0</v>
      </c>
      <c r="F29" s="84">
        <f t="shared" si="6"/>
        <v>7</v>
      </c>
      <c r="G29" s="50">
        <v>1.0</v>
      </c>
      <c r="H29" s="51" t="s">
        <v>27</v>
      </c>
      <c r="I29" s="52"/>
      <c r="J29" s="86"/>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53"/>
      <c r="AL29" s="53"/>
      <c r="AM29" s="53"/>
      <c r="AN29" s="53"/>
      <c r="AO29" s="53"/>
      <c r="AP29" s="53"/>
      <c r="AQ29" s="53"/>
      <c r="AR29" s="53"/>
      <c r="AS29" s="53"/>
      <c r="AT29" s="53"/>
      <c r="AU29" s="53"/>
      <c r="AV29" s="53"/>
      <c r="AW29" s="53"/>
      <c r="AX29" s="53"/>
      <c r="AY29" s="53"/>
      <c r="AZ29" s="53"/>
      <c r="BA29" s="53"/>
      <c r="BB29" s="53"/>
      <c r="BC29" s="53"/>
      <c r="BD29" s="53"/>
      <c r="BE29" s="53"/>
      <c r="BF29" s="53"/>
      <c r="BG29" s="53"/>
      <c r="BH29" s="53"/>
      <c r="BI29" s="53"/>
      <c r="BJ29" s="53"/>
      <c r="BK29" s="53"/>
      <c r="BL29" s="53"/>
      <c r="BM29" s="53"/>
    </row>
    <row r="30">
      <c r="A30" s="54" t="s">
        <v>51</v>
      </c>
      <c r="B30" s="45" t="s">
        <v>52</v>
      </c>
      <c r="C30" s="46" t="s">
        <v>26</v>
      </c>
      <c r="D30" s="47">
        <v>45564.0</v>
      </c>
      <c r="E30" s="48">
        <v>45580.0</v>
      </c>
      <c r="F30" s="49">
        <f>E30-D30</f>
        <v>16</v>
      </c>
      <c r="G30" s="50">
        <v>1.0</v>
      </c>
      <c r="H30" s="51" t="s">
        <v>27</v>
      </c>
      <c r="I30" s="52"/>
      <c r="J30" s="86"/>
      <c r="K30" s="53"/>
      <c r="L30" s="53"/>
      <c r="M30" s="53"/>
      <c r="N30" s="53"/>
      <c r="O30" s="53"/>
      <c r="P30" s="53"/>
      <c r="Q30" s="53"/>
      <c r="R30" s="53"/>
      <c r="S30" s="53"/>
      <c r="T30" s="53"/>
      <c r="U30" s="53"/>
      <c r="V30" s="53"/>
      <c r="W30" s="53"/>
      <c r="X30" s="53"/>
      <c r="Y30" s="53"/>
      <c r="Z30" s="53"/>
      <c r="AA30" s="53"/>
      <c r="AB30" s="53"/>
      <c r="AC30" s="53"/>
      <c r="AD30" s="53"/>
      <c r="AE30" s="53"/>
      <c r="AF30" s="53"/>
      <c r="AG30" s="53"/>
      <c r="AH30" s="53"/>
      <c r="AI30" s="53"/>
      <c r="AJ30" s="53"/>
      <c r="AK30" s="53"/>
      <c r="AL30" s="53"/>
      <c r="AM30" s="53"/>
      <c r="AN30" s="53"/>
      <c r="AO30" s="53"/>
      <c r="AP30" s="53"/>
      <c r="AQ30" s="53"/>
      <c r="AR30" s="53"/>
      <c r="AS30" s="53"/>
      <c r="AT30" s="53"/>
      <c r="AU30" s="53"/>
      <c r="AV30" s="53"/>
      <c r="AW30" s="53"/>
      <c r="AX30" s="53"/>
      <c r="AY30" s="53"/>
      <c r="AZ30" s="53"/>
      <c r="BA30" s="53"/>
      <c r="BB30" s="53"/>
      <c r="BC30" s="53"/>
      <c r="BD30" s="53"/>
      <c r="BE30" s="53"/>
      <c r="BF30" s="53"/>
      <c r="BG30" s="53"/>
      <c r="BH30" s="53"/>
      <c r="BI30" s="53"/>
      <c r="BJ30" s="53"/>
      <c r="BK30" s="53"/>
      <c r="BL30" s="53"/>
      <c r="BM30" s="53"/>
    </row>
    <row r="31">
      <c r="A31" s="87" t="str">
        <f>IF(ISERROR(VALUE(SUBSTITUTE(OFFSET(A31,-1,0,1,1),".",""))),"1",IF(ISERROR(FIND("`",SUBSTITUTE(OFFSET(A31,-1,0,1,1),".","`",1))),TEXT(VALUE(OFFSET(A31,-1,0,1,1))+1,"#"),TEXT(VALUE(LEFT(OFFSET(A31,-1,0,1,1),FIND("`",SUBSTITUTE(OFFSET(A31,-1,0,1,1),".","`",1))-1))+1,"#")))</f>
        <v>2</v>
      </c>
      <c r="B31" s="88" t="s">
        <v>53</v>
      </c>
      <c r="C31" s="89" t="s">
        <v>26</v>
      </c>
      <c r="D31" s="90">
        <v>45591.0</v>
      </c>
      <c r="E31" s="90">
        <v>45599.0</v>
      </c>
      <c r="F31" s="91">
        <f t="shared" ref="F31:F36" si="7">E31-D31+1</f>
        <v>9</v>
      </c>
      <c r="G31" s="92">
        <v>1.0</v>
      </c>
      <c r="H31" s="51" t="s">
        <v>27</v>
      </c>
      <c r="I31" s="91"/>
      <c r="K31" s="86"/>
      <c r="L31" s="86"/>
      <c r="M31" s="86"/>
      <c r="N31" s="86"/>
      <c r="O31" s="86"/>
      <c r="P31" s="86"/>
      <c r="Q31" s="86"/>
      <c r="R31" s="86"/>
      <c r="S31" s="86"/>
      <c r="T31" s="86"/>
      <c r="U31" s="86"/>
      <c r="V31" s="86"/>
      <c r="W31" s="86"/>
      <c r="X31" s="86"/>
      <c r="Y31" s="86"/>
      <c r="Z31" s="86"/>
      <c r="AA31" s="86"/>
      <c r="AB31" s="86"/>
      <c r="AC31" s="86"/>
      <c r="AD31" s="86"/>
      <c r="AE31" s="86"/>
      <c r="AF31" s="86"/>
      <c r="AG31" s="86"/>
      <c r="AH31" s="86"/>
      <c r="AI31" s="86"/>
      <c r="AJ31" s="86"/>
      <c r="AK31" s="86"/>
      <c r="AL31" s="86"/>
      <c r="AM31" s="86"/>
      <c r="AN31" s="86"/>
      <c r="AO31" s="86"/>
      <c r="AP31" s="86"/>
      <c r="AQ31" s="86"/>
      <c r="AR31" s="86"/>
      <c r="AS31" s="86"/>
      <c r="AT31" s="86"/>
      <c r="AU31" s="86"/>
      <c r="AV31" s="86"/>
      <c r="AW31" s="86"/>
      <c r="AX31" s="86"/>
      <c r="AY31" s="86"/>
      <c r="AZ31" s="86"/>
      <c r="BA31" s="86"/>
      <c r="BB31" s="86"/>
      <c r="BC31" s="86"/>
      <c r="BD31" s="86"/>
      <c r="BE31" s="86"/>
      <c r="BF31" s="86"/>
      <c r="BG31" s="86"/>
      <c r="BH31" s="86"/>
      <c r="BI31" s="86"/>
      <c r="BJ31" s="86"/>
      <c r="BK31" s="86"/>
      <c r="BL31" s="86"/>
      <c r="BM31" s="86"/>
    </row>
    <row r="32">
      <c r="A32" s="44" t="str">
        <f t="shared" ref="A32:A35" si="8">IF(ISERROR(VALUE(SUBSTITUTE(OFFSET(A32,-1,0,1,1),".",""))),"0.1",IF(ISERROR(FIND("`",SUBSTITUTE(OFFSET(A32,-1,0,1,1),".","`",1))),OFFSET(A32,-1,0,1,1)&amp;".1",LEFT(OFFSET(A32,-1,0,1,1),FIND("`",SUBSTITUTE(OFFSET(A32,-1,0,1,1),".","`",1)))&amp;IF(ISERROR(FIND("`",SUBSTITUTE(OFFSET(A32,-1,0,1,1),".","`",2))),VALUE(RIGHT(OFFSET(A32,-1,0,1,1),LEN(OFFSET(A32,-1,0,1,1))-FIND("`",SUBSTITUTE(OFFSET(A32,-1,0,1,1),".","`",1))))+1,VALUE(MID(OFFSET(A32,-1,0,1,1),FIND("`",SUBSTITUTE(OFFSET(A32,-1,0,1,1),".","`",1))+1,(FIND("`",SUBSTITUTE(OFFSET(A32,-1,0,1,1),".","`",2))-FIND("`",SUBSTITUTE(OFFSET(A32,-1,0,1,1),".","`",1))-1)))+1)))</f>
        <v>2.1</v>
      </c>
      <c r="B32" s="45" t="s">
        <v>54</v>
      </c>
      <c r="C32" s="46" t="s">
        <v>26</v>
      </c>
      <c r="D32" s="47">
        <v>45591.0</v>
      </c>
      <c r="E32" s="48">
        <v>45599.0</v>
      </c>
      <c r="F32" s="91">
        <f t="shared" si="7"/>
        <v>9</v>
      </c>
      <c r="G32" s="50">
        <v>1.0</v>
      </c>
      <c r="H32" s="51" t="s">
        <v>27</v>
      </c>
      <c r="I32" s="52"/>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53"/>
      <c r="AS32" s="53"/>
      <c r="AT32" s="53"/>
      <c r="AU32" s="53"/>
      <c r="AV32" s="53"/>
      <c r="AW32" s="53"/>
      <c r="AX32" s="53"/>
      <c r="AY32" s="53"/>
      <c r="AZ32" s="53"/>
      <c r="BA32" s="53"/>
      <c r="BB32" s="53"/>
      <c r="BC32" s="53"/>
      <c r="BD32" s="53"/>
      <c r="BE32" s="53"/>
      <c r="BF32" s="53"/>
      <c r="BG32" s="53"/>
      <c r="BH32" s="53"/>
      <c r="BI32" s="53"/>
      <c r="BJ32" s="53"/>
      <c r="BK32" s="53"/>
      <c r="BL32" s="53"/>
      <c r="BM32" s="53"/>
    </row>
    <row r="33">
      <c r="A33" s="44" t="str">
        <f t="shared" si="8"/>
        <v>2.2</v>
      </c>
      <c r="B33" s="45" t="s">
        <v>55</v>
      </c>
      <c r="C33" s="46" t="s">
        <v>26</v>
      </c>
      <c r="D33" s="47">
        <v>45616.0</v>
      </c>
      <c r="E33" s="48">
        <v>45626.0</v>
      </c>
      <c r="F33" s="91">
        <f t="shared" si="7"/>
        <v>11</v>
      </c>
      <c r="G33" s="50">
        <v>1.0</v>
      </c>
      <c r="H33" s="51" t="s">
        <v>27</v>
      </c>
      <c r="I33" s="52"/>
      <c r="J33" s="53"/>
      <c r="K33" s="53"/>
      <c r="L33" s="53"/>
      <c r="M33" s="53"/>
      <c r="N33" s="53"/>
      <c r="O33" s="53"/>
      <c r="P33" s="53"/>
      <c r="Q33" s="53"/>
      <c r="R33" s="53"/>
      <c r="S33" s="53"/>
      <c r="T33" s="53"/>
      <c r="U33" s="53"/>
      <c r="V33" s="53"/>
      <c r="W33" s="53"/>
      <c r="X33" s="53"/>
      <c r="Y33" s="53"/>
      <c r="Z33" s="53"/>
      <c r="AA33" s="53"/>
      <c r="AB33" s="53"/>
      <c r="AC33" s="53"/>
      <c r="AD33" s="53"/>
      <c r="AE33" s="53"/>
      <c r="AF33" s="53"/>
      <c r="AG33" s="53"/>
      <c r="AH33" s="53"/>
      <c r="AI33" s="53"/>
      <c r="AJ33" s="53"/>
      <c r="AK33" s="53"/>
      <c r="AL33" s="53"/>
      <c r="AM33" s="53"/>
      <c r="AN33" s="53"/>
      <c r="AO33" s="53"/>
      <c r="AP33" s="53"/>
      <c r="AQ33" s="53"/>
      <c r="AR33" s="53"/>
      <c r="AS33" s="53"/>
      <c r="AT33" s="53"/>
      <c r="AU33" s="53"/>
      <c r="AV33" s="53"/>
      <c r="AW33" s="53"/>
      <c r="AX33" s="53"/>
      <c r="AY33" s="53"/>
      <c r="AZ33" s="53"/>
      <c r="BA33" s="53"/>
      <c r="BB33" s="53"/>
      <c r="BC33" s="53"/>
      <c r="BD33" s="53"/>
      <c r="BE33" s="53"/>
      <c r="BF33" s="53"/>
      <c r="BG33" s="53"/>
      <c r="BH33" s="53"/>
      <c r="BI33" s="53"/>
      <c r="BJ33" s="53"/>
      <c r="BK33" s="53"/>
      <c r="BL33" s="53"/>
      <c r="BM33" s="53"/>
    </row>
    <row r="34">
      <c r="A34" s="44" t="str">
        <f t="shared" si="8"/>
        <v>2.3</v>
      </c>
      <c r="B34" s="45" t="s">
        <v>56</v>
      </c>
      <c r="C34" s="46" t="s">
        <v>26</v>
      </c>
      <c r="D34" s="47">
        <v>45617.0</v>
      </c>
      <c r="E34" s="48">
        <v>45626.0</v>
      </c>
      <c r="F34" s="91">
        <f t="shared" si="7"/>
        <v>10</v>
      </c>
      <c r="G34" s="50">
        <v>1.0</v>
      </c>
      <c r="H34" s="51" t="s">
        <v>27</v>
      </c>
      <c r="I34" s="52"/>
      <c r="J34" s="53"/>
      <c r="K34" s="53"/>
      <c r="L34" s="53"/>
      <c r="M34" s="53"/>
      <c r="N34" s="53"/>
      <c r="O34" s="53"/>
      <c r="P34" s="53"/>
      <c r="Q34" s="53"/>
      <c r="R34" s="53"/>
      <c r="S34" s="53"/>
      <c r="T34" s="53"/>
      <c r="U34" s="53"/>
      <c r="V34" s="53"/>
      <c r="W34" s="53"/>
      <c r="X34" s="53"/>
      <c r="Y34" s="53"/>
      <c r="Z34" s="53"/>
      <c r="AA34" s="53"/>
      <c r="AB34" s="53"/>
      <c r="AC34" s="53"/>
      <c r="AD34" s="53"/>
      <c r="AE34" s="53"/>
      <c r="AF34" s="53"/>
      <c r="AG34" s="53"/>
      <c r="AH34" s="53"/>
      <c r="AI34" s="53"/>
      <c r="AJ34" s="53"/>
      <c r="AK34" s="53"/>
      <c r="AL34" s="53"/>
      <c r="AM34" s="53"/>
      <c r="AN34" s="53"/>
      <c r="AO34" s="53"/>
      <c r="AP34" s="53"/>
      <c r="AQ34" s="53"/>
      <c r="AR34" s="53"/>
      <c r="AS34" s="53"/>
      <c r="AT34" s="53"/>
      <c r="AU34" s="53"/>
      <c r="AV34" s="53"/>
      <c r="AW34" s="53"/>
      <c r="AX34" s="53"/>
      <c r="AY34" s="53"/>
      <c r="AZ34" s="53"/>
      <c r="BA34" s="53"/>
      <c r="BB34" s="53"/>
      <c r="BC34" s="53"/>
      <c r="BD34" s="53"/>
      <c r="BE34" s="53"/>
      <c r="BF34" s="53"/>
      <c r="BG34" s="53"/>
      <c r="BH34" s="53"/>
      <c r="BI34" s="53"/>
      <c r="BJ34" s="53"/>
      <c r="BK34" s="53"/>
      <c r="BL34" s="53"/>
      <c r="BM34" s="53"/>
    </row>
    <row r="35">
      <c r="A35" s="44" t="str">
        <f t="shared" si="8"/>
        <v>2.4</v>
      </c>
      <c r="B35" s="45" t="s">
        <v>57</v>
      </c>
      <c r="C35" s="46" t="s">
        <v>26</v>
      </c>
      <c r="D35" s="47">
        <v>45618.0</v>
      </c>
      <c r="E35" s="48">
        <v>45627.0</v>
      </c>
      <c r="F35" s="91">
        <f t="shared" si="7"/>
        <v>10</v>
      </c>
      <c r="G35" s="50">
        <v>1.0</v>
      </c>
      <c r="H35" s="51" t="s">
        <v>27</v>
      </c>
      <c r="I35" s="52"/>
      <c r="J35" s="53"/>
      <c r="K35" s="53"/>
      <c r="L35" s="53"/>
      <c r="M35" s="53"/>
      <c r="N35" s="53"/>
      <c r="O35" s="53"/>
      <c r="P35" s="53"/>
      <c r="Q35" s="53"/>
      <c r="R35" s="53"/>
      <c r="S35" s="53"/>
      <c r="T35" s="53"/>
      <c r="U35" s="53"/>
      <c r="V35" s="53"/>
      <c r="W35" s="53"/>
      <c r="X35" s="53"/>
      <c r="Y35" s="53"/>
      <c r="Z35" s="53"/>
      <c r="AA35" s="53"/>
      <c r="AB35" s="53"/>
      <c r="AC35" s="53"/>
      <c r="AD35" s="53"/>
      <c r="AE35" s="53"/>
      <c r="AF35" s="53"/>
      <c r="AG35" s="53"/>
      <c r="AH35" s="53"/>
      <c r="AI35" s="53"/>
      <c r="AJ35" s="53"/>
      <c r="AK35" s="53"/>
      <c r="AL35" s="53"/>
      <c r="AM35" s="53"/>
      <c r="AN35" s="53"/>
      <c r="AO35" s="53"/>
      <c r="AP35" s="53"/>
      <c r="AQ35" s="53"/>
      <c r="AR35" s="53"/>
      <c r="AS35" s="53"/>
      <c r="AT35" s="53"/>
      <c r="AU35" s="53"/>
      <c r="AV35" s="53"/>
      <c r="AW35" s="53"/>
      <c r="AX35" s="53"/>
      <c r="AY35" s="53"/>
      <c r="AZ35" s="53"/>
      <c r="BA35" s="53"/>
      <c r="BB35" s="53"/>
      <c r="BC35" s="53"/>
      <c r="BD35" s="53"/>
      <c r="BE35" s="53"/>
      <c r="BF35" s="53"/>
      <c r="BG35" s="53"/>
      <c r="BH35" s="53"/>
      <c r="BI35" s="53"/>
      <c r="BJ35" s="53"/>
      <c r="BK35" s="53"/>
      <c r="BL35" s="53"/>
      <c r="BM35" s="53"/>
    </row>
    <row r="36">
      <c r="A36" s="93" t="str">
        <f>IF(ISERROR(VALUE(SUBSTITUTE(OFFSET(A36,-1,0,1,1),".",""))),"1",IF(ISERROR(FIND("`",SUBSTITUTE(OFFSET(A36,-1,0,1,1),".","`",1))),TEXT(VALUE(OFFSET(A36,-1,0,1,1))+1,"#"),TEXT(VALUE(LEFT(OFFSET(A36,-1,0,1,1),FIND("`",SUBSTITUTE(OFFSET(A36,-1,0,1,1),".","`",1))-1))+1,"#")))</f>
        <v>3</v>
      </c>
      <c r="B36" s="94" t="s">
        <v>58</v>
      </c>
      <c r="C36" s="95" t="s">
        <v>26</v>
      </c>
      <c r="D36" s="96">
        <v>45603.0</v>
      </c>
      <c r="E36" s="96">
        <v>45626.0</v>
      </c>
      <c r="F36" s="97">
        <f t="shared" si="7"/>
        <v>24</v>
      </c>
      <c r="G36" s="98">
        <v>1.0</v>
      </c>
      <c r="H36" s="99" t="s">
        <v>27</v>
      </c>
      <c r="I36" s="97"/>
      <c r="J36" s="100"/>
      <c r="K36" s="100"/>
      <c r="L36" s="100"/>
      <c r="M36" s="100"/>
      <c r="N36" s="100"/>
      <c r="O36" s="100"/>
      <c r="P36" s="100"/>
      <c r="Q36" s="100"/>
      <c r="R36" s="100"/>
      <c r="S36" s="100"/>
      <c r="T36" s="100"/>
      <c r="U36" s="100"/>
      <c r="V36" s="100"/>
      <c r="W36" s="100"/>
      <c r="X36" s="100"/>
      <c r="Y36" s="100"/>
      <c r="Z36" s="100"/>
      <c r="AA36" s="100"/>
      <c r="AB36" s="100"/>
      <c r="AC36" s="100"/>
      <c r="AD36" s="100"/>
      <c r="AE36" s="100"/>
      <c r="AF36" s="100"/>
      <c r="AG36" s="100"/>
      <c r="AH36" s="100"/>
      <c r="AI36" s="100"/>
      <c r="AJ36" s="100"/>
      <c r="AK36" s="100"/>
      <c r="AL36" s="100"/>
      <c r="AM36" s="100"/>
      <c r="AN36" s="100"/>
      <c r="AO36" s="100"/>
      <c r="AP36" s="100"/>
      <c r="AQ36" s="100"/>
      <c r="AR36" s="100"/>
      <c r="AS36" s="100"/>
      <c r="AT36" s="100"/>
      <c r="AU36" s="100"/>
      <c r="AV36" s="100"/>
      <c r="AW36" s="100"/>
      <c r="AX36" s="100"/>
      <c r="AY36" s="100"/>
      <c r="AZ36" s="100"/>
      <c r="BA36" s="100"/>
      <c r="BB36" s="100"/>
      <c r="BC36" s="100"/>
      <c r="BD36" s="100"/>
      <c r="BE36" s="100"/>
      <c r="BF36" s="100"/>
      <c r="BG36" s="100"/>
      <c r="BH36" s="100"/>
      <c r="BI36" s="100"/>
      <c r="BJ36" s="100"/>
      <c r="BK36" s="100"/>
      <c r="BL36" s="100"/>
      <c r="BM36" s="100"/>
    </row>
    <row r="37">
      <c r="A37" s="101">
        <v>3.1</v>
      </c>
      <c r="B37" s="102" t="s">
        <v>59</v>
      </c>
      <c r="C37" s="103" t="s">
        <v>60</v>
      </c>
      <c r="D37" s="104">
        <v>45578.0</v>
      </c>
      <c r="E37" s="104">
        <v>45603.0</v>
      </c>
      <c r="F37" s="105">
        <f>E37-D37</f>
        <v>25</v>
      </c>
      <c r="G37" s="106">
        <v>1.0</v>
      </c>
      <c r="H37" s="107" t="s">
        <v>27</v>
      </c>
      <c r="I37" s="108"/>
      <c r="J37" s="109"/>
      <c r="K37" s="109"/>
      <c r="L37" s="109"/>
      <c r="M37" s="109"/>
      <c r="N37" s="109"/>
      <c r="O37" s="109"/>
      <c r="P37" s="109"/>
      <c r="Q37" s="109"/>
      <c r="R37" s="109"/>
      <c r="S37" s="109"/>
      <c r="T37" s="109"/>
      <c r="U37" s="109"/>
      <c r="V37" s="109"/>
      <c r="W37" s="109"/>
      <c r="X37" s="109"/>
      <c r="Y37" s="109"/>
      <c r="Z37" s="109"/>
      <c r="AA37" s="109"/>
      <c r="AB37" s="109"/>
      <c r="AC37" s="109"/>
      <c r="AD37" s="109"/>
      <c r="AE37" s="109"/>
      <c r="AF37" s="109"/>
      <c r="AG37" s="109"/>
      <c r="AH37" s="109"/>
      <c r="AI37" s="109"/>
      <c r="AJ37" s="109"/>
      <c r="AK37" s="109"/>
      <c r="AL37" s="109"/>
      <c r="AM37" s="109"/>
      <c r="AN37" s="109"/>
      <c r="AO37" s="109"/>
      <c r="AP37" s="109"/>
      <c r="AQ37" s="109"/>
      <c r="AR37" s="109"/>
      <c r="AS37" s="109"/>
      <c r="AT37" s="109"/>
      <c r="AU37" s="109"/>
      <c r="AV37" s="109"/>
      <c r="AW37" s="109"/>
      <c r="AX37" s="109"/>
      <c r="AY37" s="109"/>
      <c r="AZ37" s="109"/>
      <c r="BA37" s="109"/>
      <c r="BB37" s="109"/>
      <c r="BC37" s="109"/>
      <c r="BD37" s="109"/>
      <c r="BE37" s="109"/>
      <c r="BF37" s="109"/>
      <c r="BG37" s="109"/>
      <c r="BH37" s="109"/>
      <c r="BI37" s="109"/>
      <c r="BJ37" s="109"/>
      <c r="BK37" s="109"/>
      <c r="BL37" s="109"/>
      <c r="BM37" s="109"/>
    </row>
    <row r="38">
      <c r="A38" s="54" t="s">
        <v>61</v>
      </c>
      <c r="B38" s="45" t="s">
        <v>39</v>
      </c>
      <c r="C38" s="46" t="s">
        <v>26</v>
      </c>
      <c r="D38" s="96">
        <v>45621.0</v>
      </c>
      <c r="E38" s="48">
        <v>45626.0</v>
      </c>
      <c r="F38" s="49">
        <v>5.0</v>
      </c>
      <c r="G38" s="50">
        <v>1.0</v>
      </c>
      <c r="H38" s="51" t="s">
        <v>27</v>
      </c>
      <c r="I38" s="52"/>
      <c r="J38" s="53"/>
      <c r="K38" s="53"/>
      <c r="L38" s="53"/>
      <c r="M38" s="53"/>
      <c r="N38" s="53"/>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53"/>
      <c r="AP38" s="53"/>
      <c r="AQ38" s="53"/>
      <c r="AR38" s="53"/>
      <c r="AS38" s="53"/>
      <c r="AT38" s="53"/>
      <c r="AU38" s="53"/>
      <c r="AV38" s="53"/>
      <c r="AW38" s="53"/>
      <c r="AX38" s="53"/>
      <c r="AY38" s="53"/>
      <c r="AZ38" s="53"/>
      <c r="BA38" s="53"/>
      <c r="BB38" s="53"/>
      <c r="BC38" s="53"/>
      <c r="BD38" s="53"/>
      <c r="BE38" s="53"/>
      <c r="BF38" s="53"/>
      <c r="BG38" s="53"/>
      <c r="BH38" s="53"/>
      <c r="BI38" s="53"/>
      <c r="BJ38" s="53"/>
      <c r="BK38" s="53"/>
      <c r="BL38" s="53"/>
      <c r="BM38" s="53"/>
    </row>
    <row r="39">
      <c r="A39" s="54" t="s">
        <v>62</v>
      </c>
      <c r="B39" s="45" t="s">
        <v>63</v>
      </c>
      <c r="C39" s="46" t="s">
        <v>26</v>
      </c>
      <c r="D39" s="96">
        <v>45621.0</v>
      </c>
      <c r="E39" s="48">
        <v>45626.0</v>
      </c>
      <c r="F39" s="49">
        <v>5.0</v>
      </c>
      <c r="G39" s="50">
        <v>1.0</v>
      </c>
      <c r="H39" s="51" t="s">
        <v>27</v>
      </c>
      <c r="I39" s="52"/>
      <c r="J39" s="53"/>
      <c r="K39" s="53"/>
      <c r="L39" s="53"/>
      <c r="M39" s="53"/>
      <c r="N39" s="53"/>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53"/>
      <c r="AP39" s="53"/>
      <c r="AQ39" s="53"/>
      <c r="AR39" s="53"/>
      <c r="AS39" s="53"/>
      <c r="AT39" s="53"/>
      <c r="AU39" s="53"/>
      <c r="AV39" s="53"/>
      <c r="AW39" s="53"/>
      <c r="AX39" s="53"/>
      <c r="AY39" s="53"/>
      <c r="AZ39" s="53"/>
      <c r="BA39" s="53"/>
      <c r="BB39" s="53"/>
      <c r="BC39" s="53"/>
      <c r="BD39" s="53"/>
      <c r="BE39" s="53"/>
      <c r="BF39" s="53"/>
      <c r="BG39" s="53"/>
      <c r="BH39" s="53"/>
      <c r="BI39" s="53"/>
      <c r="BJ39" s="53"/>
      <c r="BK39" s="53"/>
      <c r="BL39" s="53"/>
      <c r="BM39" s="53"/>
    </row>
    <row r="40">
      <c r="A40" s="110" t="s">
        <v>64</v>
      </c>
      <c r="B40" s="45" t="s">
        <v>65</v>
      </c>
      <c r="C40" s="46" t="s">
        <v>26</v>
      </c>
      <c r="D40" s="96">
        <v>45621.0</v>
      </c>
      <c r="E40" s="48">
        <v>45626.0</v>
      </c>
      <c r="F40" s="49">
        <v>5.0</v>
      </c>
      <c r="G40" s="50">
        <v>1.0</v>
      </c>
      <c r="H40" s="51" t="s">
        <v>27</v>
      </c>
      <c r="I40" s="52"/>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53"/>
      <c r="AP40" s="53"/>
      <c r="AQ40" s="53"/>
      <c r="AR40" s="53"/>
      <c r="AS40" s="53"/>
      <c r="AT40" s="53"/>
      <c r="AU40" s="53"/>
      <c r="AV40" s="53"/>
      <c r="AW40" s="53"/>
      <c r="AX40" s="53"/>
      <c r="AY40" s="53"/>
      <c r="AZ40" s="53"/>
      <c r="BA40" s="53"/>
      <c r="BB40" s="53"/>
      <c r="BC40" s="53"/>
      <c r="BD40" s="53"/>
      <c r="BE40" s="53"/>
      <c r="BF40" s="53"/>
      <c r="BG40" s="53"/>
      <c r="BH40" s="53"/>
      <c r="BI40" s="53"/>
      <c r="BJ40" s="53"/>
      <c r="BK40" s="53"/>
      <c r="BL40" s="53"/>
      <c r="BM40" s="53"/>
    </row>
    <row r="41">
      <c r="A41" s="101">
        <v>3.2</v>
      </c>
      <c r="B41" s="102" t="s">
        <v>66</v>
      </c>
      <c r="C41" s="103" t="s">
        <v>37</v>
      </c>
      <c r="D41" s="104">
        <v>45595.0</v>
      </c>
      <c r="E41" s="104">
        <v>45606.0</v>
      </c>
      <c r="F41" s="105">
        <f t="shared" ref="F41:F48" si="9">E41-D41+1</f>
        <v>12</v>
      </c>
      <c r="G41" s="106">
        <v>1.0</v>
      </c>
      <c r="H41" s="107" t="s">
        <v>27</v>
      </c>
      <c r="I41" s="108"/>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c r="AG41" s="109"/>
      <c r="AH41" s="109"/>
      <c r="AI41" s="109"/>
      <c r="AJ41" s="109"/>
      <c r="AK41" s="109"/>
      <c r="AL41" s="109"/>
      <c r="AM41" s="109"/>
      <c r="AN41" s="109"/>
      <c r="AO41" s="109"/>
      <c r="AP41" s="109"/>
      <c r="AQ41" s="109"/>
      <c r="AR41" s="109"/>
      <c r="AS41" s="109"/>
      <c r="AT41" s="109"/>
      <c r="AU41" s="109"/>
      <c r="AV41" s="109"/>
      <c r="AW41" s="109"/>
      <c r="AX41" s="109"/>
      <c r="AY41" s="109"/>
      <c r="AZ41" s="109"/>
      <c r="BA41" s="109"/>
      <c r="BB41" s="109"/>
      <c r="BC41" s="109"/>
      <c r="BD41" s="109"/>
      <c r="BE41" s="109"/>
      <c r="BF41" s="109"/>
      <c r="BG41" s="109"/>
      <c r="BH41" s="109"/>
      <c r="BI41" s="109"/>
      <c r="BJ41" s="109"/>
      <c r="BK41" s="109"/>
      <c r="BL41" s="109"/>
      <c r="BM41" s="109"/>
    </row>
    <row r="42">
      <c r="A42" s="54" t="s">
        <v>67</v>
      </c>
      <c r="B42" s="45" t="s">
        <v>68</v>
      </c>
      <c r="C42" s="46" t="s">
        <v>37</v>
      </c>
      <c r="D42" s="47">
        <v>45595.0</v>
      </c>
      <c r="E42" s="48">
        <v>45605.0</v>
      </c>
      <c r="F42" s="49">
        <f t="shared" si="9"/>
        <v>11</v>
      </c>
      <c r="G42" s="50">
        <v>1.0</v>
      </c>
      <c r="H42" s="51" t="s">
        <v>27</v>
      </c>
      <c r="I42" s="52"/>
      <c r="J42" s="53"/>
      <c r="K42" s="53"/>
      <c r="L42" s="53"/>
      <c r="M42" s="53"/>
      <c r="N42" s="53"/>
      <c r="O42" s="53"/>
      <c r="P42" s="53"/>
      <c r="Q42" s="53"/>
      <c r="R42" s="53"/>
      <c r="S42" s="53"/>
      <c r="T42" s="53"/>
      <c r="U42" s="53"/>
      <c r="V42" s="53"/>
      <c r="W42" s="53"/>
      <c r="X42" s="53"/>
      <c r="Y42" s="53"/>
      <c r="Z42" s="53"/>
      <c r="AA42" s="53"/>
      <c r="AB42" s="53"/>
      <c r="AC42" s="53"/>
      <c r="AD42" s="53"/>
      <c r="AE42" s="53"/>
      <c r="AF42" s="53"/>
      <c r="AG42" s="53"/>
      <c r="AH42" s="53"/>
      <c r="AI42" s="53"/>
      <c r="AJ42" s="53"/>
      <c r="AK42" s="53"/>
      <c r="AL42" s="53"/>
      <c r="AM42" s="53"/>
      <c r="AN42" s="53"/>
      <c r="AO42" s="53"/>
      <c r="AP42" s="53"/>
      <c r="AQ42" s="53"/>
      <c r="AR42" s="53"/>
      <c r="AS42" s="53"/>
      <c r="AT42" s="53"/>
      <c r="AU42" s="53"/>
      <c r="AV42" s="53"/>
      <c r="AW42" s="53"/>
      <c r="AX42" s="53"/>
      <c r="AY42" s="53"/>
      <c r="AZ42" s="53"/>
      <c r="BA42" s="53"/>
      <c r="BB42" s="53"/>
      <c r="BC42" s="53"/>
      <c r="BD42" s="53"/>
      <c r="BE42" s="53"/>
      <c r="BF42" s="53"/>
      <c r="BG42" s="53"/>
      <c r="BH42" s="53"/>
      <c r="BI42" s="53"/>
      <c r="BJ42" s="53"/>
      <c r="BK42" s="53"/>
      <c r="BL42" s="53"/>
      <c r="BM42" s="53"/>
    </row>
    <row r="43">
      <c r="A43" s="54" t="s">
        <v>69</v>
      </c>
      <c r="B43" s="45" t="s">
        <v>41</v>
      </c>
      <c r="C43" s="46" t="s">
        <v>37</v>
      </c>
      <c r="D43" s="47">
        <v>45595.0</v>
      </c>
      <c r="E43" s="48">
        <v>45606.0</v>
      </c>
      <c r="F43" s="49">
        <f t="shared" si="9"/>
        <v>12</v>
      </c>
      <c r="G43" s="50">
        <v>1.0</v>
      </c>
      <c r="H43" s="51" t="s">
        <v>27</v>
      </c>
      <c r="I43" s="52"/>
      <c r="J43" s="53"/>
      <c r="K43" s="53"/>
      <c r="L43" s="53"/>
      <c r="M43" s="53"/>
      <c r="N43" s="53"/>
      <c r="O43" s="53"/>
      <c r="P43" s="53"/>
      <c r="Q43" s="53"/>
      <c r="R43" s="53"/>
      <c r="S43" s="53"/>
      <c r="T43" s="53"/>
      <c r="U43" s="53"/>
      <c r="V43" s="53"/>
      <c r="W43" s="53"/>
      <c r="X43" s="53"/>
      <c r="Y43" s="53"/>
      <c r="Z43" s="53"/>
      <c r="AA43" s="53"/>
      <c r="AB43" s="53"/>
      <c r="AC43" s="53"/>
      <c r="AD43" s="53"/>
      <c r="AE43" s="53"/>
      <c r="AF43" s="53"/>
      <c r="AG43" s="53"/>
      <c r="AH43" s="53"/>
      <c r="AI43" s="53"/>
      <c r="AJ43" s="53"/>
      <c r="AK43" s="53"/>
      <c r="AL43" s="53"/>
      <c r="AM43" s="53"/>
      <c r="AN43" s="53"/>
      <c r="AO43" s="53"/>
      <c r="AP43" s="53"/>
      <c r="AQ43" s="53"/>
      <c r="AR43" s="53"/>
      <c r="AS43" s="53"/>
      <c r="AT43" s="53"/>
      <c r="AU43" s="53"/>
      <c r="AV43" s="53"/>
      <c r="AW43" s="53"/>
      <c r="AX43" s="53"/>
      <c r="AY43" s="53"/>
      <c r="AZ43" s="53"/>
      <c r="BA43" s="53"/>
      <c r="BB43" s="53"/>
      <c r="BC43" s="53"/>
      <c r="BD43" s="53"/>
      <c r="BE43" s="53"/>
      <c r="BF43" s="53"/>
      <c r="BG43" s="53"/>
      <c r="BH43" s="53"/>
      <c r="BI43" s="53"/>
      <c r="BJ43" s="53"/>
      <c r="BK43" s="53"/>
      <c r="BL43" s="53"/>
      <c r="BM43" s="53"/>
    </row>
    <row r="44">
      <c r="A44" s="54" t="s">
        <v>70</v>
      </c>
      <c r="B44" s="45" t="s">
        <v>45</v>
      </c>
      <c r="C44" s="46" t="s">
        <v>37</v>
      </c>
      <c r="D44" s="47">
        <v>45595.0</v>
      </c>
      <c r="E44" s="48">
        <v>45607.0</v>
      </c>
      <c r="F44" s="49">
        <f t="shared" si="9"/>
        <v>13</v>
      </c>
      <c r="G44" s="50">
        <v>1.0</v>
      </c>
      <c r="H44" s="51" t="s">
        <v>27</v>
      </c>
      <c r="I44" s="52"/>
      <c r="J44" s="53"/>
      <c r="K44" s="53"/>
      <c r="L44" s="53"/>
      <c r="M44" s="53"/>
      <c r="N44" s="53"/>
      <c r="O44" s="53"/>
      <c r="P44" s="53"/>
      <c r="Q44" s="53"/>
      <c r="R44" s="53"/>
      <c r="S44" s="53"/>
      <c r="T44" s="53"/>
      <c r="U44" s="53"/>
      <c r="V44" s="53"/>
      <c r="W44" s="53"/>
      <c r="X44" s="53"/>
      <c r="Y44" s="53"/>
      <c r="Z44" s="53"/>
      <c r="AA44" s="53"/>
      <c r="AB44" s="53"/>
      <c r="AC44" s="53"/>
      <c r="AD44" s="53"/>
      <c r="AE44" s="53"/>
      <c r="AF44" s="53"/>
      <c r="AG44" s="53"/>
      <c r="AH44" s="53"/>
      <c r="AI44" s="53"/>
      <c r="AJ44" s="53"/>
      <c r="AK44" s="53"/>
      <c r="AL44" s="53"/>
      <c r="AM44" s="53"/>
      <c r="AN44" s="53"/>
      <c r="AO44" s="53"/>
      <c r="AP44" s="53"/>
      <c r="AQ44" s="53"/>
      <c r="AR44" s="53"/>
      <c r="AS44" s="53"/>
      <c r="AT44" s="53"/>
      <c r="AU44" s="53"/>
      <c r="AV44" s="53"/>
      <c r="AW44" s="53"/>
      <c r="AX44" s="53"/>
      <c r="AY44" s="53"/>
      <c r="AZ44" s="53"/>
      <c r="BA44" s="53"/>
      <c r="BB44" s="53"/>
      <c r="BC44" s="53"/>
      <c r="BD44" s="53"/>
      <c r="BE44" s="53"/>
      <c r="BF44" s="53"/>
      <c r="BG44" s="53"/>
      <c r="BH44" s="53"/>
      <c r="BI44" s="53"/>
      <c r="BJ44" s="53"/>
      <c r="BK44" s="53"/>
      <c r="BL44" s="53"/>
      <c r="BM44" s="53"/>
    </row>
    <row r="45">
      <c r="A45" s="54" t="s">
        <v>71</v>
      </c>
      <c r="B45" s="45" t="s">
        <v>43</v>
      </c>
      <c r="C45" s="46" t="s">
        <v>37</v>
      </c>
      <c r="D45" s="47">
        <v>45595.0</v>
      </c>
      <c r="E45" s="48">
        <v>45608.0</v>
      </c>
      <c r="F45" s="49">
        <f t="shared" si="9"/>
        <v>14</v>
      </c>
      <c r="G45" s="50">
        <v>1.0</v>
      </c>
      <c r="H45" s="51" t="s">
        <v>27</v>
      </c>
      <c r="I45" s="52"/>
      <c r="J45" s="53"/>
      <c r="K45" s="53"/>
      <c r="L45" s="53"/>
      <c r="M45" s="53"/>
      <c r="N45" s="53"/>
      <c r="O45" s="53"/>
      <c r="P45" s="53"/>
      <c r="Q45" s="53"/>
      <c r="R45" s="53"/>
      <c r="S45" s="53"/>
      <c r="T45" s="53"/>
      <c r="U45" s="53"/>
      <c r="V45" s="53"/>
      <c r="W45" s="53"/>
      <c r="X45" s="53"/>
      <c r="Y45" s="53"/>
      <c r="Z45" s="53"/>
      <c r="AA45" s="53"/>
      <c r="AB45" s="53"/>
      <c r="AC45" s="53"/>
      <c r="AD45" s="53"/>
      <c r="AE45" s="53"/>
      <c r="AF45" s="53"/>
      <c r="AG45" s="53"/>
      <c r="AH45" s="53"/>
      <c r="AI45" s="53"/>
      <c r="AJ45" s="53"/>
      <c r="AK45" s="53"/>
      <c r="AL45" s="53"/>
      <c r="AM45" s="53"/>
      <c r="AN45" s="53"/>
      <c r="AO45" s="53"/>
      <c r="AP45" s="53"/>
      <c r="AQ45" s="53"/>
      <c r="AR45" s="53"/>
      <c r="AS45" s="53"/>
      <c r="AT45" s="53"/>
      <c r="AU45" s="53"/>
      <c r="AV45" s="53"/>
      <c r="AW45" s="53"/>
      <c r="AX45" s="53"/>
      <c r="AY45" s="53"/>
      <c r="AZ45" s="53"/>
      <c r="BA45" s="53"/>
      <c r="BB45" s="53"/>
      <c r="BC45" s="53"/>
      <c r="BD45" s="53"/>
      <c r="BE45" s="53"/>
      <c r="BF45" s="53"/>
      <c r="BG45" s="53"/>
      <c r="BH45" s="53"/>
      <c r="BI45" s="53"/>
      <c r="BJ45" s="53"/>
      <c r="BK45" s="53"/>
      <c r="BL45" s="53"/>
      <c r="BM45" s="53"/>
    </row>
    <row r="46">
      <c r="A46" s="101">
        <v>3.3</v>
      </c>
      <c r="B46" s="102" t="s">
        <v>72</v>
      </c>
      <c r="C46" s="103" t="s">
        <v>37</v>
      </c>
      <c r="D46" s="104">
        <v>45595.0</v>
      </c>
      <c r="E46" s="104">
        <v>45606.0</v>
      </c>
      <c r="F46" s="105">
        <f t="shared" si="9"/>
        <v>12</v>
      </c>
      <c r="G46" s="106">
        <v>1.0</v>
      </c>
      <c r="H46" s="107" t="s">
        <v>27</v>
      </c>
      <c r="I46" s="108"/>
      <c r="J46" s="109"/>
      <c r="K46" s="109"/>
      <c r="L46" s="109"/>
      <c r="M46" s="109"/>
      <c r="N46" s="109"/>
      <c r="O46" s="109"/>
      <c r="P46" s="109"/>
      <c r="Q46" s="109"/>
      <c r="R46" s="109"/>
      <c r="S46" s="109"/>
      <c r="T46" s="109"/>
      <c r="U46" s="109"/>
      <c r="V46" s="109"/>
      <c r="W46" s="109"/>
      <c r="X46" s="109"/>
      <c r="Y46" s="109"/>
      <c r="Z46" s="109"/>
      <c r="AA46" s="109"/>
      <c r="AB46" s="109"/>
      <c r="AC46" s="109"/>
      <c r="AD46" s="109"/>
      <c r="AE46" s="109"/>
      <c r="AF46" s="109"/>
      <c r="AG46" s="109"/>
      <c r="AH46" s="109"/>
      <c r="AI46" s="109"/>
      <c r="AJ46" s="109"/>
      <c r="AK46" s="109"/>
      <c r="AL46" s="109"/>
      <c r="AM46" s="109"/>
      <c r="AN46" s="109"/>
      <c r="AO46" s="109"/>
      <c r="AP46" s="109"/>
      <c r="AQ46" s="109"/>
      <c r="AR46" s="109"/>
      <c r="AS46" s="109"/>
      <c r="AT46" s="109"/>
      <c r="AU46" s="109"/>
      <c r="AV46" s="109"/>
      <c r="AW46" s="109"/>
      <c r="AX46" s="109"/>
      <c r="AY46" s="109"/>
      <c r="AZ46" s="109"/>
      <c r="BA46" s="109"/>
      <c r="BB46" s="109"/>
      <c r="BC46" s="109"/>
      <c r="BD46" s="109"/>
      <c r="BE46" s="109"/>
      <c r="BF46" s="109"/>
      <c r="BG46" s="109"/>
      <c r="BH46" s="109"/>
      <c r="BI46" s="109"/>
      <c r="BJ46" s="109"/>
      <c r="BK46" s="109"/>
      <c r="BL46" s="109"/>
      <c r="BM46" s="109"/>
    </row>
    <row r="47">
      <c r="A47" s="54" t="s">
        <v>73</v>
      </c>
      <c r="B47" s="45" t="s">
        <v>39</v>
      </c>
      <c r="C47" s="46" t="s">
        <v>37</v>
      </c>
      <c r="D47" s="47">
        <v>45595.0</v>
      </c>
      <c r="E47" s="48">
        <v>45599.0</v>
      </c>
      <c r="F47" s="49">
        <f t="shared" si="9"/>
        <v>5</v>
      </c>
      <c r="G47" s="50">
        <v>1.0</v>
      </c>
      <c r="H47" s="51" t="s">
        <v>27</v>
      </c>
      <c r="I47" s="52"/>
      <c r="J47" s="53"/>
      <c r="K47" s="53"/>
      <c r="L47" s="53"/>
      <c r="M47" s="53"/>
      <c r="N47" s="53"/>
      <c r="O47" s="53"/>
      <c r="P47" s="53"/>
      <c r="Q47" s="53"/>
      <c r="R47" s="53"/>
      <c r="S47" s="53"/>
      <c r="T47" s="53"/>
      <c r="U47" s="53"/>
      <c r="V47" s="53"/>
      <c r="W47" s="53"/>
      <c r="X47" s="53"/>
      <c r="Y47" s="53"/>
      <c r="Z47" s="53"/>
      <c r="AA47" s="53"/>
      <c r="AB47" s="53"/>
      <c r="AC47" s="53"/>
      <c r="AD47" s="53"/>
      <c r="AE47" s="53"/>
      <c r="AF47" s="53"/>
      <c r="AG47" s="53"/>
      <c r="AH47" s="53"/>
      <c r="AI47" s="53"/>
      <c r="AJ47" s="53"/>
      <c r="AK47" s="53"/>
      <c r="AL47" s="53"/>
      <c r="AM47" s="53"/>
      <c r="AN47" s="53"/>
      <c r="AO47" s="53"/>
      <c r="AP47" s="53"/>
      <c r="AQ47" s="53"/>
      <c r="AR47" s="53"/>
      <c r="AS47" s="53"/>
      <c r="AT47" s="53"/>
      <c r="AU47" s="53"/>
      <c r="AV47" s="53"/>
      <c r="AW47" s="53"/>
      <c r="AX47" s="53"/>
      <c r="AY47" s="53"/>
      <c r="AZ47" s="53"/>
      <c r="BA47" s="53"/>
      <c r="BB47" s="53"/>
      <c r="BC47" s="53"/>
      <c r="BD47" s="53"/>
      <c r="BE47" s="53"/>
      <c r="BF47" s="53"/>
      <c r="BG47" s="53"/>
      <c r="BH47" s="53"/>
      <c r="BI47" s="53"/>
      <c r="BJ47" s="53"/>
      <c r="BK47" s="53"/>
      <c r="BL47" s="53"/>
      <c r="BM47" s="53"/>
    </row>
    <row r="48">
      <c r="A48" s="54" t="s">
        <v>74</v>
      </c>
      <c r="B48" s="45" t="s">
        <v>75</v>
      </c>
      <c r="C48" s="46" t="s">
        <v>37</v>
      </c>
      <c r="D48" s="47">
        <v>45595.0</v>
      </c>
      <c r="E48" s="48">
        <v>45599.0</v>
      </c>
      <c r="F48" s="49">
        <f t="shared" si="9"/>
        <v>5</v>
      </c>
      <c r="G48" s="50">
        <v>1.0</v>
      </c>
      <c r="H48" s="51" t="s">
        <v>27</v>
      </c>
      <c r="I48" s="52"/>
      <c r="J48" s="53"/>
      <c r="K48" s="53"/>
      <c r="L48" s="53"/>
      <c r="M48" s="53"/>
      <c r="N48" s="53"/>
      <c r="O48" s="53"/>
      <c r="P48" s="53"/>
      <c r="Q48" s="53"/>
      <c r="R48" s="53"/>
      <c r="S48" s="53"/>
      <c r="T48" s="53"/>
      <c r="U48" s="53"/>
      <c r="V48" s="53"/>
      <c r="W48" s="53"/>
      <c r="X48" s="53"/>
      <c r="Y48" s="53"/>
      <c r="Z48" s="53"/>
      <c r="AA48" s="53"/>
      <c r="AB48" s="53"/>
      <c r="AC48" s="53"/>
      <c r="AD48" s="53"/>
      <c r="AE48" s="53"/>
      <c r="AF48" s="53"/>
      <c r="AG48" s="53"/>
      <c r="AH48" s="53"/>
      <c r="AI48" s="53"/>
      <c r="AJ48" s="53"/>
      <c r="AK48" s="53"/>
      <c r="AL48" s="53"/>
      <c r="AM48" s="53"/>
      <c r="AN48" s="53"/>
      <c r="AO48" s="53"/>
      <c r="AP48" s="53"/>
      <c r="AQ48" s="53"/>
      <c r="AR48" s="53"/>
      <c r="AS48" s="53"/>
      <c r="AT48" s="53"/>
      <c r="AU48" s="53"/>
      <c r="AV48" s="53"/>
      <c r="AW48" s="53"/>
      <c r="AX48" s="53"/>
      <c r="AY48" s="53"/>
      <c r="AZ48" s="53"/>
      <c r="BA48" s="53"/>
      <c r="BB48" s="53"/>
      <c r="BC48" s="53"/>
      <c r="BD48" s="53"/>
      <c r="BE48" s="53"/>
      <c r="BF48" s="53"/>
      <c r="BG48" s="53"/>
      <c r="BH48" s="53"/>
      <c r="BI48" s="53"/>
      <c r="BJ48" s="53"/>
      <c r="BK48" s="53"/>
      <c r="BL48" s="53"/>
      <c r="BM48" s="53"/>
    </row>
    <row r="49">
      <c r="A49" s="54" t="s">
        <v>70</v>
      </c>
      <c r="B49" s="45" t="s">
        <v>76</v>
      </c>
      <c r="C49" s="46" t="s">
        <v>37</v>
      </c>
      <c r="D49" s="47">
        <v>45595.0</v>
      </c>
      <c r="E49" s="48">
        <v>45599.0</v>
      </c>
      <c r="F49" s="49">
        <f>E49-D48+1</f>
        <v>5</v>
      </c>
      <c r="G49" s="50">
        <v>1.0</v>
      </c>
      <c r="H49" s="51" t="s">
        <v>27</v>
      </c>
      <c r="I49" s="52"/>
      <c r="J49" s="53"/>
      <c r="K49" s="53"/>
      <c r="L49" s="53"/>
      <c r="M49" s="53"/>
      <c r="N49" s="53"/>
      <c r="O49" s="53"/>
      <c r="P49" s="53"/>
      <c r="Q49" s="53"/>
      <c r="R49" s="53"/>
      <c r="S49" s="53"/>
      <c r="T49" s="53"/>
      <c r="U49" s="53"/>
      <c r="V49" s="53"/>
      <c r="W49" s="53"/>
      <c r="X49" s="53"/>
      <c r="Y49" s="53"/>
      <c r="Z49" s="53"/>
      <c r="AA49" s="53"/>
      <c r="AB49" s="53"/>
      <c r="AC49" s="53"/>
      <c r="AD49" s="53"/>
      <c r="AE49" s="53"/>
      <c r="AF49" s="53"/>
      <c r="AG49" s="53"/>
      <c r="AH49" s="53"/>
      <c r="AI49" s="53"/>
      <c r="AJ49" s="53"/>
      <c r="AK49" s="53"/>
      <c r="AL49" s="53"/>
      <c r="AM49" s="53"/>
      <c r="AN49" s="53"/>
      <c r="AO49" s="53"/>
      <c r="AP49" s="53"/>
      <c r="AQ49" s="53"/>
      <c r="AR49" s="53"/>
      <c r="AS49" s="53"/>
      <c r="AT49" s="53"/>
      <c r="AU49" s="53"/>
      <c r="AV49" s="53"/>
      <c r="AW49" s="53"/>
      <c r="AX49" s="53"/>
      <c r="AY49" s="53"/>
      <c r="AZ49" s="53"/>
      <c r="BA49" s="53"/>
      <c r="BB49" s="53"/>
      <c r="BC49" s="53"/>
      <c r="BD49" s="53"/>
      <c r="BE49" s="53"/>
      <c r="BF49" s="53"/>
      <c r="BG49" s="53"/>
      <c r="BH49" s="53"/>
      <c r="BI49" s="53"/>
      <c r="BJ49" s="53"/>
      <c r="BK49" s="53"/>
      <c r="BL49" s="53"/>
      <c r="BM49" s="53"/>
    </row>
    <row r="50">
      <c r="A50" s="111" t="str">
        <f>IF(ISERROR(VALUE(SUBSTITUTE(OFFSET(A50,-1,0,1,1),".",""))),"1",IF(ISERROR(FIND("`",SUBSTITUTE(OFFSET(A50,-1,0,1,1),".","`",1))),TEXT(VALUE(OFFSET(A50,-1,0,1,1))+1,"#"),TEXT(VALUE(LEFT(OFFSET(A50,-1,0,1,1),FIND("`",SUBSTITUTE(OFFSET(A50,-1,0,1,1),".","`",1))-1))+1,"#")))</f>
        <v>4</v>
      </c>
      <c r="B50" s="112" t="s">
        <v>77</v>
      </c>
      <c r="C50" s="113" t="s">
        <v>78</v>
      </c>
      <c r="D50" s="114">
        <v>45575.0</v>
      </c>
      <c r="E50" s="114">
        <v>45582.0</v>
      </c>
      <c r="F50" s="115">
        <f>E50-D50+1</f>
        <v>8</v>
      </c>
      <c r="G50" s="116">
        <v>1.0</v>
      </c>
      <c r="H50" s="117" t="s">
        <v>27</v>
      </c>
      <c r="I50" s="115"/>
      <c r="J50" s="118"/>
      <c r="K50" s="118"/>
      <c r="L50" s="118"/>
      <c r="M50" s="118"/>
      <c r="N50" s="118"/>
      <c r="O50" s="118"/>
      <c r="P50" s="118"/>
      <c r="Q50" s="118"/>
      <c r="R50" s="118"/>
      <c r="S50" s="118"/>
      <c r="T50" s="118"/>
      <c r="U50" s="118"/>
      <c r="V50" s="118"/>
      <c r="W50" s="118"/>
      <c r="X50" s="118"/>
      <c r="Y50" s="118"/>
      <c r="Z50" s="118"/>
      <c r="AA50" s="118"/>
      <c r="AB50" s="118"/>
      <c r="AC50" s="118"/>
      <c r="AD50" s="118"/>
      <c r="AE50" s="118"/>
      <c r="AF50" s="118"/>
      <c r="AG50" s="118"/>
      <c r="AH50" s="118"/>
      <c r="AI50" s="118"/>
      <c r="AJ50" s="118"/>
      <c r="AK50" s="118"/>
      <c r="AL50" s="118"/>
      <c r="AM50" s="118"/>
      <c r="AN50" s="118"/>
      <c r="AO50" s="118"/>
      <c r="AP50" s="118"/>
      <c r="AQ50" s="118"/>
      <c r="AR50" s="118"/>
      <c r="AS50" s="118"/>
      <c r="AT50" s="118"/>
      <c r="AU50" s="118"/>
      <c r="AV50" s="118"/>
      <c r="AW50" s="118"/>
      <c r="AX50" s="118"/>
      <c r="AY50" s="118"/>
      <c r="AZ50" s="118"/>
      <c r="BA50" s="118"/>
      <c r="BB50" s="118"/>
      <c r="BC50" s="118"/>
      <c r="BD50" s="118"/>
      <c r="BE50" s="118"/>
      <c r="BF50" s="118"/>
      <c r="BG50" s="118"/>
      <c r="BH50" s="118"/>
      <c r="BI50" s="118"/>
      <c r="BJ50" s="118"/>
      <c r="BK50" s="118"/>
      <c r="BL50" s="118"/>
      <c r="BM50" s="118"/>
    </row>
    <row r="51">
      <c r="A51" s="44" t="str">
        <f t="shared" ref="A51:A54" si="10">IF(ISERROR(VALUE(SUBSTITUTE(OFFSET(A51,-1,0,1,1),".",""))),"0.1",IF(ISERROR(FIND("`",SUBSTITUTE(OFFSET(A51,-1,0,1,1),".","`",1))),OFFSET(A51,-1,0,1,1)&amp;".1",LEFT(OFFSET(A51,-1,0,1,1),FIND("`",SUBSTITUTE(OFFSET(A51,-1,0,1,1),".","`",1)))&amp;IF(ISERROR(FIND("`",SUBSTITUTE(OFFSET(A51,-1,0,1,1),".","`",2))),VALUE(RIGHT(OFFSET(A51,-1,0,1,1),LEN(OFFSET(A51,-1,0,1,1))-FIND("`",SUBSTITUTE(OFFSET(A51,-1,0,1,1),".","`",1))))+1,VALUE(MID(OFFSET(A51,-1,0,1,1),FIND("`",SUBSTITUTE(OFFSET(A51,-1,0,1,1),".","`",1))+1,(FIND("`",SUBSTITUTE(OFFSET(A51,-1,0,1,1),".","`",2))-FIND("`",SUBSTITUTE(OFFSET(A51,-1,0,1,1),".","`",1))-1)))+1)))</f>
        <v>4.1</v>
      </c>
      <c r="B51" s="45" t="s">
        <v>79</v>
      </c>
      <c r="C51" s="46" t="s">
        <v>78</v>
      </c>
      <c r="D51" s="47">
        <v>45591.0</v>
      </c>
      <c r="E51" s="48">
        <v>45599.0</v>
      </c>
      <c r="F51" s="49">
        <f t="shared" ref="F51:F55" si="11">E51-D51+1</f>
        <v>9</v>
      </c>
      <c r="G51" s="50">
        <v>1.0</v>
      </c>
      <c r="H51" s="119" t="s">
        <v>27</v>
      </c>
      <c r="I51" s="52"/>
      <c r="J51" s="53"/>
      <c r="K51" s="53"/>
      <c r="L51" s="53"/>
      <c r="M51" s="53"/>
      <c r="N51" s="53"/>
      <c r="O51" s="53"/>
      <c r="P51" s="53"/>
      <c r="Q51" s="53"/>
      <c r="R51" s="53"/>
      <c r="S51" s="53"/>
      <c r="T51" s="53"/>
      <c r="U51" s="53"/>
      <c r="V51" s="53"/>
      <c r="W51" s="53"/>
      <c r="X51" s="53"/>
      <c r="Y51" s="53"/>
      <c r="Z51" s="53"/>
      <c r="AA51" s="53"/>
      <c r="AB51" s="53"/>
      <c r="AC51" s="53"/>
      <c r="AD51" s="53"/>
      <c r="AE51" s="53"/>
      <c r="AF51" s="53"/>
      <c r="AG51" s="53"/>
      <c r="AH51" s="53"/>
      <c r="AI51" s="53"/>
      <c r="AJ51" s="53"/>
      <c r="AK51" s="53"/>
      <c r="AL51" s="53"/>
      <c r="AM51" s="53"/>
      <c r="AN51" s="53"/>
      <c r="AO51" s="53"/>
      <c r="AP51" s="53"/>
      <c r="AQ51" s="53"/>
      <c r="AR51" s="53"/>
      <c r="AS51" s="53"/>
      <c r="AT51" s="53"/>
      <c r="AU51" s="53"/>
      <c r="AV51" s="53"/>
      <c r="AW51" s="53"/>
      <c r="AX51" s="53"/>
      <c r="AY51" s="53"/>
      <c r="AZ51" s="53"/>
      <c r="BA51" s="53"/>
      <c r="BB51" s="53"/>
      <c r="BC51" s="53"/>
      <c r="BD51" s="53"/>
      <c r="BE51" s="53"/>
      <c r="BF51" s="53"/>
      <c r="BG51" s="53"/>
      <c r="BH51" s="53"/>
      <c r="BI51" s="53"/>
      <c r="BJ51" s="53"/>
      <c r="BK51" s="53"/>
      <c r="BL51" s="53"/>
      <c r="BM51" s="53"/>
    </row>
    <row r="52">
      <c r="A52" s="44" t="str">
        <f t="shared" si="10"/>
        <v>4.2</v>
      </c>
      <c r="B52" s="45" t="s">
        <v>80</v>
      </c>
      <c r="C52" s="46" t="s">
        <v>78</v>
      </c>
      <c r="D52" s="47">
        <v>45591.0</v>
      </c>
      <c r="E52" s="48">
        <v>45599.0</v>
      </c>
      <c r="F52" s="49">
        <f t="shared" si="11"/>
        <v>9</v>
      </c>
      <c r="G52" s="50">
        <v>1.0</v>
      </c>
      <c r="H52" s="119" t="s">
        <v>27</v>
      </c>
      <c r="I52" s="52"/>
      <c r="J52" s="53"/>
      <c r="K52" s="53"/>
      <c r="L52" s="53"/>
      <c r="M52" s="53"/>
      <c r="N52" s="53"/>
      <c r="O52" s="53"/>
      <c r="P52" s="53"/>
      <c r="Q52" s="53"/>
      <c r="R52" s="53"/>
      <c r="S52" s="53"/>
      <c r="T52" s="53"/>
      <c r="U52" s="53"/>
      <c r="V52" s="53"/>
      <c r="W52" s="53"/>
      <c r="X52" s="53"/>
      <c r="Y52" s="53"/>
      <c r="Z52" s="53"/>
      <c r="AA52" s="53"/>
      <c r="AB52" s="53"/>
      <c r="AC52" s="53"/>
      <c r="AD52" s="53"/>
      <c r="AE52" s="53"/>
      <c r="AF52" s="53"/>
      <c r="AG52" s="53"/>
      <c r="AH52" s="53"/>
      <c r="AI52" s="53"/>
      <c r="AJ52" s="53"/>
      <c r="AK52" s="53"/>
      <c r="AL52" s="53"/>
      <c r="AM52" s="53"/>
      <c r="AN52" s="53"/>
      <c r="AO52" s="53"/>
      <c r="AP52" s="53"/>
      <c r="AQ52" s="53"/>
      <c r="AR52" s="53"/>
      <c r="AS52" s="53"/>
      <c r="AT52" s="53"/>
      <c r="AU52" s="53"/>
      <c r="AV52" s="53"/>
      <c r="AW52" s="53"/>
      <c r="AX52" s="53"/>
      <c r="AY52" s="53"/>
      <c r="AZ52" s="53"/>
      <c r="BA52" s="53"/>
      <c r="BB52" s="53"/>
      <c r="BC52" s="53"/>
      <c r="BD52" s="53"/>
      <c r="BE52" s="53"/>
      <c r="BF52" s="53"/>
      <c r="BG52" s="53"/>
      <c r="BH52" s="53"/>
      <c r="BI52" s="53"/>
      <c r="BJ52" s="53"/>
      <c r="BK52" s="53"/>
      <c r="BL52" s="53"/>
      <c r="BM52" s="53"/>
    </row>
    <row r="53">
      <c r="A53" s="44" t="str">
        <f t="shared" si="10"/>
        <v>4.3</v>
      </c>
      <c r="B53" s="45" t="s">
        <v>81</v>
      </c>
      <c r="C53" s="46" t="s">
        <v>78</v>
      </c>
      <c r="D53" s="47">
        <v>45591.0</v>
      </c>
      <c r="E53" s="48">
        <v>45599.0</v>
      </c>
      <c r="F53" s="49">
        <f t="shared" si="11"/>
        <v>9</v>
      </c>
      <c r="G53" s="50">
        <v>1.0</v>
      </c>
      <c r="H53" s="119" t="s">
        <v>27</v>
      </c>
      <c r="I53" s="52"/>
      <c r="J53" s="53"/>
      <c r="K53" s="53"/>
      <c r="L53" s="53"/>
      <c r="M53" s="53"/>
      <c r="N53" s="53"/>
      <c r="O53" s="53"/>
      <c r="P53" s="53"/>
      <c r="Q53" s="53"/>
      <c r="R53" s="53"/>
      <c r="S53" s="53"/>
      <c r="T53" s="53"/>
      <c r="U53" s="53"/>
      <c r="V53" s="53"/>
      <c r="W53" s="53"/>
      <c r="X53" s="53"/>
      <c r="Y53" s="53"/>
      <c r="Z53" s="53"/>
      <c r="AA53" s="53"/>
      <c r="AB53" s="53"/>
      <c r="AC53" s="53"/>
      <c r="AD53" s="53"/>
      <c r="AE53" s="53"/>
      <c r="AF53" s="53"/>
      <c r="AG53" s="53"/>
      <c r="AH53" s="53"/>
      <c r="AI53" s="53"/>
      <c r="AJ53" s="53"/>
      <c r="AK53" s="53"/>
      <c r="AL53" s="53"/>
      <c r="AM53" s="53"/>
      <c r="AN53" s="53"/>
      <c r="AO53" s="53"/>
      <c r="AP53" s="53"/>
      <c r="AQ53" s="53"/>
      <c r="AR53" s="53"/>
      <c r="AS53" s="53"/>
      <c r="AT53" s="53"/>
      <c r="AU53" s="53"/>
      <c r="AV53" s="53"/>
      <c r="AW53" s="53"/>
      <c r="AX53" s="53"/>
      <c r="AY53" s="53"/>
      <c r="AZ53" s="53"/>
      <c r="BA53" s="53"/>
      <c r="BB53" s="53"/>
      <c r="BC53" s="53"/>
      <c r="BD53" s="53"/>
      <c r="BE53" s="53"/>
      <c r="BF53" s="53"/>
      <c r="BG53" s="53"/>
      <c r="BH53" s="53"/>
      <c r="BI53" s="53"/>
      <c r="BJ53" s="53"/>
      <c r="BK53" s="53"/>
      <c r="BL53" s="53"/>
      <c r="BM53" s="53"/>
    </row>
    <row r="54">
      <c r="A54" s="44" t="str">
        <f t="shared" si="10"/>
        <v>4.4</v>
      </c>
      <c r="B54" s="45" t="s">
        <v>82</v>
      </c>
      <c r="C54" s="46" t="s">
        <v>78</v>
      </c>
      <c r="D54" s="47">
        <v>45591.0</v>
      </c>
      <c r="E54" s="48">
        <v>45599.0</v>
      </c>
      <c r="F54" s="49">
        <f t="shared" si="11"/>
        <v>9</v>
      </c>
      <c r="G54" s="50">
        <v>1.0</v>
      </c>
      <c r="H54" s="119" t="s">
        <v>27</v>
      </c>
      <c r="I54" s="52"/>
      <c r="J54" s="53"/>
      <c r="K54" s="53"/>
      <c r="L54" s="53"/>
      <c r="M54" s="53"/>
      <c r="N54" s="53"/>
      <c r="O54" s="53"/>
      <c r="P54" s="53"/>
      <c r="Q54" s="53"/>
      <c r="R54" s="53"/>
      <c r="S54" s="53"/>
      <c r="T54" s="53"/>
      <c r="U54" s="53"/>
      <c r="V54" s="53"/>
      <c r="W54" s="53"/>
      <c r="X54" s="53"/>
      <c r="Y54" s="53"/>
      <c r="Z54" s="53"/>
      <c r="AA54" s="53"/>
      <c r="AB54" s="53"/>
      <c r="AC54" s="53"/>
      <c r="AD54" s="53"/>
      <c r="AE54" s="53"/>
      <c r="AF54" s="53"/>
      <c r="AG54" s="53"/>
      <c r="AH54" s="53"/>
      <c r="AI54" s="53"/>
      <c r="AJ54" s="53"/>
      <c r="AK54" s="53"/>
      <c r="AL54" s="53"/>
      <c r="AM54" s="53"/>
      <c r="AN54" s="53"/>
      <c r="AO54" s="53"/>
      <c r="AP54" s="53"/>
      <c r="AQ54" s="53"/>
      <c r="AR54" s="53"/>
      <c r="AS54" s="53"/>
      <c r="AT54" s="53"/>
      <c r="AU54" s="53"/>
      <c r="AV54" s="53"/>
      <c r="AW54" s="53"/>
      <c r="AX54" s="53"/>
      <c r="AY54" s="53"/>
      <c r="AZ54" s="53"/>
      <c r="BA54" s="53"/>
      <c r="BB54" s="53"/>
      <c r="BC54" s="53"/>
      <c r="BD54" s="53"/>
      <c r="BE54" s="53"/>
      <c r="BF54" s="53"/>
      <c r="BG54" s="53"/>
      <c r="BH54" s="53"/>
      <c r="BI54" s="53"/>
      <c r="BJ54" s="53"/>
      <c r="BK54" s="53"/>
      <c r="BL54" s="53"/>
      <c r="BM54" s="53"/>
    </row>
    <row r="55">
      <c r="A55" s="54">
        <v>4.5</v>
      </c>
      <c r="B55" s="120" t="s">
        <v>45</v>
      </c>
      <c r="C55" s="46" t="s">
        <v>78</v>
      </c>
      <c r="D55" s="47">
        <v>45591.0</v>
      </c>
      <c r="E55" s="48">
        <v>45599.0</v>
      </c>
      <c r="F55" s="49">
        <f t="shared" si="11"/>
        <v>9</v>
      </c>
      <c r="G55" s="50">
        <v>1.0</v>
      </c>
      <c r="H55" s="119" t="s">
        <v>27</v>
      </c>
      <c r="I55" s="52"/>
      <c r="J55" s="53"/>
      <c r="K55" s="53"/>
      <c r="L55" s="53"/>
      <c r="M55" s="53"/>
      <c r="N55" s="53"/>
      <c r="O55" s="53"/>
      <c r="P55" s="53"/>
      <c r="Q55" s="53"/>
      <c r="R55" s="53"/>
      <c r="S55" s="53"/>
      <c r="T55" s="53"/>
      <c r="U55" s="53"/>
      <c r="V55" s="53"/>
      <c r="W55" s="53"/>
      <c r="X55" s="53"/>
      <c r="Y55" s="53"/>
      <c r="Z55" s="53"/>
      <c r="AA55" s="53"/>
      <c r="AB55" s="53"/>
      <c r="AC55" s="53"/>
      <c r="AD55" s="53"/>
      <c r="AE55" s="53"/>
      <c r="AF55" s="53"/>
      <c r="AG55" s="53"/>
      <c r="AH55" s="53"/>
      <c r="AI55" s="53"/>
      <c r="AJ55" s="53"/>
      <c r="AK55" s="53"/>
      <c r="AL55" s="53"/>
      <c r="AM55" s="53"/>
      <c r="AN55" s="53"/>
      <c r="AO55" s="53"/>
      <c r="AP55" s="53"/>
      <c r="AQ55" s="53"/>
      <c r="AR55" s="53"/>
      <c r="AS55" s="53"/>
      <c r="AT55" s="53"/>
      <c r="AU55" s="53"/>
      <c r="AV55" s="53"/>
      <c r="AW55" s="53"/>
      <c r="AX55" s="53"/>
      <c r="AY55" s="53"/>
      <c r="AZ55" s="53"/>
      <c r="BA55" s="53"/>
      <c r="BB55" s="53"/>
      <c r="BC55" s="53"/>
      <c r="BD55" s="53"/>
      <c r="BE55" s="53"/>
      <c r="BF55" s="53"/>
      <c r="BG55" s="53"/>
      <c r="BH55" s="53"/>
      <c r="BI55" s="53"/>
      <c r="BJ55" s="53"/>
      <c r="BK55" s="53"/>
      <c r="BL55" s="53"/>
      <c r="BM55" s="53"/>
    </row>
    <row r="56">
      <c r="A56" s="121" t="str">
        <f>IF(ISERROR(VALUE(SUBSTITUTE(OFFSET(A56,-1,0,1,1),".",""))),"1",IF(ISERROR(FIND("`",SUBSTITUTE(OFFSET(A56,-1,0,1,1),".","`",1))),TEXT(VALUE(OFFSET(A56,-1,0,1,1))+1,"#"),TEXT(VALUE(LEFT(OFFSET(A56,-1,0,1,1),FIND("`",SUBSTITUTE(OFFSET(A56,-1,0,1,1),".","`",1))-1))+1,"#")))</f>
        <v>5</v>
      </c>
      <c r="B56" s="122" t="s">
        <v>83</v>
      </c>
      <c r="C56" s="123" t="s">
        <v>78</v>
      </c>
      <c r="D56" s="124">
        <v>45626.0</v>
      </c>
      <c r="E56" s="124">
        <v>45629.0</v>
      </c>
      <c r="F56" s="125">
        <f>E56-D56+1</f>
        <v>4</v>
      </c>
      <c r="G56" s="126">
        <v>1.0</v>
      </c>
      <c r="H56" s="127" t="s">
        <v>27</v>
      </c>
      <c r="I56" s="125"/>
      <c r="J56" s="128"/>
      <c r="K56" s="128"/>
      <c r="L56" s="128"/>
      <c r="M56" s="128"/>
      <c r="N56" s="128"/>
      <c r="O56" s="128"/>
      <c r="P56" s="128"/>
      <c r="Q56" s="128"/>
      <c r="R56" s="128"/>
      <c r="S56" s="128"/>
      <c r="T56" s="128"/>
      <c r="U56" s="128"/>
      <c r="V56" s="128"/>
      <c r="W56" s="128"/>
      <c r="X56" s="128"/>
      <c r="Y56" s="128"/>
      <c r="Z56" s="128"/>
      <c r="AA56" s="128"/>
      <c r="AB56" s="128"/>
      <c r="AC56" s="128"/>
      <c r="AD56" s="128"/>
      <c r="AE56" s="128"/>
      <c r="AF56" s="128"/>
      <c r="AG56" s="128"/>
      <c r="AH56" s="128"/>
      <c r="AI56" s="128"/>
      <c r="AJ56" s="128"/>
      <c r="AK56" s="128"/>
      <c r="AL56" s="128"/>
      <c r="AM56" s="128"/>
      <c r="AN56" s="128"/>
      <c r="AO56" s="128"/>
      <c r="AP56" s="128"/>
      <c r="AQ56" s="128"/>
      <c r="AR56" s="128"/>
      <c r="AS56" s="128"/>
      <c r="AT56" s="128"/>
      <c r="AU56" s="128"/>
      <c r="AV56" s="128"/>
      <c r="AW56" s="128"/>
      <c r="AX56" s="128"/>
      <c r="AY56" s="128"/>
      <c r="AZ56" s="128"/>
      <c r="BA56" s="128"/>
      <c r="BB56" s="128"/>
      <c r="BC56" s="128"/>
      <c r="BD56" s="128"/>
      <c r="BE56" s="128"/>
      <c r="BF56" s="128"/>
      <c r="BG56" s="128"/>
      <c r="BH56" s="128"/>
      <c r="BI56" s="128"/>
      <c r="BJ56" s="128"/>
      <c r="BK56" s="128"/>
      <c r="BL56" s="128"/>
      <c r="BM56" s="128"/>
    </row>
    <row r="57">
      <c r="A57" s="44" t="str">
        <f t="shared" ref="A57:A60" si="12">IF(ISERROR(VALUE(SUBSTITUTE(OFFSET(A57,-1,0,1,1),".",""))),"0.1",IF(ISERROR(FIND("`",SUBSTITUTE(OFFSET(A57,-1,0,1,1),".","`",1))),OFFSET(A57,-1,0,1,1)&amp;".1",LEFT(OFFSET(A57,-1,0,1,1),FIND("`",SUBSTITUTE(OFFSET(A57,-1,0,1,1),".","`",1)))&amp;IF(ISERROR(FIND("`",SUBSTITUTE(OFFSET(A57,-1,0,1,1),".","`",2))),VALUE(RIGHT(OFFSET(A57,-1,0,1,1),LEN(OFFSET(A57,-1,0,1,1))-FIND("`",SUBSTITUTE(OFFSET(A57,-1,0,1,1),".","`",1))))+1,VALUE(MID(OFFSET(A57,-1,0,1,1),FIND("`",SUBSTITUTE(OFFSET(A57,-1,0,1,1),".","`",1))+1,(FIND("`",SUBSTITUTE(OFFSET(A57,-1,0,1,1),".","`",2))-FIND("`",SUBSTITUTE(OFFSET(A57,-1,0,1,1),".","`",1))-1)))+1)))</f>
        <v>5.1</v>
      </c>
      <c r="B57" s="45" t="s">
        <v>84</v>
      </c>
      <c r="C57" s="46" t="s">
        <v>78</v>
      </c>
      <c r="D57" s="47">
        <v>45626.0</v>
      </c>
      <c r="E57" s="48">
        <v>45633.0</v>
      </c>
      <c r="F57" s="49">
        <f t="shared" ref="F57:F60" si="13">E57-D57+1</f>
        <v>8</v>
      </c>
      <c r="G57" s="50">
        <v>1.0</v>
      </c>
      <c r="H57" s="51" t="s">
        <v>27</v>
      </c>
      <c r="I57" s="52"/>
      <c r="J57" s="53"/>
      <c r="K57" s="53"/>
      <c r="L57" s="53"/>
      <c r="M57" s="53"/>
      <c r="N57" s="53"/>
      <c r="O57" s="53"/>
      <c r="P57" s="53"/>
      <c r="Q57" s="53"/>
      <c r="R57" s="53"/>
      <c r="S57" s="53"/>
      <c r="T57" s="53"/>
      <c r="U57" s="53"/>
      <c r="V57" s="53"/>
      <c r="W57" s="53"/>
      <c r="X57" s="53"/>
      <c r="Y57" s="53"/>
      <c r="Z57" s="53"/>
      <c r="AA57" s="53"/>
      <c r="AB57" s="53"/>
      <c r="AC57" s="53"/>
      <c r="AD57" s="53"/>
      <c r="AE57" s="53"/>
      <c r="AF57" s="53"/>
      <c r="AG57" s="53"/>
      <c r="AH57" s="53"/>
      <c r="AI57" s="53"/>
      <c r="AJ57" s="53"/>
      <c r="AK57" s="53"/>
      <c r="AL57" s="53"/>
      <c r="AM57" s="53"/>
      <c r="AN57" s="53"/>
      <c r="AO57" s="53"/>
      <c r="AP57" s="53"/>
      <c r="AQ57" s="53"/>
      <c r="AR57" s="53"/>
      <c r="AS57" s="53"/>
      <c r="AT57" s="53"/>
      <c r="AU57" s="53"/>
      <c r="AV57" s="53"/>
      <c r="AW57" s="53"/>
      <c r="AX57" s="53"/>
      <c r="AY57" s="53"/>
      <c r="AZ57" s="53"/>
      <c r="BA57" s="53"/>
      <c r="BB57" s="53"/>
      <c r="BC57" s="53"/>
      <c r="BD57" s="53"/>
      <c r="BE57" s="53"/>
      <c r="BF57" s="53"/>
      <c r="BG57" s="53"/>
      <c r="BH57" s="53"/>
      <c r="BI57" s="53"/>
      <c r="BJ57" s="53"/>
      <c r="BK57" s="53"/>
      <c r="BL57" s="53"/>
      <c r="BM57" s="53"/>
    </row>
    <row r="58">
      <c r="A58" s="44" t="str">
        <f t="shared" si="12"/>
        <v>5.2</v>
      </c>
      <c r="B58" s="45" t="s">
        <v>85</v>
      </c>
      <c r="C58" s="46" t="s">
        <v>78</v>
      </c>
      <c r="D58" s="47">
        <v>45627.0</v>
      </c>
      <c r="E58" s="48">
        <v>45634.0</v>
      </c>
      <c r="F58" s="49">
        <f t="shared" si="13"/>
        <v>8</v>
      </c>
      <c r="G58" s="50">
        <v>1.0</v>
      </c>
      <c r="H58" s="51" t="s">
        <v>27</v>
      </c>
      <c r="I58" s="52"/>
      <c r="J58" s="53"/>
      <c r="K58" s="53"/>
      <c r="L58" s="53"/>
      <c r="M58" s="53"/>
      <c r="N58" s="53"/>
      <c r="O58" s="53"/>
      <c r="P58" s="53"/>
      <c r="Q58" s="53"/>
      <c r="R58" s="53"/>
      <c r="S58" s="53"/>
      <c r="T58" s="53"/>
      <c r="U58" s="53"/>
      <c r="V58" s="53"/>
      <c r="W58" s="53"/>
      <c r="X58" s="53"/>
      <c r="Y58" s="53"/>
      <c r="Z58" s="53"/>
      <c r="AA58" s="53"/>
      <c r="AB58" s="53"/>
      <c r="AC58" s="53"/>
      <c r="AD58" s="53"/>
      <c r="AE58" s="53"/>
      <c r="AF58" s="53"/>
      <c r="AG58" s="53"/>
      <c r="AH58" s="53"/>
      <c r="AI58" s="53"/>
      <c r="AJ58" s="53"/>
      <c r="AK58" s="53"/>
      <c r="AL58" s="53"/>
      <c r="AM58" s="53"/>
      <c r="AN58" s="53"/>
      <c r="AO58" s="53"/>
      <c r="AP58" s="53"/>
      <c r="AQ58" s="53"/>
      <c r="AR58" s="53"/>
      <c r="AS58" s="53"/>
      <c r="AT58" s="53"/>
      <c r="AU58" s="53"/>
      <c r="AV58" s="53"/>
      <c r="AW58" s="53"/>
      <c r="AX58" s="53"/>
      <c r="AY58" s="53"/>
      <c r="AZ58" s="53"/>
      <c r="BA58" s="53"/>
      <c r="BB58" s="53"/>
      <c r="BC58" s="53"/>
      <c r="BD58" s="53"/>
      <c r="BE58" s="53"/>
      <c r="BF58" s="53"/>
      <c r="BG58" s="53"/>
      <c r="BH58" s="53"/>
      <c r="BI58" s="53"/>
      <c r="BJ58" s="53"/>
      <c r="BK58" s="53"/>
      <c r="BL58" s="53"/>
      <c r="BM58" s="53"/>
    </row>
    <row r="59">
      <c r="A59" s="44" t="str">
        <f t="shared" si="12"/>
        <v>5.3</v>
      </c>
      <c r="B59" s="45" t="s">
        <v>86</v>
      </c>
      <c r="C59" s="46" t="s">
        <v>78</v>
      </c>
      <c r="D59" s="47">
        <v>45628.0</v>
      </c>
      <c r="E59" s="48">
        <v>45635.0</v>
      </c>
      <c r="F59" s="49">
        <f t="shared" si="13"/>
        <v>8</v>
      </c>
      <c r="G59" s="50">
        <v>1.0</v>
      </c>
      <c r="H59" s="51" t="s">
        <v>27</v>
      </c>
      <c r="I59" s="52"/>
      <c r="J59" s="53"/>
      <c r="K59" s="53"/>
      <c r="L59" s="53"/>
      <c r="M59" s="53"/>
      <c r="N59" s="53"/>
      <c r="O59" s="53"/>
      <c r="P59" s="53"/>
      <c r="Q59" s="53"/>
      <c r="R59" s="53"/>
      <c r="S59" s="53"/>
      <c r="T59" s="53"/>
      <c r="U59" s="53"/>
      <c r="V59" s="53"/>
      <c r="W59" s="53"/>
      <c r="X59" s="53"/>
      <c r="Y59" s="53"/>
      <c r="Z59" s="53"/>
      <c r="AA59" s="53"/>
      <c r="AB59" s="53"/>
      <c r="AC59" s="53"/>
      <c r="AD59" s="53"/>
      <c r="AE59" s="53"/>
      <c r="AF59" s="53"/>
      <c r="AG59" s="53"/>
      <c r="AH59" s="53"/>
      <c r="AI59" s="53"/>
      <c r="AJ59" s="53"/>
      <c r="AK59" s="53"/>
      <c r="AL59" s="53"/>
      <c r="AM59" s="53"/>
      <c r="AN59" s="53"/>
      <c r="AO59" s="53"/>
      <c r="AP59" s="53"/>
      <c r="AQ59" s="53"/>
      <c r="AR59" s="53"/>
      <c r="AS59" s="53"/>
      <c r="AT59" s="53"/>
      <c r="AU59" s="53"/>
      <c r="AV59" s="53"/>
      <c r="AW59" s="53"/>
      <c r="AX59" s="53"/>
      <c r="AY59" s="53"/>
      <c r="AZ59" s="53"/>
      <c r="BA59" s="53"/>
      <c r="BB59" s="53"/>
      <c r="BC59" s="53"/>
      <c r="BD59" s="53"/>
      <c r="BE59" s="53"/>
      <c r="BF59" s="53"/>
      <c r="BG59" s="53"/>
      <c r="BH59" s="53"/>
      <c r="BI59" s="53"/>
      <c r="BJ59" s="53"/>
      <c r="BK59" s="53"/>
      <c r="BL59" s="53"/>
      <c r="BM59" s="53"/>
    </row>
    <row r="60">
      <c r="A60" s="44" t="str">
        <f t="shared" si="12"/>
        <v>5.4</v>
      </c>
      <c r="B60" s="45" t="s">
        <v>87</v>
      </c>
      <c r="C60" s="46" t="s">
        <v>78</v>
      </c>
      <c r="D60" s="47">
        <v>45629.0</v>
      </c>
      <c r="E60" s="48">
        <v>45636.0</v>
      </c>
      <c r="F60" s="49">
        <f t="shared" si="13"/>
        <v>8</v>
      </c>
      <c r="G60" s="50">
        <v>1.0</v>
      </c>
      <c r="H60" s="51" t="s">
        <v>27</v>
      </c>
      <c r="I60" s="52"/>
      <c r="J60" s="53"/>
      <c r="K60" s="53"/>
      <c r="L60" s="53"/>
      <c r="M60" s="53"/>
      <c r="N60" s="53"/>
      <c r="O60" s="53"/>
      <c r="P60" s="53"/>
      <c r="Q60" s="53"/>
      <c r="R60" s="53"/>
      <c r="S60" s="53"/>
      <c r="T60" s="53"/>
      <c r="U60" s="53"/>
      <c r="V60" s="53"/>
      <c r="W60" s="53"/>
      <c r="X60" s="53"/>
      <c r="Y60" s="53"/>
      <c r="Z60" s="53"/>
      <c r="AA60" s="53"/>
      <c r="AB60" s="53"/>
      <c r="AC60" s="53"/>
      <c r="AD60" s="53"/>
      <c r="AE60" s="53"/>
      <c r="AF60" s="53"/>
      <c r="AG60" s="53"/>
      <c r="AH60" s="53"/>
      <c r="AI60" s="53"/>
      <c r="AJ60" s="53"/>
      <c r="AK60" s="53"/>
      <c r="AL60" s="53"/>
      <c r="AM60" s="53"/>
      <c r="AN60" s="53"/>
      <c r="AO60" s="53"/>
      <c r="AP60" s="53"/>
      <c r="AQ60" s="53"/>
      <c r="AR60" s="53"/>
      <c r="AS60" s="53"/>
      <c r="AT60" s="53"/>
      <c r="AU60" s="53"/>
      <c r="AV60" s="53"/>
      <c r="AW60" s="53"/>
      <c r="AX60" s="53"/>
      <c r="AY60" s="53"/>
      <c r="AZ60" s="53"/>
      <c r="BA60" s="53"/>
      <c r="BB60" s="53"/>
      <c r="BC60" s="53"/>
      <c r="BD60" s="53"/>
      <c r="BE60" s="53"/>
      <c r="BF60" s="53"/>
      <c r="BG60" s="53"/>
      <c r="BH60" s="53"/>
      <c r="BI60" s="53"/>
      <c r="BJ60" s="53"/>
      <c r="BK60" s="53"/>
      <c r="BL60" s="53"/>
      <c r="BM60" s="53"/>
    </row>
    <row r="61">
      <c r="A61" s="129"/>
      <c r="B61" s="130"/>
      <c r="C61" s="131"/>
      <c r="D61" s="132"/>
      <c r="E61" s="132"/>
      <c r="F61" s="133"/>
      <c r="G61" s="134"/>
      <c r="H61" s="134"/>
      <c r="I61" s="135"/>
      <c r="J61" s="136"/>
      <c r="K61" s="136"/>
      <c r="L61" s="136"/>
      <c r="M61" s="136"/>
      <c r="N61" s="136"/>
      <c r="O61" s="136"/>
      <c r="P61" s="136"/>
      <c r="Q61" s="136"/>
      <c r="R61" s="136"/>
      <c r="S61" s="136"/>
      <c r="T61" s="136"/>
      <c r="U61" s="136"/>
      <c r="V61" s="136"/>
      <c r="W61" s="136"/>
      <c r="X61" s="136"/>
      <c r="Y61" s="136"/>
      <c r="Z61" s="136"/>
      <c r="AA61" s="136"/>
      <c r="AB61" s="136"/>
      <c r="AC61" s="136"/>
      <c r="AD61" s="136"/>
      <c r="AE61" s="136"/>
      <c r="AF61" s="136"/>
      <c r="AG61" s="136"/>
      <c r="AH61" s="136"/>
      <c r="AI61" s="136"/>
      <c r="AJ61" s="136"/>
      <c r="AK61" s="136"/>
      <c r="AL61" s="136"/>
      <c r="AM61" s="136"/>
      <c r="AN61" s="136"/>
      <c r="AO61" s="136"/>
      <c r="AP61" s="136"/>
      <c r="AQ61" s="136"/>
      <c r="AR61" s="136"/>
      <c r="AS61" s="136"/>
      <c r="AT61" s="136"/>
      <c r="AU61" s="136"/>
      <c r="AV61" s="136"/>
      <c r="AW61" s="136"/>
      <c r="AX61" s="136"/>
      <c r="AY61" s="136"/>
      <c r="AZ61" s="136"/>
      <c r="BA61" s="136"/>
      <c r="BB61" s="136"/>
      <c r="BC61" s="136"/>
      <c r="BD61" s="136"/>
      <c r="BE61" s="136"/>
      <c r="BF61" s="136"/>
      <c r="BG61" s="136"/>
      <c r="BH61" s="136"/>
      <c r="BI61" s="136"/>
      <c r="BJ61" s="136"/>
      <c r="BK61" s="136"/>
      <c r="BL61" s="136"/>
      <c r="BM61" s="136"/>
    </row>
    <row r="62">
      <c r="A62" s="129"/>
      <c r="B62" s="137" t="s">
        <v>88</v>
      </c>
      <c r="C62" s="131"/>
      <c r="D62" s="132"/>
      <c r="E62" s="132"/>
      <c r="F62" s="133"/>
      <c r="G62" s="134"/>
      <c r="H62" s="134"/>
      <c r="I62" s="135"/>
      <c r="J62" s="136"/>
      <c r="K62" s="136"/>
      <c r="L62" s="136"/>
      <c r="M62" s="136"/>
      <c r="N62" s="136"/>
      <c r="O62" s="136"/>
      <c r="P62" s="136"/>
      <c r="Q62" s="136"/>
      <c r="R62" s="136"/>
      <c r="S62" s="136"/>
      <c r="T62" s="136"/>
      <c r="U62" s="136"/>
      <c r="V62" s="136"/>
      <c r="W62" s="136"/>
      <c r="X62" s="136"/>
      <c r="Y62" s="136"/>
      <c r="Z62" s="136"/>
      <c r="AA62" s="136"/>
      <c r="AB62" s="136"/>
      <c r="AC62" s="136"/>
      <c r="AD62" s="136"/>
      <c r="AE62" s="136"/>
      <c r="AF62" s="136"/>
      <c r="AG62" s="136"/>
      <c r="AH62" s="136"/>
      <c r="AI62" s="136"/>
      <c r="AJ62" s="136"/>
      <c r="AK62" s="136"/>
      <c r="AL62" s="136"/>
      <c r="AM62" s="136"/>
      <c r="AN62" s="136"/>
      <c r="AO62" s="136"/>
      <c r="AP62" s="136"/>
      <c r="AQ62" s="136"/>
      <c r="AR62" s="136"/>
      <c r="AS62" s="136"/>
      <c r="AT62" s="136"/>
      <c r="AU62" s="136"/>
      <c r="AV62" s="136"/>
      <c r="AW62" s="136"/>
      <c r="AX62" s="136"/>
      <c r="AY62" s="136"/>
      <c r="AZ62" s="136"/>
      <c r="BA62" s="136"/>
      <c r="BB62" s="136"/>
      <c r="BC62" s="136"/>
      <c r="BD62" s="136"/>
      <c r="BE62" s="136"/>
      <c r="BF62" s="136"/>
      <c r="BG62" s="136"/>
      <c r="BH62" s="136"/>
      <c r="BI62" s="136"/>
      <c r="BJ62" s="136"/>
      <c r="BK62" s="136"/>
      <c r="BL62" s="136"/>
      <c r="BM62" s="136"/>
    </row>
    <row r="63">
      <c r="A63" s="138" t="str">
        <f>IF(ISERROR(VALUE(SUBSTITUTE(OFFSET(A63,-1,0,1,1),".",""))),"1",IF(ISERROR(FIND("`",SUBSTITUTE(OFFSET(A63,-1,0,1,1),".","`",1))),TEXT(VALUE(OFFSET(A63,-1,0,1,1))+1,"#"),TEXT(VALUE(LEFT(OFFSET(A63,-1,0,1,1),FIND("`",SUBSTITUTE(OFFSET(A63,-1,0,1,1),".","`",1))-1))+1,"#")))</f>
        <v>1</v>
      </c>
      <c r="B63" s="139" t="s">
        <v>89</v>
      </c>
      <c r="C63" s="140" t="s">
        <v>26</v>
      </c>
      <c r="D63" s="141">
        <v>45595.0</v>
      </c>
      <c r="E63" s="141">
        <v>45635.0</v>
      </c>
      <c r="F63" s="142">
        <f>E63-D63+1</f>
        <v>41</v>
      </c>
      <c r="G63" s="143">
        <v>1.0</v>
      </c>
      <c r="H63" s="144" t="s">
        <v>27</v>
      </c>
      <c r="I63" s="142"/>
      <c r="J63" s="145"/>
      <c r="K63" s="145"/>
      <c r="L63" s="145"/>
      <c r="M63" s="145"/>
      <c r="N63" s="145"/>
      <c r="O63" s="145"/>
      <c r="P63" s="145"/>
      <c r="Q63" s="145"/>
      <c r="R63" s="145"/>
      <c r="S63" s="145"/>
      <c r="T63" s="145"/>
      <c r="U63" s="145"/>
      <c r="V63" s="145"/>
      <c r="W63" s="145"/>
      <c r="X63" s="145"/>
      <c r="Y63" s="145"/>
      <c r="Z63" s="145"/>
      <c r="AA63" s="145"/>
      <c r="AB63" s="145"/>
      <c r="AC63" s="145"/>
      <c r="AD63" s="145"/>
      <c r="AE63" s="145"/>
      <c r="AF63" s="145"/>
      <c r="AG63" s="145"/>
      <c r="AH63" s="145"/>
      <c r="AI63" s="145"/>
      <c r="AJ63" s="145"/>
      <c r="AK63" s="145"/>
      <c r="AL63" s="145"/>
      <c r="AM63" s="145"/>
      <c r="AN63" s="145"/>
      <c r="AO63" s="145"/>
      <c r="AP63" s="145"/>
      <c r="AQ63" s="145"/>
      <c r="AR63" s="145"/>
      <c r="AS63" s="145"/>
      <c r="AT63" s="145"/>
      <c r="AU63" s="145"/>
      <c r="AV63" s="145"/>
      <c r="AW63" s="145"/>
      <c r="AX63" s="145"/>
      <c r="AY63" s="145"/>
      <c r="AZ63" s="145"/>
      <c r="BA63" s="145"/>
      <c r="BB63" s="145"/>
      <c r="BC63" s="145"/>
      <c r="BD63" s="145"/>
      <c r="BE63" s="145"/>
      <c r="BF63" s="145"/>
      <c r="BG63" s="145"/>
      <c r="BH63" s="145"/>
      <c r="BI63" s="145"/>
      <c r="BJ63" s="145"/>
      <c r="BK63" s="145"/>
      <c r="BL63" s="145"/>
      <c r="BM63" s="145"/>
    </row>
    <row r="64">
      <c r="A64" s="44" t="str">
        <f>IF(ISERROR(VALUE(SUBSTITUTE(OFFSET(A64,-1,0,1,1),".",""))),"0.1",IF(ISERROR(FIND("`",SUBSTITUTE(OFFSET(A64,-1,0,1,1),".","`",1))),OFFSET(A64,-1,0,1,1)&amp;".1",LEFT(OFFSET(A64,-1,0,1,1),FIND("`",SUBSTITUTE(OFFSET(A64,-1,0,1,1),".","`",1)))&amp;IF(ISERROR(FIND("`",SUBSTITUTE(OFFSET(A64,-1,0,1,1),".","`",2))),VALUE(RIGHT(OFFSET(A64,-1,0,1,1),LEN(OFFSET(A64,-1,0,1,1))-FIND("`",SUBSTITUTE(OFFSET(A64,-1,0,1,1),".","`",1))))+1,VALUE(MID(OFFSET(A64,-1,0,1,1),FIND("`",SUBSTITUTE(OFFSET(A64,-1,0,1,1),".","`",1))+1,(FIND("`",SUBSTITUTE(OFFSET(A64,-1,0,1,1),".","`",2))-FIND("`",SUBSTITUTE(OFFSET(A64,-1,0,1,1),".","`",1))-1)))+1)))</f>
        <v>1.1</v>
      </c>
      <c r="B64" s="146" t="s">
        <v>90</v>
      </c>
      <c r="C64" s="46" t="s">
        <v>26</v>
      </c>
      <c r="D64" s="47">
        <v>45597.0</v>
      </c>
      <c r="E64" s="48">
        <v>45627.0</v>
      </c>
      <c r="F64" s="49">
        <f t="shared" ref="F64:F74" si="14">E64-D64+1</f>
        <v>31</v>
      </c>
      <c r="G64" s="50">
        <v>1.0</v>
      </c>
      <c r="H64" s="51" t="s">
        <v>27</v>
      </c>
      <c r="I64" s="52"/>
      <c r="J64" s="53"/>
      <c r="K64" s="53"/>
      <c r="L64" s="53"/>
      <c r="M64" s="53"/>
      <c r="N64" s="53"/>
      <c r="O64" s="53"/>
      <c r="P64" s="53"/>
      <c r="Q64" s="53"/>
      <c r="R64" s="53"/>
      <c r="S64" s="53"/>
      <c r="T64" s="53"/>
      <c r="U64" s="53"/>
      <c r="V64" s="53"/>
      <c r="W64" s="53"/>
      <c r="X64" s="53"/>
      <c r="Y64" s="53"/>
      <c r="Z64" s="53"/>
      <c r="AA64" s="53"/>
      <c r="AB64" s="53"/>
      <c r="AC64" s="53"/>
      <c r="AD64" s="53"/>
      <c r="AE64" s="53"/>
      <c r="AF64" s="53"/>
      <c r="AG64" s="53"/>
      <c r="AH64" s="53"/>
      <c r="AI64" s="53"/>
      <c r="AJ64" s="53"/>
      <c r="AK64" s="53"/>
      <c r="AL64" s="53"/>
      <c r="AM64" s="53"/>
      <c r="AN64" s="53"/>
      <c r="AO64" s="53"/>
      <c r="AP64" s="53"/>
      <c r="AQ64" s="53"/>
      <c r="AR64" s="53"/>
      <c r="AS64" s="53"/>
      <c r="AT64" s="53"/>
      <c r="AU64" s="53"/>
      <c r="AV64" s="53"/>
      <c r="AW64" s="53"/>
      <c r="AX64" s="53"/>
      <c r="AY64" s="53"/>
      <c r="AZ64" s="53"/>
      <c r="BA64" s="53"/>
      <c r="BB64" s="53"/>
      <c r="BC64" s="53"/>
      <c r="BD64" s="53"/>
      <c r="BE64" s="53"/>
      <c r="BF64" s="53"/>
      <c r="BG64" s="53"/>
      <c r="BH64" s="53"/>
      <c r="BI64" s="53"/>
      <c r="BJ64" s="53"/>
      <c r="BK64" s="53"/>
      <c r="BL64" s="53"/>
      <c r="BM64" s="53"/>
    </row>
    <row r="65">
      <c r="A65" s="110" t="s">
        <v>91</v>
      </c>
      <c r="B65" s="147" t="s">
        <v>92</v>
      </c>
      <c r="C65" s="46" t="s">
        <v>26</v>
      </c>
      <c r="D65" s="47">
        <v>45597.0</v>
      </c>
      <c r="E65" s="48">
        <v>45627.0</v>
      </c>
      <c r="F65" s="49">
        <f t="shared" si="14"/>
        <v>31</v>
      </c>
      <c r="G65" s="50">
        <v>1.0</v>
      </c>
      <c r="H65" s="51" t="s">
        <v>27</v>
      </c>
      <c r="I65" s="52"/>
      <c r="J65" s="53"/>
      <c r="K65" s="53"/>
      <c r="L65" s="53"/>
      <c r="M65" s="53"/>
      <c r="N65" s="53"/>
      <c r="O65" s="53"/>
      <c r="P65" s="53"/>
      <c r="Q65" s="53"/>
      <c r="R65" s="53"/>
      <c r="S65" s="53"/>
      <c r="T65" s="53"/>
      <c r="U65" s="53"/>
      <c r="V65" s="53"/>
      <c r="W65" s="53"/>
      <c r="X65" s="53"/>
      <c r="Y65" s="53"/>
      <c r="Z65" s="53"/>
      <c r="AA65" s="53"/>
      <c r="AB65" s="53"/>
      <c r="AC65" s="53"/>
      <c r="AD65" s="53"/>
      <c r="AE65" s="53"/>
      <c r="AF65" s="53"/>
      <c r="AG65" s="53"/>
      <c r="AH65" s="53"/>
      <c r="AI65" s="53"/>
      <c r="AJ65" s="53"/>
      <c r="AK65" s="53"/>
      <c r="AL65" s="53"/>
      <c r="AM65" s="53"/>
      <c r="AN65" s="53"/>
      <c r="AO65" s="53"/>
      <c r="AP65" s="53"/>
      <c r="AQ65" s="53"/>
      <c r="AR65" s="53"/>
      <c r="AS65" s="53"/>
      <c r="AT65" s="53"/>
      <c r="AU65" s="53"/>
      <c r="AV65" s="53"/>
      <c r="AW65" s="53"/>
      <c r="AX65" s="53"/>
      <c r="AY65" s="53"/>
      <c r="AZ65" s="53"/>
      <c r="BA65" s="53"/>
      <c r="BB65" s="53"/>
      <c r="BC65" s="53"/>
      <c r="BD65" s="53"/>
      <c r="BE65" s="53"/>
      <c r="BF65" s="53"/>
      <c r="BG65" s="53"/>
      <c r="BH65" s="53"/>
      <c r="BI65" s="53"/>
      <c r="BJ65" s="53"/>
      <c r="BK65" s="53"/>
      <c r="BL65" s="53"/>
      <c r="BM65" s="53"/>
    </row>
    <row r="66">
      <c r="A66" s="110" t="s">
        <v>93</v>
      </c>
      <c r="B66" s="147" t="s">
        <v>94</v>
      </c>
      <c r="C66" s="46" t="s">
        <v>26</v>
      </c>
      <c r="D66" s="47">
        <v>45597.0</v>
      </c>
      <c r="E66" s="48">
        <v>45627.0</v>
      </c>
      <c r="F66" s="49">
        <f t="shared" si="14"/>
        <v>31</v>
      </c>
      <c r="G66" s="50">
        <v>1.0</v>
      </c>
      <c r="H66" s="51" t="s">
        <v>27</v>
      </c>
      <c r="I66" s="52"/>
      <c r="J66" s="53"/>
      <c r="K66" s="53"/>
      <c r="L66" s="53"/>
      <c r="M66" s="53"/>
      <c r="N66" s="53"/>
      <c r="O66" s="53"/>
      <c r="P66" s="53"/>
      <c r="Q66" s="53"/>
      <c r="R66" s="53"/>
      <c r="S66" s="53"/>
      <c r="T66" s="53"/>
      <c r="U66" s="53"/>
      <c r="V66" s="53"/>
      <c r="W66" s="53"/>
      <c r="X66" s="53"/>
      <c r="Y66" s="53"/>
      <c r="Z66" s="53"/>
      <c r="AA66" s="53"/>
      <c r="AB66" s="53"/>
      <c r="AC66" s="53"/>
      <c r="AD66" s="53"/>
      <c r="AE66" s="53"/>
      <c r="AF66" s="53"/>
      <c r="AG66" s="53"/>
      <c r="AH66" s="53"/>
      <c r="AI66" s="53"/>
      <c r="AJ66" s="53"/>
      <c r="AK66" s="53"/>
      <c r="AL66" s="53"/>
      <c r="AM66" s="53"/>
      <c r="AN66" s="53"/>
      <c r="AO66" s="53"/>
      <c r="AP66" s="53"/>
      <c r="AQ66" s="53"/>
      <c r="AR66" s="53"/>
      <c r="AS66" s="53"/>
      <c r="AT66" s="53"/>
      <c r="AU66" s="53"/>
      <c r="AV66" s="53"/>
      <c r="AW66" s="53"/>
      <c r="AX66" s="53"/>
      <c r="AY66" s="53"/>
      <c r="AZ66" s="53"/>
      <c r="BA66" s="53"/>
      <c r="BB66" s="53"/>
      <c r="BC66" s="53"/>
      <c r="BD66" s="53"/>
      <c r="BE66" s="53"/>
      <c r="BF66" s="53"/>
      <c r="BG66" s="53"/>
      <c r="BH66" s="53"/>
      <c r="BI66" s="53"/>
      <c r="BJ66" s="53"/>
      <c r="BK66" s="53"/>
      <c r="BL66" s="53"/>
      <c r="BM66" s="53"/>
    </row>
    <row r="67">
      <c r="A67" s="44" t="str">
        <f>IF(ISERROR(VALUE(SUBSTITUTE(OFFSET(A67,-1,0,1,1),".",""))),"0.1",IF(ISERROR(FIND("`",SUBSTITUTE(OFFSET(A67,-1,0,1,1),".","`",1))),OFFSET(A67,-1,0,1,1)&amp;".1",LEFT(OFFSET(A67,-1,0,1,1),FIND("`",SUBSTITUTE(OFFSET(A67,-1,0,1,1),".","`",1)))&amp;IF(ISERROR(FIND("`",SUBSTITUTE(OFFSET(A67,-1,0,1,1),".","`",2))),VALUE(RIGHT(OFFSET(A67,-1,0,1,1),LEN(OFFSET(A67,-1,0,1,1))-FIND("`",SUBSTITUTE(OFFSET(A67,-1,0,1,1),".","`",1))))+1,VALUE(MID(OFFSET(A67,-1,0,1,1),FIND("`",SUBSTITUTE(OFFSET(A67,-1,0,1,1),".","`",1))+1,(FIND("`",SUBSTITUTE(OFFSET(A67,-1,0,1,1),".","`",2))-FIND("`",SUBSTITUTE(OFFSET(A67,-1,0,1,1),".","`",1))-1)))+1)))</f>
        <v>1.3</v>
      </c>
      <c r="B67" s="146" t="s">
        <v>95</v>
      </c>
      <c r="C67" s="46" t="s">
        <v>37</v>
      </c>
      <c r="D67" s="47">
        <v>45607.0</v>
      </c>
      <c r="E67" s="48">
        <v>45617.0</v>
      </c>
      <c r="F67" s="49">
        <f t="shared" si="14"/>
        <v>11</v>
      </c>
      <c r="G67" s="50">
        <v>1.0</v>
      </c>
      <c r="H67" s="51" t="s">
        <v>27</v>
      </c>
      <c r="I67" s="52"/>
      <c r="J67" s="53"/>
      <c r="K67" s="53"/>
      <c r="L67" s="53"/>
      <c r="M67" s="53"/>
      <c r="N67" s="53"/>
      <c r="O67" s="53"/>
      <c r="P67" s="53"/>
      <c r="Q67" s="53"/>
      <c r="R67" s="53"/>
      <c r="S67" s="53"/>
      <c r="T67" s="53"/>
      <c r="U67" s="53"/>
      <c r="V67" s="53"/>
      <c r="W67" s="53"/>
      <c r="X67" s="53"/>
      <c r="Y67" s="53"/>
      <c r="Z67" s="53"/>
      <c r="AA67" s="53"/>
      <c r="AB67" s="53"/>
      <c r="AC67" s="53"/>
      <c r="AD67" s="53"/>
      <c r="AE67" s="53"/>
      <c r="AF67" s="53"/>
      <c r="AG67" s="53"/>
      <c r="AH67" s="53"/>
      <c r="AI67" s="53"/>
      <c r="AJ67" s="53"/>
      <c r="AK67" s="53"/>
      <c r="AL67" s="53"/>
      <c r="AM67" s="53"/>
      <c r="AN67" s="53"/>
      <c r="AO67" s="53"/>
      <c r="AP67" s="53"/>
      <c r="AQ67" s="53"/>
      <c r="AR67" s="53"/>
      <c r="AS67" s="53"/>
      <c r="AT67" s="53"/>
      <c r="AU67" s="53"/>
      <c r="AV67" s="53"/>
      <c r="AW67" s="53"/>
      <c r="AX67" s="53"/>
      <c r="AY67" s="53"/>
      <c r="AZ67" s="53"/>
      <c r="BA67" s="53"/>
      <c r="BB67" s="53"/>
      <c r="BC67" s="53"/>
      <c r="BD67" s="53"/>
      <c r="BE67" s="53"/>
      <c r="BF67" s="53"/>
      <c r="BG67" s="53"/>
      <c r="BH67" s="53"/>
      <c r="BI67" s="53"/>
      <c r="BJ67" s="53"/>
      <c r="BK67" s="53"/>
      <c r="BL67" s="53"/>
      <c r="BM67" s="53"/>
    </row>
    <row r="68">
      <c r="A68" s="110" t="s">
        <v>96</v>
      </c>
      <c r="B68" s="147" t="s">
        <v>97</v>
      </c>
      <c r="C68" s="46" t="s">
        <v>37</v>
      </c>
      <c r="D68" s="47">
        <v>45608.0</v>
      </c>
      <c r="E68" s="48">
        <v>45618.0</v>
      </c>
      <c r="F68" s="49">
        <f t="shared" si="14"/>
        <v>11</v>
      </c>
      <c r="G68" s="50">
        <v>1.0</v>
      </c>
      <c r="H68" s="51" t="s">
        <v>27</v>
      </c>
      <c r="I68" s="52"/>
      <c r="J68" s="53"/>
      <c r="K68" s="53"/>
      <c r="L68" s="53"/>
      <c r="M68" s="53"/>
      <c r="N68" s="53"/>
      <c r="O68" s="53"/>
      <c r="P68" s="53"/>
      <c r="Q68" s="53"/>
      <c r="R68" s="53"/>
      <c r="S68" s="53"/>
      <c r="T68" s="53"/>
      <c r="U68" s="53"/>
      <c r="V68" s="53"/>
      <c r="W68" s="53"/>
      <c r="X68" s="53"/>
      <c r="Y68" s="53"/>
      <c r="Z68" s="53"/>
      <c r="AA68" s="53"/>
      <c r="AB68" s="53"/>
      <c r="AC68" s="53"/>
      <c r="AD68" s="53"/>
      <c r="AE68" s="53"/>
      <c r="AF68" s="53"/>
      <c r="AG68" s="53"/>
      <c r="AH68" s="53"/>
      <c r="AI68" s="53"/>
      <c r="AJ68" s="53"/>
      <c r="AK68" s="53"/>
      <c r="AL68" s="53"/>
      <c r="AM68" s="53"/>
      <c r="AN68" s="53"/>
      <c r="AO68" s="53"/>
      <c r="AP68" s="53"/>
      <c r="AQ68" s="53"/>
      <c r="AR68" s="53"/>
      <c r="AS68" s="53"/>
      <c r="AT68" s="53"/>
      <c r="AU68" s="53"/>
      <c r="AV68" s="53"/>
      <c r="AW68" s="53"/>
      <c r="AX68" s="53"/>
      <c r="AY68" s="53"/>
      <c r="AZ68" s="53"/>
      <c r="BA68" s="53"/>
      <c r="BB68" s="53"/>
      <c r="BC68" s="53"/>
      <c r="BD68" s="53"/>
      <c r="BE68" s="53"/>
      <c r="BF68" s="53"/>
      <c r="BG68" s="53"/>
      <c r="BH68" s="53"/>
      <c r="BI68" s="53"/>
      <c r="BJ68" s="53"/>
      <c r="BK68" s="53"/>
      <c r="BL68" s="53"/>
      <c r="BM68" s="53"/>
    </row>
    <row r="69">
      <c r="A69" s="110" t="s">
        <v>98</v>
      </c>
      <c r="B69" s="147" t="s">
        <v>99</v>
      </c>
      <c r="C69" s="46" t="s">
        <v>37</v>
      </c>
      <c r="D69" s="47">
        <v>45609.0</v>
      </c>
      <c r="E69" s="48">
        <v>45619.0</v>
      </c>
      <c r="F69" s="49">
        <f t="shared" si="14"/>
        <v>11</v>
      </c>
      <c r="G69" s="50">
        <v>1.0</v>
      </c>
      <c r="H69" s="51" t="s">
        <v>27</v>
      </c>
      <c r="I69" s="148"/>
      <c r="J69" s="149"/>
      <c r="K69" s="149"/>
      <c r="L69" s="149"/>
      <c r="M69" s="149"/>
      <c r="N69" s="149"/>
      <c r="O69" s="149"/>
      <c r="P69" s="149"/>
      <c r="Q69" s="149"/>
      <c r="R69" s="149"/>
      <c r="S69" s="149"/>
      <c r="T69" s="149"/>
      <c r="U69" s="149"/>
      <c r="V69" s="149"/>
      <c r="W69" s="149"/>
      <c r="X69" s="149"/>
      <c r="Y69" s="149"/>
      <c r="Z69" s="149"/>
      <c r="AA69" s="149"/>
      <c r="AB69" s="149"/>
      <c r="AC69" s="149"/>
      <c r="AD69" s="149"/>
      <c r="AE69" s="149"/>
      <c r="AF69" s="149"/>
      <c r="AG69" s="149"/>
      <c r="AH69" s="149"/>
      <c r="AI69" s="149"/>
      <c r="AJ69" s="149"/>
      <c r="AK69" s="149"/>
      <c r="AL69" s="149"/>
      <c r="AM69" s="149"/>
      <c r="AN69" s="149"/>
      <c r="AO69" s="149"/>
      <c r="AP69" s="149"/>
      <c r="AQ69" s="149"/>
      <c r="AR69" s="149"/>
      <c r="AS69" s="149"/>
      <c r="AT69" s="149"/>
      <c r="AU69" s="149"/>
      <c r="AV69" s="149"/>
      <c r="AW69" s="149"/>
      <c r="AX69" s="149"/>
      <c r="AY69" s="149"/>
      <c r="AZ69" s="149"/>
      <c r="BA69" s="149"/>
      <c r="BB69" s="149"/>
      <c r="BC69" s="149"/>
      <c r="BD69" s="149"/>
      <c r="BE69" s="149"/>
      <c r="BF69" s="149"/>
      <c r="BG69" s="149"/>
      <c r="BH69" s="149"/>
      <c r="BI69" s="149"/>
      <c r="BJ69" s="149"/>
      <c r="BK69" s="149"/>
      <c r="BL69" s="149"/>
      <c r="BM69" s="149"/>
    </row>
    <row r="70">
      <c r="A70" s="44" t="str">
        <f>IF(ISERROR(VALUE(SUBSTITUTE(OFFSET(A70,-1,0,1,1),".",""))),"0.1",IF(ISERROR(FIND("`",SUBSTITUTE(OFFSET(A70,-1,0,1,1),".","`",1))),OFFSET(A70,-1,0,1,1)&amp;".1",LEFT(OFFSET(A70,-1,0,1,1),FIND("`",SUBSTITUTE(OFFSET(A70,-1,0,1,1),".","`",1)))&amp;IF(ISERROR(FIND("`",SUBSTITUTE(OFFSET(A70,-1,0,1,1),".","`",2))),VALUE(RIGHT(OFFSET(A70,-1,0,1,1),LEN(OFFSET(A70,-1,0,1,1))-FIND("`",SUBSTITUTE(OFFSET(A70,-1,0,1,1),".","`",1))))+1,VALUE(MID(OFFSET(A70,-1,0,1,1),FIND("`",SUBSTITUTE(OFFSET(A70,-1,0,1,1),".","`",1))+1,(FIND("`",SUBSTITUTE(OFFSET(A70,-1,0,1,1),".","`",2))-FIND("`",SUBSTITUTE(OFFSET(A70,-1,0,1,1),".","`",1))-1)))+1)))</f>
        <v>1.4</v>
      </c>
      <c r="B70" s="150" t="s">
        <v>100</v>
      </c>
      <c r="C70" s="46" t="s">
        <v>78</v>
      </c>
      <c r="D70" s="47">
        <v>45591.0</v>
      </c>
      <c r="E70" s="48">
        <v>45599.0</v>
      </c>
      <c r="F70" s="49">
        <f t="shared" si="14"/>
        <v>9</v>
      </c>
      <c r="G70" s="151">
        <v>1.0</v>
      </c>
      <c r="H70" s="51" t="s">
        <v>27</v>
      </c>
      <c r="I70" s="152"/>
      <c r="J70" s="153"/>
      <c r="K70" s="153"/>
      <c r="L70" s="153"/>
      <c r="M70" s="153"/>
      <c r="N70" s="153"/>
      <c r="O70" s="153"/>
      <c r="P70" s="153"/>
      <c r="Q70" s="153"/>
      <c r="R70" s="153"/>
      <c r="S70" s="153"/>
      <c r="T70" s="153"/>
      <c r="U70" s="153"/>
      <c r="V70" s="153"/>
      <c r="W70" s="153"/>
      <c r="X70" s="153"/>
      <c r="Y70" s="153"/>
      <c r="Z70" s="153"/>
      <c r="AA70" s="153"/>
      <c r="AB70" s="153"/>
      <c r="AC70" s="153"/>
      <c r="AD70" s="153"/>
      <c r="AE70" s="153"/>
      <c r="AF70" s="153"/>
      <c r="AG70" s="153"/>
      <c r="AH70" s="153"/>
      <c r="AI70" s="153"/>
      <c r="AJ70" s="153"/>
      <c r="AK70" s="153"/>
      <c r="AL70" s="153"/>
      <c r="AM70" s="153"/>
      <c r="AN70" s="153"/>
      <c r="AO70" s="153"/>
      <c r="AP70" s="153"/>
      <c r="AQ70" s="153"/>
      <c r="AR70" s="153"/>
      <c r="AS70" s="153"/>
      <c r="AT70" s="153"/>
      <c r="AU70" s="153"/>
      <c r="AV70" s="153"/>
      <c r="AW70" s="153"/>
      <c r="AX70" s="153"/>
      <c r="AY70" s="153"/>
      <c r="AZ70" s="153"/>
      <c r="BA70" s="153"/>
      <c r="BB70" s="153"/>
      <c r="BC70" s="153"/>
      <c r="BD70" s="153"/>
      <c r="BE70" s="153"/>
      <c r="BF70" s="153"/>
      <c r="BG70" s="153"/>
      <c r="BH70" s="153"/>
      <c r="BI70" s="153"/>
      <c r="BJ70" s="153"/>
      <c r="BK70" s="153"/>
      <c r="BL70" s="153"/>
      <c r="BM70" s="153"/>
    </row>
    <row r="71">
      <c r="A71" s="110" t="s">
        <v>101</v>
      </c>
      <c r="B71" s="154" t="s">
        <v>102</v>
      </c>
      <c r="C71" s="46" t="s">
        <v>78</v>
      </c>
      <c r="D71" s="47">
        <v>45592.0</v>
      </c>
      <c r="E71" s="48">
        <v>45599.0</v>
      </c>
      <c r="F71" s="49">
        <f t="shared" si="14"/>
        <v>8</v>
      </c>
      <c r="G71" s="151">
        <v>1.0</v>
      </c>
      <c r="H71" s="51" t="s">
        <v>27</v>
      </c>
      <c r="I71" s="152"/>
      <c r="J71" s="153"/>
      <c r="K71" s="153"/>
      <c r="L71" s="153"/>
      <c r="M71" s="153"/>
      <c r="N71" s="153"/>
      <c r="O71" s="153"/>
      <c r="P71" s="153"/>
      <c r="Q71" s="153"/>
      <c r="R71" s="153"/>
      <c r="S71" s="153"/>
      <c r="T71" s="153"/>
      <c r="U71" s="153"/>
      <c r="V71" s="153"/>
      <c r="W71" s="153"/>
      <c r="X71" s="153"/>
      <c r="Y71" s="153"/>
      <c r="Z71" s="153"/>
      <c r="AA71" s="153"/>
      <c r="AB71" s="153"/>
      <c r="AC71" s="153"/>
      <c r="AD71" s="153"/>
      <c r="AE71" s="153"/>
      <c r="AF71" s="153"/>
      <c r="AG71" s="153"/>
      <c r="AH71" s="153"/>
      <c r="AI71" s="153"/>
      <c r="AJ71" s="153"/>
      <c r="AK71" s="153"/>
      <c r="AL71" s="153"/>
      <c r="AM71" s="153"/>
      <c r="AN71" s="153"/>
      <c r="AO71" s="153"/>
      <c r="AP71" s="153"/>
      <c r="AQ71" s="153"/>
      <c r="AR71" s="153"/>
      <c r="AS71" s="153"/>
      <c r="AT71" s="153"/>
      <c r="AU71" s="153"/>
      <c r="AV71" s="153"/>
      <c r="AW71" s="153"/>
      <c r="AX71" s="153"/>
      <c r="AY71" s="153"/>
      <c r="AZ71" s="153"/>
      <c r="BA71" s="153"/>
      <c r="BB71" s="153"/>
      <c r="BC71" s="153"/>
      <c r="BD71" s="153"/>
      <c r="BE71" s="153"/>
      <c r="BF71" s="153"/>
      <c r="BG71" s="153"/>
      <c r="BH71" s="153"/>
      <c r="BI71" s="153"/>
      <c r="BJ71" s="153"/>
      <c r="BK71" s="153"/>
      <c r="BL71" s="153"/>
      <c r="BM71" s="153"/>
    </row>
    <row r="72">
      <c r="A72" s="110" t="s">
        <v>103</v>
      </c>
      <c r="B72" s="154" t="s">
        <v>104</v>
      </c>
      <c r="C72" s="46" t="s">
        <v>78</v>
      </c>
      <c r="D72" s="47">
        <v>45593.0</v>
      </c>
      <c r="E72" s="48">
        <v>45599.0</v>
      </c>
      <c r="F72" s="49">
        <f t="shared" si="14"/>
        <v>7</v>
      </c>
      <c r="G72" s="151">
        <v>1.0</v>
      </c>
      <c r="H72" s="51" t="s">
        <v>27</v>
      </c>
      <c r="I72" s="152"/>
      <c r="J72" s="153"/>
      <c r="K72" s="153"/>
      <c r="L72" s="153"/>
      <c r="M72" s="153"/>
      <c r="N72" s="153"/>
      <c r="O72" s="153"/>
      <c r="P72" s="153"/>
      <c r="Q72" s="153"/>
      <c r="R72" s="153"/>
      <c r="S72" s="153"/>
      <c r="T72" s="153"/>
      <c r="U72" s="153"/>
      <c r="V72" s="153"/>
      <c r="W72" s="153"/>
      <c r="X72" s="153"/>
      <c r="Y72" s="153"/>
      <c r="Z72" s="153"/>
      <c r="AA72" s="153"/>
      <c r="AB72" s="153"/>
      <c r="AC72" s="153"/>
      <c r="AD72" s="153"/>
      <c r="AE72" s="153"/>
      <c r="AF72" s="153"/>
      <c r="AG72" s="153"/>
      <c r="AH72" s="153"/>
      <c r="AI72" s="153"/>
      <c r="AJ72" s="153"/>
      <c r="AK72" s="153"/>
      <c r="AL72" s="153"/>
      <c r="AM72" s="153"/>
      <c r="AN72" s="153"/>
      <c r="AO72" s="153"/>
      <c r="AP72" s="153"/>
      <c r="AQ72" s="153"/>
      <c r="AR72" s="153"/>
      <c r="AS72" s="153"/>
      <c r="AT72" s="153"/>
      <c r="AU72" s="153"/>
      <c r="AV72" s="153"/>
      <c r="AW72" s="153"/>
      <c r="AX72" s="153"/>
      <c r="AY72" s="153"/>
      <c r="AZ72" s="153"/>
      <c r="BA72" s="153"/>
      <c r="BB72" s="153"/>
      <c r="BC72" s="153"/>
      <c r="BD72" s="153"/>
      <c r="BE72" s="153"/>
      <c r="BF72" s="153"/>
      <c r="BG72" s="153"/>
      <c r="BH72" s="153"/>
      <c r="BI72" s="153"/>
      <c r="BJ72" s="153"/>
      <c r="BK72" s="153"/>
      <c r="BL72" s="153"/>
      <c r="BM72" s="153"/>
    </row>
    <row r="73">
      <c r="A73" s="110" t="s">
        <v>105</v>
      </c>
      <c r="B73" s="154" t="s">
        <v>106</v>
      </c>
      <c r="C73" s="46" t="s">
        <v>78</v>
      </c>
      <c r="D73" s="47">
        <v>45594.0</v>
      </c>
      <c r="E73" s="48">
        <v>45599.0</v>
      </c>
      <c r="F73" s="49">
        <f t="shared" si="14"/>
        <v>6</v>
      </c>
      <c r="G73" s="151">
        <v>1.0</v>
      </c>
      <c r="H73" s="51" t="s">
        <v>27</v>
      </c>
      <c r="I73" s="152"/>
      <c r="J73" s="153"/>
      <c r="K73" s="153"/>
      <c r="L73" s="153"/>
      <c r="M73" s="153"/>
      <c r="N73" s="153"/>
      <c r="O73" s="153"/>
      <c r="P73" s="153"/>
      <c r="Q73" s="153"/>
      <c r="R73" s="153"/>
      <c r="S73" s="153"/>
      <c r="T73" s="153"/>
      <c r="U73" s="153"/>
      <c r="V73" s="153"/>
      <c r="W73" s="153"/>
      <c r="X73" s="153"/>
      <c r="Y73" s="153"/>
      <c r="Z73" s="153"/>
      <c r="AA73" s="153"/>
      <c r="AB73" s="153"/>
      <c r="AC73" s="153"/>
      <c r="AD73" s="153"/>
      <c r="AE73" s="153"/>
      <c r="AF73" s="153"/>
      <c r="AG73" s="153"/>
      <c r="AH73" s="153"/>
      <c r="AI73" s="153"/>
      <c r="AJ73" s="153"/>
      <c r="AK73" s="153"/>
      <c r="AL73" s="153"/>
      <c r="AM73" s="153"/>
      <c r="AN73" s="153"/>
      <c r="AO73" s="153"/>
      <c r="AP73" s="153"/>
      <c r="AQ73" s="153"/>
      <c r="AR73" s="153"/>
      <c r="AS73" s="153"/>
      <c r="AT73" s="153"/>
      <c r="AU73" s="153"/>
      <c r="AV73" s="153"/>
      <c r="AW73" s="153"/>
      <c r="AX73" s="153"/>
      <c r="AY73" s="153"/>
      <c r="AZ73" s="153"/>
      <c r="BA73" s="153"/>
      <c r="BB73" s="153"/>
      <c r="BC73" s="153"/>
      <c r="BD73" s="153"/>
      <c r="BE73" s="153"/>
      <c r="BF73" s="153"/>
      <c r="BG73" s="153"/>
      <c r="BH73" s="153"/>
      <c r="BI73" s="153"/>
      <c r="BJ73" s="153"/>
      <c r="BK73" s="153"/>
      <c r="BL73" s="153"/>
      <c r="BM73" s="153"/>
    </row>
    <row r="74">
      <c r="A74" s="110" t="s">
        <v>107</v>
      </c>
      <c r="B74" s="154" t="s">
        <v>108</v>
      </c>
      <c r="C74" s="46" t="s">
        <v>78</v>
      </c>
      <c r="D74" s="47">
        <v>45595.0</v>
      </c>
      <c r="E74" s="48">
        <v>45599.0</v>
      </c>
      <c r="F74" s="49">
        <f t="shared" si="14"/>
        <v>5</v>
      </c>
      <c r="G74" s="151">
        <v>1.0</v>
      </c>
      <c r="H74" s="51" t="s">
        <v>27</v>
      </c>
      <c r="I74" s="152"/>
      <c r="J74" s="153"/>
      <c r="K74" s="153"/>
      <c r="L74" s="153"/>
      <c r="M74" s="153"/>
      <c r="N74" s="153"/>
      <c r="O74" s="153"/>
      <c r="P74" s="153"/>
      <c r="Q74" s="153"/>
      <c r="R74" s="153"/>
      <c r="S74" s="153"/>
      <c r="T74" s="153"/>
      <c r="U74" s="153"/>
      <c r="V74" s="153"/>
      <c r="W74" s="153"/>
      <c r="X74" s="153"/>
      <c r="Y74" s="153"/>
      <c r="Z74" s="153"/>
      <c r="AA74" s="153"/>
      <c r="AB74" s="153"/>
      <c r="AC74" s="153"/>
      <c r="AD74" s="153"/>
      <c r="AE74" s="153"/>
      <c r="AF74" s="153"/>
      <c r="AG74" s="153"/>
      <c r="AH74" s="153"/>
      <c r="AI74" s="153"/>
      <c r="AJ74" s="153"/>
      <c r="AK74" s="153"/>
      <c r="AL74" s="153"/>
      <c r="AM74" s="153"/>
      <c r="AN74" s="153"/>
      <c r="AO74" s="153"/>
      <c r="AP74" s="153"/>
      <c r="AQ74" s="153"/>
      <c r="AR74" s="153"/>
      <c r="AS74" s="153"/>
      <c r="AT74" s="153"/>
      <c r="AU74" s="153"/>
      <c r="AV74" s="153"/>
      <c r="AW74" s="153"/>
      <c r="AX74" s="153"/>
      <c r="AY74" s="153"/>
      <c r="AZ74" s="153"/>
      <c r="BA74" s="153"/>
      <c r="BB74" s="153"/>
      <c r="BC74" s="153"/>
      <c r="BD74" s="153"/>
      <c r="BE74" s="153"/>
      <c r="BF74" s="153"/>
      <c r="BG74" s="153"/>
      <c r="BH74" s="153"/>
      <c r="BI74" s="153"/>
      <c r="BJ74" s="153"/>
      <c r="BK74" s="153"/>
      <c r="BL74" s="153"/>
      <c r="BM74" s="153"/>
    </row>
    <row r="75">
      <c r="A75" s="155"/>
      <c r="B75" s="156"/>
      <c r="C75" s="157"/>
      <c r="D75" s="158"/>
      <c r="E75" s="159"/>
      <c r="F75" s="160"/>
      <c r="G75" s="161"/>
      <c r="H75" s="161"/>
      <c r="I75" s="152"/>
      <c r="J75" s="153"/>
      <c r="K75" s="153"/>
      <c r="L75" s="153"/>
      <c r="M75" s="153"/>
      <c r="N75" s="153"/>
      <c r="O75" s="153"/>
      <c r="P75" s="153"/>
      <c r="Q75" s="153"/>
      <c r="R75" s="153"/>
      <c r="S75" s="153"/>
      <c r="T75" s="153"/>
      <c r="U75" s="153"/>
      <c r="V75" s="153"/>
      <c r="W75" s="153"/>
      <c r="X75" s="153"/>
      <c r="Y75" s="153"/>
      <c r="Z75" s="153"/>
      <c r="AA75" s="153"/>
      <c r="AB75" s="153"/>
      <c r="AC75" s="153"/>
      <c r="AD75" s="153"/>
      <c r="AE75" s="153"/>
      <c r="AF75" s="153"/>
      <c r="AG75" s="153"/>
      <c r="AH75" s="153"/>
      <c r="AI75" s="153"/>
      <c r="AJ75" s="153"/>
      <c r="AK75" s="153"/>
      <c r="AL75" s="153"/>
      <c r="AM75" s="153"/>
      <c r="AN75" s="153"/>
      <c r="AO75" s="153"/>
      <c r="AP75" s="153"/>
      <c r="AQ75" s="153"/>
      <c r="AR75" s="153"/>
      <c r="AS75" s="153"/>
      <c r="AT75" s="153"/>
      <c r="AU75" s="153"/>
      <c r="AV75" s="153"/>
      <c r="AW75" s="153"/>
      <c r="AX75" s="153"/>
      <c r="AY75" s="153"/>
      <c r="AZ75" s="153"/>
      <c r="BA75" s="153"/>
      <c r="BB75" s="153"/>
      <c r="BC75" s="153"/>
      <c r="BD75" s="153"/>
      <c r="BE75" s="153"/>
      <c r="BF75" s="153"/>
      <c r="BG75" s="153"/>
      <c r="BH75" s="153"/>
      <c r="BI75" s="153"/>
      <c r="BJ75" s="153"/>
      <c r="BK75" s="153"/>
      <c r="BL75" s="153"/>
      <c r="BM75" s="153"/>
    </row>
    <row r="76">
      <c r="A76" s="155"/>
      <c r="B76" s="156"/>
      <c r="C76" s="157"/>
      <c r="D76" s="158"/>
      <c r="E76" s="159"/>
      <c r="F76" s="160"/>
      <c r="G76" s="161"/>
      <c r="H76" s="161"/>
      <c r="I76" s="152"/>
      <c r="J76" s="153"/>
      <c r="K76" s="153"/>
      <c r="L76" s="153"/>
      <c r="M76" s="153"/>
      <c r="N76" s="153"/>
      <c r="O76" s="153"/>
      <c r="P76" s="153"/>
      <c r="Q76" s="153"/>
      <c r="R76" s="153"/>
      <c r="S76" s="153"/>
      <c r="T76" s="153"/>
      <c r="U76" s="153"/>
      <c r="V76" s="153"/>
      <c r="W76" s="153"/>
      <c r="X76" s="153"/>
      <c r="Y76" s="153"/>
      <c r="Z76" s="153"/>
      <c r="AA76" s="153"/>
      <c r="AB76" s="153"/>
      <c r="AC76" s="153"/>
      <c r="AD76" s="153"/>
      <c r="AE76" s="153"/>
      <c r="AF76" s="153"/>
      <c r="AG76" s="153"/>
      <c r="AH76" s="153"/>
      <c r="AI76" s="153"/>
      <c r="AJ76" s="153"/>
      <c r="AK76" s="153"/>
      <c r="AL76" s="153"/>
      <c r="AM76" s="153"/>
      <c r="AN76" s="153"/>
      <c r="AO76" s="153"/>
      <c r="AP76" s="153"/>
      <c r="AQ76" s="153"/>
      <c r="AR76" s="153"/>
      <c r="AS76" s="153"/>
      <c r="AT76" s="153"/>
      <c r="AU76" s="153"/>
      <c r="AV76" s="153"/>
      <c r="AW76" s="153"/>
      <c r="AX76" s="153"/>
      <c r="AY76" s="153"/>
      <c r="AZ76" s="153"/>
      <c r="BA76" s="153"/>
      <c r="BB76" s="153"/>
      <c r="BC76" s="153"/>
      <c r="BD76" s="153"/>
      <c r="BE76" s="153"/>
      <c r="BF76" s="153"/>
      <c r="BG76" s="153"/>
      <c r="BH76" s="153"/>
      <c r="BI76" s="153"/>
      <c r="BJ76" s="153"/>
      <c r="BK76" s="153"/>
      <c r="BL76" s="153"/>
      <c r="BM76" s="153"/>
    </row>
    <row r="77">
      <c r="A77" s="155"/>
      <c r="B77" s="156"/>
      <c r="C77" s="157"/>
      <c r="D77" s="158"/>
      <c r="E77" s="159"/>
      <c r="F77" s="160"/>
      <c r="G77" s="161"/>
      <c r="H77" s="161"/>
      <c r="I77" s="152"/>
      <c r="J77" s="153"/>
      <c r="K77" s="153"/>
      <c r="L77" s="153"/>
      <c r="M77" s="153"/>
      <c r="N77" s="153"/>
      <c r="O77" s="153"/>
      <c r="P77" s="153"/>
      <c r="Q77" s="153"/>
      <c r="R77" s="153"/>
      <c r="S77" s="153"/>
      <c r="T77" s="153"/>
      <c r="U77" s="153"/>
      <c r="V77" s="153"/>
      <c r="W77" s="153"/>
      <c r="X77" s="153"/>
      <c r="Y77" s="153"/>
      <c r="Z77" s="153"/>
      <c r="AA77" s="153"/>
      <c r="AB77" s="153"/>
      <c r="AC77" s="153"/>
      <c r="AD77" s="153"/>
      <c r="AE77" s="153"/>
      <c r="AF77" s="153"/>
      <c r="AG77" s="153"/>
      <c r="AH77" s="153"/>
      <c r="AI77" s="153"/>
      <c r="AJ77" s="153"/>
      <c r="AK77" s="153"/>
      <c r="AL77" s="153"/>
      <c r="AM77" s="153"/>
      <c r="AN77" s="153"/>
      <c r="AO77" s="153"/>
      <c r="AP77" s="153"/>
      <c r="AQ77" s="153"/>
      <c r="AR77" s="153"/>
      <c r="AS77" s="153"/>
      <c r="AT77" s="153"/>
      <c r="AU77" s="153"/>
      <c r="AV77" s="153"/>
      <c r="AW77" s="153"/>
      <c r="AX77" s="153"/>
      <c r="AY77" s="153"/>
      <c r="AZ77" s="153"/>
      <c r="BA77" s="153"/>
      <c r="BB77" s="153"/>
      <c r="BC77" s="153"/>
      <c r="BD77" s="153"/>
      <c r="BE77" s="153"/>
      <c r="BF77" s="153"/>
      <c r="BG77" s="153"/>
      <c r="BH77" s="153"/>
      <c r="BI77" s="153"/>
      <c r="BJ77" s="153"/>
      <c r="BK77" s="153"/>
      <c r="BL77" s="153"/>
      <c r="BM77" s="153"/>
    </row>
  </sheetData>
  <mergeCells count="25">
    <mergeCell ref="J5:P5"/>
    <mergeCell ref="Q5:W5"/>
    <mergeCell ref="X5:AD5"/>
    <mergeCell ref="AE5:AK5"/>
    <mergeCell ref="AL5:AR5"/>
    <mergeCell ref="AS5:AY5"/>
    <mergeCell ref="AZ5:BF5"/>
    <mergeCell ref="BG5:BM5"/>
    <mergeCell ref="C1:D1"/>
    <mergeCell ref="E1:F1"/>
    <mergeCell ref="J1:P1"/>
    <mergeCell ref="E2:F2"/>
    <mergeCell ref="E3:F3"/>
    <mergeCell ref="B5:C5"/>
    <mergeCell ref="D5:E5"/>
    <mergeCell ref="AZ6:BF6"/>
    <mergeCell ref="BG6:BM6"/>
    <mergeCell ref="B6:C6"/>
    <mergeCell ref="J6:P6"/>
    <mergeCell ref="Q6:W6"/>
    <mergeCell ref="X6:AD6"/>
    <mergeCell ref="AE6:AK6"/>
    <mergeCell ref="AL6:AR6"/>
    <mergeCell ref="AS6:AY6"/>
    <mergeCell ref="A14:BM15"/>
  </mergeCells>
  <conditionalFormatting sqref="J7:BM8">
    <cfRule type="expression" dxfId="0" priority="1">
      <formula>J$7=TODAY()</formula>
    </cfRule>
  </conditionalFormatting>
  <conditionalFormatting sqref="J9:BM11 J13:BM13 J16:BM77">
    <cfRule type="expression" dxfId="1" priority="2">
      <formula>AND(J$7&gt;=$D9,J$7&lt;$D9+ROUNDDOWN($G9*($E9-$D9+1),0))</formula>
    </cfRule>
  </conditionalFormatting>
  <conditionalFormatting sqref="J9:BM11 J13:BM13 J16:BM77">
    <cfRule type="expression" dxfId="2" priority="3">
      <formula>AND(J$7&gt;=$D9,J$7&lt;=$E9)</formula>
    </cfRule>
  </conditionalFormatting>
  <conditionalFormatting sqref="G8:H8">
    <cfRule type="containsText" dxfId="3" priority="4" operator="containsText" text="Vertex42">
      <formula>NOT(ISERROR(SEARCH(("Vertex42"),(G8))))</formula>
    </cfRule>
  </conditionalFormatting>
  <dataValidations>
    <dataValidation type="custom" allowBlank="1" showDropDown="1" showErrorMessage="1" sqref="D10:E11 D13:E13 D16:E77">
      <formula1>OR(NOT(ISERROR(DATEVALUE(D10))), AND(ISNUMBER(D10), LEFT(CELL("format", D10))="D"))</formula1>
    </dataValidation>
  </dataValidations>
  <hyperlinks>
    <hyperlink r:id="rId2" ref="H13"/>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13"/>
    <col customWidth="1" min="2" max="2" width="71.63"/>
    <col customWidth="1" min="3" max="3" width="15.5"/>
  </cols>
  <sheetData>
    <row r="1" ht="30.0" customHeight="1">
      <c r="A1" s="162" t="s">
        <v>109</v>
      </c>
      <c r="B1" s="162"/>
      <c r="C1" s="163" t="s">
        <v>110</v>
      </c>
    </row>
    <row r="2">
      <c r="A2" s="164"/>
      <c r="B2" s="165"/>
      <c r="C2" s="166" t="str">
        <f>HYPERLINK("https://www.vertex42.com/about.html","Contact Vertex42")</f>
        <v>Contact Vertex42</v>
      </c>
    </row>
    <row r="3">
      <c r="A3" s="167"/>
      <c r="B3" s="168"/>
      <c r="C3" s="168"/>
    </row>
    <row r="4" ht="22.5" customHeight="1">
      <c r="A4" s="169" t="s">
        <v>111</v>
      </c>
      <c r="B4" s="170"/>
      <c r="C4" s="170"/>
    </row>
    <row r="5" ht="15.0" customHeight="1">
      <c r="A5" s="171"/>
      <c r="B5" s="172" t="s">
        <v>112</v>
      </c>
      <c r="C5" s="164"/>
    </row>
    <row r="6" ht="15.0" customHeight="1">
      <c r="A6" s="171"/>
      <c r="B6" s="173"/>
      <c r="C6" s="164"/>
    </row>
    <row r="7" ht="15.0" customHeight="1">
      <c r="A7" s="171"/>
      <c r="B7" s="172" t="s">
        <v>113</v>
      </c>
      <c r="C7" s="164"/>
    </row>
    <row r="8" ht="18.0" customHeight="1">
      <c r="A8" s="171"/>
      <c r="B8" s="171"/>
      <c r="C8" s="164"/>
    </row>
    <row r="9" ht="15.0" customHeight="1">
      <c r="A9" s="171"/>
      <c r="B9" s="174" t="s">
        <v>114</v>
      </c>
      <c r="C9" s="164"/>
    </row>
    <row r="10" ht="15.0" customHeight="1">
      <c r="A10" s="171"/>
      <c r="B10" s="175" t="s">
        <v>115</v>
      </c>
      <c r="C10" s="164"/>
    </row>
    <row r="11" ht="15.0" customHeight="1">
      <c r="A11" s="164"/>
      <c r="B11" s="176"/>
      <c r="C11" s="164"/>
    </row>
    <row r="12" ht="22.5" customHeight="1">
      <c r="A12" s="169" t="s">
        <v>116</v>
      </c>
      <c r="B12" s="170"/>
      <c r="C12" s="170"/>
    </row>
    <row r="13" ht="15.0" customHeight="1">
      <c r="A13" s="177" t="s">
        <v>117</v>
      </c>
      <c r="B13" s="175" t="s">
        <v>118</v>
      </c>
      <c r="C13" s="178" t="s">
        <v>119</v>
      </c>
    </row>
    <row r="14" ht="15.0" customHeight="1">
      <c r="A14" s="177" t="s">
        <v>117</v>
      </c>
      <c r="B14" s="175" t="s">
        <v>120</v>
      </c>
      <c r="C14" s="164"/>
    </row>
    <row r="15" ht="15.0" customHeight="1">
      <c r="A15" s="177" t="s">
        <v>117</v>
      </c>
      <c r="B15" s="175" t="s">
        <v>121</v>
      </c>
      <c r="C15" s="179" t="s">
        <v>122</v>
      </c>
    </row>
    <row r="16" ht="15.0" customHeight="1">
      <c r="A16" s="177" t="s">
        <v>117</v>
      </c>
      <c r="B16" s="175" t="s">
        <v>123</v>
      </c>
      <c r="C16" s="164"/>
    </row>
    <row r="17" ht="15.0" customHeight="1">
      <c r="A17" s="177" t="s">
        <v>117</v>
      </c>
      <c r="B17" s="175" t="s">
        <v>124</v>
      </c>
      <c r="C17" s="164"/>
    </row>
    <row r="18" ht="15.0" customHeight="1">
      <c r="A18" s="177" t="s">
        <v>117</v>
      </c>
      <c r="B18" s="175" t="s">
        <v>125</v>
      </c>
      <c r="C18" s="164"/>
    </row>
    <row r="19" ht="15.0" customHeight="1">
      <c r="A19" s="177" t="s">
        <v>117</v>
      </c>
      <c r="B19" s="172" t="s">
        <v>126</v>
      </c>
      <c r="C19" s="164"/>
    </row>
    <row r="20" ht="15.0" customHeight="1">
      <c r="A20" s="177" t="s">
        <v>117</v>
      </c>
      <c r="B20" s="175" t="s">
        <v>127</v>
      </c>
      <c r="C20" s="164"/>
    </row>
    <row r="21">
      <c r="A21" s="164"/>
      <c r="B21" s="164"/>
      <c r="C21" s="164"/>
    </row>
    <row r="22" ht="22.5" customHeight="1">
      <c r="A22" s="169" t="s">
        <v>128</v>
      </c>
      <c r="B22" s="170"/>
      <c r="C22" s="170"/>
    </row>
    <row r="23">
      <c r="A23" s="164"/>
      <c r="B23" s="164"/>
      <c r="C23" s="164"/>
    </row>
    <row r="24" ht="15.0" customHeight="1">
      <c r="A24" s="180"/>
      <c r="B24" s="181" t="s">
        <v>129</v>
      </c>
      <c r="C24" s="164"/>
    </row>
    <row r="25" ht="15.0" customHeight="1">
      <c r="A25" s="182"/>
      <c r="B25" s="181" t="s">
        <v>130</v>
      </c>
      <c r="C25" s="164"/>
    </row>
    <row r="26" ht="15.0" customHeight="1">
      <c r="A26" s="183"/>
      <c r="B26" s="181" t="s">
        <v>131</v>
      </c>
      <c r="C26" s="164"/>
    </row>
    <row r="27">
      <c r="A27" s="164"/>
      <c r="B27" s="164"/>
      <c r="C27" s="164"/>
    </row>
    <row r="28" ht="22.5" customHeight="1">
      <c r="A28" s="169" t="s">
        <v>132</v>
      </c>
      <c r="B28" s="170"/>
      <c r="C28" s="170"/>
    </row>
    <row r="29" ht="15.0" customHeight="1">
      <c r="A29" s="164"/>
      <c r="B29" s="184"/>
      <c r="C29" s="164"/>
    </row>
    <row r="30" ht="15.0" customHeight="1">
      <c r="A30" s="164"/>
      <c r="B30" s="185" t="s">
        <v>133</v>
      </c>
      <c r="C30" s="164"/>
    </row>
    <row r="31" ht="15.0" customHeight="1">
      <c r="A31" s="164"/>
      <c r="B31" s="184" t="s">
        <v>134</v>
      </c>
      <c r="C31" s="164"/>
    </row>
    <row r="32" ht="15.0" customHeight="1">
      <c r="A32" s="164"/>
      <c r="B32" s="181" t="s">
        <v>135</v>
      </c>
      <c r="C32" s="164"/>
    </row>
    <row r="33" ht="15.0" customHeight="1">
      <c r="A33" s="164"/>
      <c r="B33" s="181" t="s">
        <v>136</v>
      </c>
      <c r="C33" s="164"/>
    </row>
    <row r="34" ht="15.0" customHeight="1">
      <c r="A34" s="164"/>
      <c r="B34" s="181" t="s">
        <v>137</v>
      </c>
      <c r="C34" s="164"/>
    </row>
    <row r="35" ht="15.0" customHeight="1">
      <c r="A35" s="164"/>
      <c r="B35" s="181"/>
      <c r="C35" s="164"/>
    </row>
    <row r="36" ht="15.0" customHeight="1">
      <c r="A36" s="164"/>
      <c r="B36" s="186" t="s">
        <v>138</v>
      </c>
      <c r="C36" s="164"/>
    </row>
    <row r="37" ht="15.0" customHeight="1">
      <c r="A37" s="164"/>
      <c r="B37" s="187"/>
      <c r="C37" s="164"/>
    </row>
    <row r="38" ht="15.0" customHeight="1">
      <c r="A38" s="164"/>
      <c r="B38" s="185" t="s">
        <v>139</v>
      </c>
      <c r="C38" s="164"/>
    </row>
    <row r="39" ht="15.0" customHeight="1">
      <c r="A39" s="164"/>
      <c r="B39" s="176" t="s">
        <v>140</v>
      </c>
      <c r="C39" s="164"/>
    </row>
    <row r="40" ht="15.0" customHeight="1">
      <c r="A40" s="164"/>
      <c r="B40" s="181"/>
      <c r="C40" s="164"/>
    </row>
    <row r="41" ht="15.0" customHeight="1">
      <c r="A41" s="164"/>
      <c r="B41" s="186" t="s">
        <v>141</v>
      </c>
      <c r="C41" s="164"/>
    </row>
    <row r="42" ht="15.0" customHeight="1">
      <c r="A42" s="164"/>
      <c r="B42" s="187"/>
      <c r="C42" s="164"/>
    </row>
    <row r="43" ht="15.0" customHeight="1">
      <c r="A43" s="164"/>
      <c r="B43" s="186" t="s">
        <v>142</v>
      </c>
      <c r="C43" s="164"/>
    </row>
    <row r="44" ht="15.0" customHeight="1">
      <c r="A44" s="164"/>
      <c r="B44" s="188"/>
      <c r="C44" s="164"/>
    </row>
    <row r="45" ht="15.0" customHeight="1">
      <c r="A45" s="164"/>
      <c r="B45" s="185" t="s">
        <v>143</v>
      </c>
      <c r="C45" s="164"/>
    </row>
    <row r="46" ht="15.0" customHeight="1">
      <c r="A46" s="164"/>
      <c r="B46" s="176" t="s">
        <v>144</v>
      </c>
      <c r="C46" s="164"/>
    </row>
    <row r="47" ht="15.0" customHeight="1">
      <c r="A47" s="164"/>
      <c r="B47" s="187"/>
      <c r="C47" s="164"/>
    </row>
    <row r="48" ht="22.5" customHeight="1">
      <c r="A48" s="169" t="s">
        <v>145</v>
      </c>
      <c r="B48" s="170"/>
      <c r="C48" s="170"/>
    </row>
    <row r="49" ht="15.0" customHeight="1">
      <c r="A49" s="189"/>
      <c r="B49" s="164"/>
      <c r="C49" s="164"/>
    </row>
    <row r="50" ht="15.0" customHeight="1">
      <c r="A50" s="189"/>
      <c r="B50" s="186" t="s">
        <v>146</v>
      </c>
      <c r="C50" s="164"/>
    </row>
    <row r="51" ht="15.0" customHeight="1">
      <c r="A51" s="189"/>
      <c r="B51" s="164"/>
      <c r="C51" s="164"/>
    </row>
    <row r="52" ht="15.0" customHeight="1">
      <c r="A52" s="190" t="s">
        <v>147</v>
      </c>
      <c r="B52" s="185" t="s">
        <v>148</v>
      </c>
      <c r="C52" s="164"/>
    </row>
    <row r="53" ht="15.0" customHeight="1">
      <c r="A53" s="190" t="s">
        <v>149</v>
      </c>
      <c r="B53" s="185" t="s">
        <v>150</v>
      </c>
      <c r="C53" s="164"/>
    </row>
    <row r="54" ht="15.0" customHeight="1">
      <c r="A54" s="190" t="s">
        <v>151</v>
      </c>
      <c r="B54" s="188" t="s">
        <v>152</v>
      </c>
      <c r="C54" s="164"/>
    </row>
    <row r="55" ht="15.0" customHeight="1">
      <c r="A55" s="189"/>
      <c r="B55" s="191" t="s">
        <v>153</v>
      </c>
      <c r="C55" s="164"/>
    </row>
    <row r="56" ht="15.0" customHeight="1">
      <c r="A56" s="189"/>
      <c r="B56" s="191" t="s">
        <v>154</v>
      </c>
      <c r="C56" s="164"/>
    </row>
    <row r="57" ht="15.0" customHeight="1">
      <c r="A57" s="189"/>
      <c r="B57" s="192"/>
      <c r="C57" s="164"/>
    </row>
    <row r="58" ht="15.0" customHeight="1">
      <c r="A58" s="190" t="s">
        <v>155</v>
      </c>
      <c r="B58" s="188" t="s">
        <v>156</v>
      </c>
      <c r="C58" s="164"/>
    </row>
    <row r="59" ht="15.0" customHeight="1">
      <c r="A59" s="189"/>
      <c r="B59" s="192" t="s">
        <v>157</v>
      </c>
      <c r="C59" s="164"/>
    </row>
    <row r="60" ht="15.0" customHeight="1">
      <c r="A60" s="189"/>
      <c r="B60" s="191" t="s">
        <v>158</v>
      </c>
      <c r="C60" s="164"/>
    </row>
    <row r="61" ht="15.0" customHeight="1">
      <c r="A61" s="189"/>
      <c r="B61" s="193"/>
      <c r="C61" s="164"/>
    </row>
    <row r="62" ht="15.0" customHeight="1">
      <c r="A62" s="190" t="s">
        <v>159</v>
      </c>
      <c r="B62" s="188" t="s">
        <v>160</v>
      </c>
      <c r="C62" s="164"/>
    </row>
    <row r="63" ht="15.0" customHeight="1">
      <c r="A63" s="189"/>
      <c r="B63" s="191" t="s">
        <v>161</v>
      </c>
      <c r="C63" s="164"/>
    </row>
    <row r="64" ht="15.0" customHeight="1">
      <c r="A64" s="164"/>
      <c r="B64" s="164"/>
      <c r="C64" s="164"/>
    </row>
    <row r="65" ht="22.5" customHeight="1">
      <c r="A65" s="169" t="s">
        <v>162</v>
      </c>
      <c r="B65" s="170"/>
      <c r="C65" s="170"/>
    </row>
    <row r="66" ht="15.0" customHeight="1">
      <c r="A66" s="190" t="s">
        <v>163</v>
      </c>
      <c r="B66" s="188" t="s">
        <v>164</v>
      </c>
      <c r="C66" s="164"/>
    </row>
    <row r="67" ht="15.0" customHeight="1">
      <c r="A67" s="194" t="s">
        <v>165</v>
      </c>
      <c r="B67" s="195" t="s">
        <v>166</v>
      </c>
      <c r="C67" s="164"/>
    </row>
    <row r="68">
      <c r="A68" s="164"/>
      <c r="B68" s="193" t="s">
        <v>167</v>
      </c>
      <c r="C68" s="164"/>
    </row>
    <row r="69">
      <c r="A69" s="164"/>
      <c r="B69" s="164"/>
      <c r="C69" s="164"/>
    </row>
    <row r="70">
      <c r="A70" s="190" t="s">
        <v>163</v>
      </c>
      <c r="B70" s="188" t="s">
        <v>168</v>
      </c>
      <c r="C70" s="164"/>
    </row>
    <row r="71">
      <c r="A71" s="194" t="s">
        <v>165</v>
      </c>
      <c r="B71" s="192" t="s">
        <v>169</v>
      </c>
      <c r="C71" s="164"/>
    </row>
    <row r="72">
      <c r="A72" s="164"/>
      <c r="B72" s="164"/>
      <c r="C72" s="164"/>
    </row>
    <row r="73">
      <c r="A73" s="190" t="s">
        <v>163</v>
      </c>
      <c r="B73" s="185" t="s">
        <v>170</v>
      </c>
      <c r="C73" s="164"/>
    </row>
    <row r="74">
      <c r="A74" s="194" t="s">
        <v>165</v>
      </c>
      <c r="B74" s="191" t="s">
        <v>171</v>
      </c>
      <c r="C74" s="164"/>
    </row>
    <row r="75">
      <c r="A75" s="164"/>
      <c r="B75" s="164"/>
      <c r="C75" s="164"/>
    </row>
    <row r="76">
      <c r="A76" s="164"/>
      <c r="B76" s="191" t="s">
        <v>172</v>
      </c>
      <c r="C76" s="164"/>
    </row>
    <row r="77">
      <c r="A77" s="164"/>
      <c r="B77" s="164"/>
      <c r="C77" s="164"/>
    </row>
    <row r="78">
      <c r="A78" s="190" t="s">
        <v>163</v>
      </c>
      <c r="B78" s="188" t="s">
        <v>173</v>
      </c>
      <c r="C78" s="164"/>
    </row>
    <row r="79">
      <c r="A79" s="194" t="s">
        <v>165</v>
      </c>
      <c r="B79" s="196" t="s">
        <v>174</v>
      </c>
      <c r="C79" s="164"/>
    </row>
    <row r="80">
      <c r="A80" s="164"/>
      <c r="B80" s="197" t="s">
        <v>175</v>
      </c>
      <c r="C80" s="164"/>
    </row>
    <row r="81">
      <c r="A81" s="164"/>
      <c r="B81" s="164"/>
      <c r="C81" s="164"/>
    </row>
    <row r="82" ht="15.0" customHeight="1">
      <c r="A82" s="190" t="s">
        <v>163</v>
      </c>
      <c r="B82" s="188" t="s">
        <v>176</v>
      </c>
      <c r="C82" s="164"/>
    </row>
    <row r="83" ht="15.0" customHeight="1">
      <c r="A83" s="194" t="s">
        <v>165</v>
      </c>
      <c r="B83" s="191" t="s">
        <v>177</v>
      </c>
      <c r="C83" s="164"/>
    </row>
    <row r="84" ht="15.0" customHeight="1">
      <c r="A84" s="164"/>
      <c r="B84" s="164"/>
      <c r="C84" s="164"/>
    </row>
    <row r="85" ht="15.0" customHeight="1">
      <c r="A85" s="164"/>
      <c r="B85" s="164"/>
      <c r="C85" s="164"/>
    </row>
    <row r="86" ht="15.0" customHeight="1">
      <c r="A86" s="164"/>
      <c r="B86" s="164"/>
      <c r="C86" s="164"/>
    </row>
    <row r="87" ht="15.0" customHeight="1">
      <c r="A87" s="164"/>
      <c r="B87" s="164"/>
      <c r="C87" s="164"/>
    </row>
    <row r="88">
      <c r="A88" s="164"/>
      <c r="B88" s="164"/>
      <c r="C88" s="164"/>
    </row>
    <row r="89">
      <c r="A89" s="164"/>
      <c r="B89" s="164"/>
      <c r="C89" s="164"/>
    </row>
    <row r="90">
      <c r="A90" s="164"/>
      <c r="B90" s="164"/>
      <c r="C90" s="164"/>
    </row>
    <row r="91">
      <c r="A91" s="164"/>
      <c r="B91" s="164"/>
      <c r="C91" s="164"/>
    </row>
    <row r="92">
      <c r="A92" s="164"/>
      <c r="B92" s="164"/>
      <c r="C92" s="164"/>
    </row>
    <row r="93">
      <c r="A93" s="164"/>
      <c r="B93" s="164"/>
      <c r="C93" s="164"/>
    </row>
    <row r="94">
      <c r="A94" s="164"/>
      <c r="B94" s="164"/>
      <c r="C94" s="164"/>
    </row>
    <row r="95" ht="15.0" customHeight="1">
      <c r="A95" s="190" t="s">
        <v>163</v>
      </c>
      <c r="B95" s="188" t="s">
        <v>178</v>
      </c>
      <c r="C95" s="164"/>
    </row>
    <row r="96" ht="15.0" customHeight="1">
      <c r="A96" s="194" t="s">
        <v>165</v>
      </c>
      <c r="B96" s="191" t="s">
        <v>179</v>
      </c>
      <c r="C96" s="164"/>
    </row>
    <row r="97" ht="15.0" customHeight="1">
      <c r="A97" s="164"/>
      <c r="B97" s="164"/>
      <c r="C97" s="164"/>
    </row>
    <row r="98" ht="15.0" customHeight="1">
      <c r="A98" s="164"/>
      <c r="B98" s="198"/>
      <c r="C98" s="164"/>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88"/>
    <col customWidth="1" min="2" max="2" width="74.25"/>
    <col customWidth="1" min="3" max="3" width="15.75"/>
  </cols>
  <sheetData>
    <row r="1" ht="30.0" customHeight="1">
      <c r="A1" s="199" t="s">
        <v>180</v>
      </c>
      <c r="B1" s="199"/>
      <c r="C1" s="199"/>
    </row>
    <row r="3">
      <c r="B3" s="200" t="s">
        <v>181</v>
      </c>
    </row>
    <row r="5">
      <c r="B5" s="201" t="str">
        <f>HYPERLINK("https://www.vertex42.com/ExcelTemplates/gantt-chart-template-pro.html","Learn More About Gantt Chart Template Pro")</f>
        <v>Learn More About Gantt Chart Template Pro</v>
      </c>
    </row>
    <row r="7">
      <c r="B7" s="202" t="s">
        <v>182</v>
      </c>
    </row>
    <row r="9" ht="22.5" customHeight="1">
      <c r="A9" s="169" t="s">
        <v>183</v>
      </c>
      <c r="B9" s="170"/>
      <c r="C9" s="170"/>
    </row>
    <row r="10">
      <c r="B10" s="202"/>
    </row>
    <row r="11">
      <c r="B11" s="202" t="s">
        <v>184</v>
      </c>
    </row>
    <row r="12">
      <c r="B12" s="200" t="s">
        <v>185</v>
      </c>
    </row>
    <row r="14">
      <c r="B14" s="202" t="s">
        <v>186</v>
      </c>
    </row>
    <row r="15">
      <c r="B15" s="200" t="s">
        <v>187</v>
      </c>
    </row>
    <row r="17">
      <c r="B17" s="202" t="s">
        <v>188</v>
      </c>
    </row>
    <row r="18">
      <c r="B18" s="200" t="s">
        <v>189</v>
      </c>
    </row>
    <row r="20">
      <c r="B20" s="202" t="s">
        <v>190</v>
      </c>
    </row>
    <row r="21">
      <c r="B21" s="200" t="s">
        <v>191</v>
      </c>
    </row>
    <row r="23">
      <c r="B23" s="202" t="s">
        <v>192</v>
      </c>
    </row>
    <row r="24">
      <c r="B24" s="200" t="s">
        <v>193</v>
      </c>
    </row>
    <row r="38">
      <c r="B38" s="202" t="s">
        <v>194</v>
      </c>
    </row>
    <row r="39">
      <c r="B39" s="200" t="s">
        <v>195</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71.5"/>
    <col customWidth="1" min="3" max="3" width="18.88"/>
  </cols>
  <sheetData>
    <row r="1" ht="30.0" customHeight="1">
      <c r="A1" s="199"/>
      <c r="B1" s="199" t="s">
        <v>196</v>
      </c>
      <c r="C1" s="199"/>
    </row>
    <row r="2">
      <c r="B2" s="203"/>
    </row>
    <row r="3">
      <c r="B3" s="204" t="str">
        <f>HYPERLINK("https://www.vertex42.com/ExcelTemplates/excel-gantt-chart.html","Gantt Chart Template for Google Sheets")</f>
        <v>Gantt Chart Template for Google Sheets</v>
      </c>
    </row>
    <row r="4">
      <c r="B4" s="205" t="s">
        <v>197</v>
      </c>
    </row>
    <row r="5">
      <c r="B5" s="203"/>
    </row>
    <row r="6">
      <c r="B6" s="206" t="s">
        <v>198</v>
      </c>
    </row>
    <row r="7">
      <c r="B7" s="207"/>
    </row>
    <row r="8">
      <c r="B8" s="208" t="s">
        <v>199</v>
      </c>
    </row>
    <row r="9">
      <c r="B9" s="207"/>
    </row>
    <row r="10">
      <c r="B10" s="209" t="s">
        <v>200</v>
      </c>
    </row>
    <row r="11">
      <c r="B11" s="207"/>
    </row>
    <row r="12">
      <c r="B12" s="208" t="s">
        <v>201</v>
      </c>
    </row>
    <row r="13">
      <c r="B13" s="208"/>
    </row>
    <row r="14">
      <c r="A14" s="210"/>
      <c r="B14" s="211" t="s">
        <v>202</v>
      </c>
      <c r="C14" s="210"/>
    </row>
    <row r="15">
      <c r="B15" s="207"/>
    </row>
    <row r="16">
      <c r="B16" s="212" t="s">
        <v>203</v>
      </c>
    </row>
    <row r="17">
      <c r="B17" s="206" t="s">
        <v>204</v>
      </c>
    </row>
    <row r="18">
      <c r="B18" s="207"/>
    </row>
    <row r="19">
      <c r="B19" s="212" t="s">
        <v>205</v>
      </c>
    </row>
    <row r="20">
      <c r="B20" s="213" t="str">
        <f>HYPERLINK("https://www.vertex42.com/licensing/EULA_privateuse.html","https://www.vertex42.com/licensing/EULA_privateuse.html")</f>
        <v>https://www.vertex42.com/licensing/EULA_privateuse.html</v>
      </c>
    </row>
    <row r="21">
      <c r="B21" s="207"/>
    </row>
    <row r="22">
      <c r="B22" s="207"/>
    </row>
    <row r="23">
      <c r="B23" s="203"/>
    </row>
    <row r="24">
      <c r="B24" s="203"/>
    </row>
    <row r="25">
      <c r="B25" s="203"/>
    </row>
    <row r="26">
      <c r="B26" s="203"/>
    </row>
    <row r="27" ht="15.0" customHeight="1">
      <c r="B27" s="203"/>
    </row>
    <row r="28" ht="15.0" customHeight="1">
      <c r="B28" s="203"/>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3.5"/>
  </cols>
  <sheetData>
    <row r="1">
      <c r="A1" s="202" t="s">
        <v>206</v>
      </c>
    </row>
    <row r="2">
      <c r="A2" s="214" t="s">
        <v>207</v>
      </c>
    </row>
    <row r="3">
      <c r="A3" s="214" t="s">
        <v>208</v>
      </c>
    </row>
    <row r="4">
      <c r="A4" s="215" t="s">
        <v>209</v>
      </c>
    </row>
  </sheetData>
  <hyperlinks>
    <hyperlink r:id="rId1" ref="A4"/>
  </hyperlinks>
  <drawing r:id="rId2"/>
</worksheet>
</file>